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s.shimada\Desktop\【財政状況資料集】_092134_那須塩原市_2021\03_回答\"/>
    </mc:Choice>
  </mc:AlternateContent>
  <xr:revisionPtr revIDLastSave="0" documentId="13_ncr:1_{855A1C78-B318-475E-A15F-87648CC6FE5F}" xr6:coauthVersionLast="47" xr6:coauthVersionMax="47" xr10:uidLastSave="{00000000-0000-0000-0000-000000000000}"/>
  <bookViews>
    <workbookView xWindow="-120" yWindow="-120" windowWidth="29040" windowHeight="15720" tabRatio="769" firstSheet="10" activeTab="1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C36"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E35" i="10" s="1"/>
  <c r="BW34" i="10"/>
  <c r="BW35" i="10" s="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<sst xmlns="http://schemas.openxmlformats.org/spreadsheetml/2006/main" count="1153" uniqueCount="609">
  <si>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</si>
  <si>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</si>
  <si>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</si>
  <si>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</si>
  <si>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</si>
  <si>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</si>
  <si>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</si>
  <si>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</si>
  <si>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</si>
  <si>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</si>
  <si>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</si>
  <si>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</si>
  <si>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</si>
  <si>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</si>
  <si>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</si>
  <si>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</si>
  <si>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</si>
  <si>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</si>
  <si>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</si>
  <si>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</si>
  <si>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</si>
  <si>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</si>
  <si>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</si>
  <si>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</si>
  <si>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</si>
  <si>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</si>
  <si>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</si>
  <si>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</si>
  <si>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</si>
  <si>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</si>
  <si>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</si>
  <si>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</si>
  <si>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</si>
  <si>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</si>
  <si>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</si>
  <si>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</si>
  <si>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</si>
  <si>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</si>
  <si>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</si>
  <si>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</si>
  <si>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</si>
  <si>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</si>
  <si>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</si>
  <si>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</si>
  <si>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</si>
  <si>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</si>
  <si>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</si>
  <si>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</si>
  <si>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</si>
  <si>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</si>
  <si>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</si>
  <si>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</si>
  <si>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</si>
  <si>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</si>
  <si>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</si>
  <si>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</si>
  <si>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</si>
  <si>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</si>
  <si>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</si>
  <si>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</si>
  <si>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</si>
  <si>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</si>
  <si>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</si>
  <si>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</si>
  <si>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</si>
  <si>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</si>
  <si>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</si>
  <si>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</si>
  <si>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</si>
  <si>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</si>
  <si>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</si>
  <si>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</si>
  <si>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</si>
  <si>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</si>
  <si>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</si>
  <si>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</si>
  <si>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</si>
  <si>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</si>
  <si>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</si>
  <si>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</si>
  <si>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</si>
  <si>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</si>
  <si>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</si>
  <si>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</si>
  <si>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</si>
  <si>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Ⅲ－１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</si>
  <si>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</si>
  <si>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</si>
  <si>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</si>
  <si>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</si>
  <si>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</si>
  <si>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</si>
  <si>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</si>
  <si>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</si>
  <si>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</si>
  <si>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</si>
  <si>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</si>
  <si>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</si>
  <si>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那須塩原市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</si>
  <si>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</si>
  <si>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</si>
  <si>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</si>
  <si>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</si>
  <si>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</si>
  <si>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</si>
  <si>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</si>
  <si>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</si>
  <si>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</si>
  <si>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</si>
  <si>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</si>
  <si>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</si>
  <si>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</si>
  <si>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</si>
  <si>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</si>
  <si>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</si>
  <si>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</si>
  <si>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</si>
  <si>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</si>
  <si>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</si>
  <si>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</si>
  <si>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</si>
  <si>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</si>
  <si>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</si>
  <si>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</si>
  <si>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</si>
  <si>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</si>
  <si>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</si>
  <si>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</si>
  <si>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</si>
  <si>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</si>
  <si>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</si>
  <si>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</si>
  <si>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</si>
  <si>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</si>
  <si>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</si>
  <si>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</si>
  <si>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</si>
  <si>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</si>
  <si>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</si>
  <si>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</si>
  <si>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</si>
  <si>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</si>
  <si>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</si>
  <si>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</si>
  <si>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</si>
  <si>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</si>
  <si>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</si>
  <si>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</si>
  <si>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</si>
  <si>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</si>
  <si>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</si>
  <si>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</si>
  <si>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</si>
  <si>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</si>
  <si>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</si>
  <si>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</si>
  <si>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</si>
  <si>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</si>
  <si>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</si>
  <si>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</si>
  <si>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</si>
  <si>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</si>
  <si>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</si>
  <si>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</si>
  <si>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</si>
  <si>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</si>
  <si>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</si>
  <si>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</si>
  <si>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</si>
  <si>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</si>
  <si>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</si>
  <si>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</si>
  <si>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</si>
  <si>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</si>
  <si>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</si>
  <si>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</si>
  <si>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</si>
  <si>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</si>
  <si>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</si>
  <si>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</si>
  <si>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</si>
  <si>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</si>
  <si>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</si>
  <si>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</si>
  <si>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</si>
  <si>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</si>
  <si>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</si>
  <si>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</si>
  <si>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</si>
  <si>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</si>
  <si>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</si>
  <si>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</si>
  <si>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</si>
  <si>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</si>
  <si>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</si>
  <si>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</si>
  <si>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</si>
  <si>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</si>
  <si>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</si>
  <si>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</si>
  <si>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</si>
  <si>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</si>
  <si>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</si>
  <si>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</si>
  <si>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</si>
  <si>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</si>
  <si>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</si>
  <si>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</si>
  <si>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</si>
  <si>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</si>
  <si>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</si>
  <si>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</si>
  <si>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</si>
  <si>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栃木県那須塩原市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</si>
  <si>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</si>
  <si>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</si>
  <si>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</si>
  <si>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</si>
  <si>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</si>
  <si>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</si>
  <si>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</si>
  <si>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</si>
  <si>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</si>
  <si>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</si>
  <si>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</si>
  <si>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</si>
  <si>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</si>
  <si>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</si>
  <si>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</si>
  <si>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</si>
  <si>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</si>
  <si>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</si>
  <si>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</si>
  <si>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</si>
  <si>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</si>
  <si>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</si>
  <si>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</si>
  <si>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</si>
  <si>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</si>
  <si>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</si>
  <si>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</si>
  <si>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</si>
  <si>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</si>
  <si>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</si>
  <si>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</si>
  <si>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</si>
  <si>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</si>
  <si>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</si>
  <si>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</si>
  <si>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</si>
  <si>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</si>
  <si>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</si>
  <si>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</si>
  <si>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</si>
  <si>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</si>
  <si>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</si>
  <si>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</si>
  <si>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</si>
  <si>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</si>
  <si>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</si>
  <si>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</si>
  <si>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</si>
  <si>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</si>
  <si>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</si>
  <si>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</si>
  <si>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</si>
  <si>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</si>
  <si>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</si>
  <si>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</si>
  <si>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</si>
  <si>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</si>
  <si>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</si>
  <si>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</si>
  <si>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</si>
  <si>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</si>
  <si>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</si>
  <si>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</si>
  <si>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</si>
  <si>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</si>
  <si>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</si>
  <si>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</si>
  <si>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</si>
  <si>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</si>
  <si>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</si>
  <si>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</si>
  <si>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</si>
  <si>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</si>
  <si>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</si>
  <si>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</si>
  <si>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</si>
  <si>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</si>
  <si>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</si>
  <si>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</si>
  <si>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</si>
  <si>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</si>
  <si>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</si>
  <si>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</si>
  <si>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</si>
  <si>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</si>
  <si>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</si>
  <si>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</si>
  <si>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</si>
  <si>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</si>
  <si>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</si>
  <si>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</si>
  <si>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</si>
  <si>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</si>
  <si>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</si>
  <si>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</si>
  <si>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</si>
  <si>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</si>
  <si>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</si>
  <si>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</si>
  <si>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</si>
  <si>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</si>
  <si>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</si>
  <si>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</si>
  <si>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</si>
  <si>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</si>
  <si>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</si>
  <si>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</si>
  <si>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</si>
  <si>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</si>
  <si>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</si>
  <si>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</si>
  <si>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</si>
  <si>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</si>
  <si>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</si>
  <si>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</si>
  <si>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</si>
  <si>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</si>
  <si>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</si>
  <si>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</si>
  <si>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</si>
  <si>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</si>
  <si>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</si>
  <si>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</si>
  <si>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宅地造成</t>
    <phoneticPr fontId="5"/>
  </si>
  <si>
    <t>被保険者数(人)</t>
  </si>
  <si>
    <t>　積立金</t>
    <phoneticPr fontId="5"/>
  </si>
  <si>
    <t>地方債</t>
  </si>
  <si>
    <t>市場</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</si>
  <si>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</si>
  <si>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</si>
  <si>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</si>
  <si>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</si>
  <si>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</si>
  <si>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</si>
  <si>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</si>
  <si>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</si>
  <si>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</si>
  <si>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</si>
  <si>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</si>
  <si>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</si>
  <si>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</si>
  <si>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</si>
  <si>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</si>
  <si>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</si>
  <si>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</si>
  <si>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</si>
  <si>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</si>
  <si>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</si>
  <si>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</si>
  <si>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</si>
  <si>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</si>
  <si>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</si>
  <si>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</si>
  <si>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栃木県那須塩原市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</si>
  <si>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</si>
  <si>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</si>
  <si>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</si>
  <si>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</si>
  <si>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</si>
  <si>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</si>
  <si>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</si>
  <si>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</si>
  <si>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</si>
  <si>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</si>
  <si>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</si>
  <si>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</si>
  <si>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</si>
  <si>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</si>
  <si>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</si>
  <si>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</si>
  <si>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</si>
  <si>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</si>
  <si>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</si>
  <si>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</si>
  <si>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</si>
  <si>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</si>
  <si>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</si>
  <si>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</si>
  <si>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</si>
  <si>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</si>
  <si>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</si>
  <si>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</si>
  <si>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</si>
  <si>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</si>
  <si>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</si>
  <si>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</si>
  <si>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</si>
  <si>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</si>
  <si>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</si>
  <si>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</si>
  <si>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</si>
  <si>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那須塩原市水道事業会計</t>
    <phoneticPr fontId="5"/>
  </si>
  <si>
    <t>那須塩原市下水道事業会計</t>
    <phoneticPr fontId="5"/>
  </si>
  <si>
    <t>那須塩原市温泉事業特別会計</t>
    <phoneticPr fontId="5"/>
  </si>
  <si>
    <t>那須塩原市産業団地造成事業特別会計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</si>
  <si>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</si>
  <si>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</si>
  <si>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</si>
  <si>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</si>
  <si>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</si>
  <si>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</si>
  <si>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</si>
  <si>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</si>
  <si>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</si>
  <si>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</si>
  <si>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</si>
  <si>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</si>
  <si>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</si>
  <si>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</si>
  <si>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</si>
  <si>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</si>
  <si>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</si>
  <si>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</si>
  <si>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</si>
  <si>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</si>
  <si>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</si>
  <si>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</si>
  <si>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</si>
  <si>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</si>
  <si>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</si>
  <si>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</si>
  <si>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</si>
  <si>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</si>
  <si>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</si>
  <si>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</si>
  <si>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</si>
  <si>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</si>
  <si>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</si>
  <si>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</si>
  <si>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</si>
  <si>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</si>
  <si>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</si>
  <si>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</si>
  <si>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</si>
  <si>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</si>
  <si>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</si>
  <si>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</si>
  <si>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</si>
  <si>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</si>
  <si>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</si>
  <si>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</si>
  <si>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</si>
  <si>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</si>
  <si>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</si>
  <si>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</si>
  <si>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</si>
  <si>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</si>
  <si>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</si>
  <si>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</si>
  <si>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</si>
  <si>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</si>
  <si>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</si>
  <si>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</si>
  <si>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</si>
  <si>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那須塩原市下水道事業会計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</si>
  <si>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</si>
  <si>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</si>
  <si>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</si>
  <si>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</si>
  <si>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</si>
  <si>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</si>
  <si>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</si>
  <si>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</si>
  <si>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</si>
  <si>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</si>
  <si>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</si>
  <si>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</si>
  <si>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</si>
  <si>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</si>
  <si>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</si>
  <si>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</si>
  <si>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</si>
  <si>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</si>
  <si>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</si>
  <si>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</si>
  <si>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</si>
  <si>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</si>
  <si>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</si>
  <si>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</si>
  <si>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</si>
  <si>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</si>
  <si>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</si>
  <si>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</si>
  <si>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</si>
  <si>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</si>
  <si>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</si>
  <si>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</si>
  <si>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</si>
  <si>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</si>
  <si>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</si>
  <si>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</si>
  <si>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</si>
  <si>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</si>
  <si>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</si>
  <si>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</si>
  <si>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</si>
  <si>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</si>
  <si>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</si>
  <si>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</si>
  <si>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</si>
  <si>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</si>
  <si>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</si>
  <si>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</si>
  <si>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</si>
  <si>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</si>
  <si>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</si>
  <si>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</si>
  <si>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</si>
  <si>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</si>
  <si>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</si>
  <si>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</si>
  <si>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</si>
  <si>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</si>
  <si>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</si>
  <si>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</si>
  <si>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</si>
  <si>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</si>
  <si>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</si>
  <si>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</si>
  <si>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</si>
  <si>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</si>
  <si>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</si>
  <si>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</si>
  <si>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</si>
  <si>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</si>
  <si>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</si>
  <si>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</si>
  <si>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</si>
  <si>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</si>
  <si>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</si>
  <si>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</si>
  <si>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</si>
  <si>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</si>
  <si>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</si>
  <si>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</si>
  <si>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</si>
  <si>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</si>
  <si>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</si>
  <si>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</si>
  <si>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</si>
  <si>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</si>
  <si>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</si>
  <si>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</si>
  <si>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</si>
  <si>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0.41</t>
  </si>
  <si>
    <t>▲ 0.26</t>
  </si>
  <si>
    <t>一般会計</t>
  </si>
  <si>
    <t>那須塩原市水道事業会計</t>
  </si>
  <si>
    <t>介護保険特別会計</t>
  </si>
  <si>
    <t>那須塩原市産業団地造成事業特別会計</t>
  </si>
  <si>
    <t>那須塩原市下水道事業会計</t>
  </si>
  <si>
    <t>国民健康保険特別会計</t>
  </si>
  <si>
    <t>那須塩原市温泉事業特別会計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</si>
  <si>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</si>
  <si>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</si>
  <si>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</si>
  <si>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</si>
  <si>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</si>
  <si>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</si>
  <si>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</si>
  <si>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</si>
  <si>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</si>
  <si>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那須野が原文化振興財団</t>
    <rPh sb="0" eb="3">
      <t>ナスノ</t>
    </rPh>
    <rPh sb="4" eb="5">
      <t>ハラ</t>
    </rPh>
    <rPh sb="5" eb="7">
      <t>ブンカ</t>
    </rPh>
    <rPh sb="7" eb="9">
      <t>シンコウ</t>
    </rPh>
    <rPh sb="9" eb="11">
      <t>ザイダン</t>
    </rPh>
    <phoneticPr fontId="2"/>
  </si>
  <si>
    <t>まちづくりにしなすの</t>
  </si>
  <si>
    <t>那須塩原市農業公社</t>
    <rPh sb="0" eb="4">
      <t>ナ</t>
    </rPh>
    <rPh sb="4" eb="5">
      <t>シ</t>
    </rPh>
    <rPh sb="5" eb="7">
      <t>ノウギョウ</t>
    </rPh>
    <rPh sb="7" eb="9">
      <t>コウシャ</t>
    </rPh>
    <phoneticPr fontId="2"/>
  </si>
  <si>
    <t>那須塩原市文化振興公社</t>
    <rPh sb="0" eb="4">
      <t>ナ</t>
    </rPh>
    <rPh sb="4" eb="5">
      <t>シ</t>
    </rPh>
    <rPh sb="5" eb="7">
      <t>ブンカ</t>
    </rPh>
    <rPh sb="7" eb="9">
      <t>シンコウ</t>
    </rPh>
    <rPh sb="9" eb="11">
      <t>コウシャ</t>
    </rPh>
    <phoneticPr fontId="2"/>
  </si>
  <si>
    <t>那須地区広域行政事務組合（一般会計）</t>
    <rPh sb="0" eb="2">
      <t>ナス</t>
    </rPh>
    <rPh sb="2" eb="4">
      <t>チク</t>
    </rPh>
    <rPh sb="4" eb="6">
      <t>コウイキ</t>
    </rPh>
    <rPh sb="6" eb="8">
      <t>ギョウセイ</t>
    </rPh>
    <rPh sb="8" eb="10">
      <t>ジム</t>
    </rPh>
    <rPh sb="10" eb="12">
      <t>クミアイ</t>
    </rPh>
    <rPh sb="13" eb="15">
      <t>イッパン</t>
    </rPh>
    <rPh sb="15" eb="17">
      <t>カイケイ</t>
    </rPh>
    <phoneticPr fontId="2"/>
  </si>
  <si>
    <t>那須地区広域行政事務組合（広域クリーンセンター大田原事業特別会計）</t>
    <rPh sb="0" eb="2">
      <t>ナス</t>
    </rPh>
    <rPh sb="2" eb="4">
      <t>チク</t>
    </rPh>
    <rPh sb="4" eb="6">
      <t>コウイキ</t>
    </rPh>
    <rPh sb="6" eb="8">
      <t>ギョウセイ</t>
    </rPh>
    <rPh sb="8" eb="10">
      <t>ジム</t>
    </rPh>
    <rPh sb="10" eb="12">
      <t>クミアイ</t>
    </rPh>
    <rPh sb="13" eb="15">
      <t>コウイキ</t>
    </rPh>
    <rPh sb="23" eb="26">
      <t>オオタワラ</t>
    </rPh>
    <rPh sb="26" eb="28">
      <t>ジギョウ</t>
    </rPh>
    <rPh sb="28" eb="30">
      <t>トクベツ</t>
    </rPh>
    <rPh sb="30" eb="32">
      <t>カイケイ</t>
    </rPh>
    <phoneticPr fontId="2"/>
  </si>
  <si>
    <t>那須地区広域行政事務組合（黒羽グリーンオアシス事業特別会計）</t>
    <rPh sb="0" eb="2">
      <t>ナス</t>
    </rPh>
    <rPh sb="2" eb="4">
      <t>チク</t>
    </rPh>
    <rPh sb="4" eb="6">
      <t>コウイキ</t>
    </rPh>
    <rPh sb="6" eb="8">
      <t>ギョウセイ</t>
    </rPh>
    <rPh sb="8" eb="10">
      <t>ジム</t>
    </rPh>
    <rPh sb="10" eb="12">
      <t>クミアイ</t>
    </rPh>
    <rPh sb="13" eb="15">
      <t>クロバネ</t>
    </rPh>
    <rPh sb="23" eb="25">
      <t>ジギョウ</t>
    </rPh>
    <rPh sb="25" eb="27">
      <t>トクベツ</t>
    </rPh>
    <rPh sb="27" eb="29">
      <t>カイケイ</t>
    </rPh>
    <phoneticPr fontId="2"/>
  </si>
  <si>
    <t>那須地区広域行政事務組合（共同一般廃棄物最終処分場整備事業特別会計）</t>
    <rPh sb="0" eb="2">
      <t>ナス</t>
    </rPh>
    <rPh sb="2" eb="4">
      <t>チク</t>
    </rPh>
    <rPh sb="4" eb="6">
      <t>コウイキ</t>
    </rPh>
    <rPh sb="6" eb="8">
      <t>ギョウセイ</t>
    </rPh>
    <rPh sb="8" eb="10">
      <t>ジム</t>
    </rPh>
    <rPh sb="10" eb="12">
      <t>クミアイ</t>
    </rPh>
    <rPh sb="13" eb="15">
      <t>キョウドウ</t>
    </rPh>
    <rPh sb="15" eb="17">
      <t>イッパン</t>
    </rPh>
    <rPh sb="17" eb="20">
      <t>ハイキブツ</t>
    </rPh>
    <rPh sb="20" eb="22">
      <t>サイシュウ</t>
    </rPh>
    <rPh sb="22" eb="25">
      <t>ショブンジョウ</t>
    </rPh>
    <rPh sb="25" eb="27">
      <t>セイビ</t>
    </rPh>
    <rPh sb="27" eb="29">
      <t>ジギョウ</t>
    </rPh>
    <rPh sb="29" eb="31">
      <t>トクベツ</t>
    </rPh>
    <rPh sb="31" eb="33">
      <t>カイケイ</t>
    </rPh>
    <phoneticPr fontId="2"/>
  </si>
  <si>
    <t>那須地区消防組合</t>
    <rPh sb="0" eb="2">
      <t>ナス</t>
    </rPh>
    <rPh sb="2" eb="4">
      <t>チク</t>
    </rPh>
    <rPh sb="4" eb="6">
      <t>ショウボウ</t>
    </rPh>
    <rPh sb="6" eb="8">
      <t>クミアイ</t>
    </rPh>
    <phoneticPr fontId="2"/>
  </si>
  <si>
    <t>黒磯那須共同火葬場組合</t>
    <rPh sb="0" eb="2">
      <t>クロイソ</t>
    </rPh>
    <rPh sb="2" eb="4">
      <t>ナス</t>
    </rPh>
    <rPh sb="4" eb="6">
      <t>キョウドウ</t>
    </rPh>
    <rPh sb="6" eb="9">
      <t>カソウバ</t>
    </rPh>
    <rPh sb="9" eb="11">
      <t>クミアイ</t>
    </rPh>
    <phoneticPr fontId="2"/>
  </si>
  <si>
    <t>黒磯那須公設地方卸売市場事務組合</t>
    <rPh sb="0" eb="2">
      <t>クロイソ</t>
    </rPh>
    <rPh sb="2" eb="4">
      <t>ナス</t>
    </rPh>
    <rPh sb="4" eb="6">
      <t>コウセツ</t>
    </rPh>
    <rPh sb="6" eb="8">
      <t>チホウ</t>
    </rPh>
    <rPh sb="8" eb="10">
      <t>オロシウリ</t>
    </rPh>
    <rPh sb="10" eb="12">
      <t>イチバ</t>
    </rPh>
    <rPh sb="12" eb="14">
      <t>ジム</t>
    </rPh>
    <rPh sb="14" eb="16">
      <t>クミアイ</t>
    </rPh>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</si>
  <si>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</si>
  <si>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2">
      <t>トチギ</t>
    </rPh>
    <rPh sb="2" eb="3">
      <t>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</si>
  <si>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</si>
  <si>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栃木県後期高齢者医療広域連合（後期高齢者医療特別会計）</t>
    <rPh sb="0" eb="3">
      <t>トチギケン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</si>
  <si>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法適用企業</t>
  </si>
  <si>
    <t>法非適用企業</t>
  </si>
  <si>
    <t>合併振興基金</t>
    <rPh sb="0" eb="4">
      <t>ガッペイシンコウ</t>
    </rPh>
    <rPh sb="4" eb="6">
      <t>キキン</t>
    </rPh>
    <phoneticPr fontId="5"/>
  </si>
  <si>
    <t>新庁舎整備基金</t>
    <rPh sb="0" eb="3">
      <t>シンチョウシャ</t>
    </rPh>
    <rPh sb="3" eb="7">
      <t>セイビキキン</t>
    </rPh>
    <phoneticPr fontId="5"/>
  </si>
  <si>
    <t>公共施設等有効活用基金</t>
    <rPh sb="0" eb="2">
      <t>コウキョウ</t>
    </rPh>
    <rPh sb="2" eb="4">
      <t>シセツ</t>
    </rPh>
    <rPh sb="4" eb="5">
      <t>トウ</t>
    </rPh>
    <rPh sb="5" eb="9">
      <t>ユウコウカツヨウ</t>
    </rPh>
    <rPh sb="9" eb="11">
      <t>キキン</t>
    </rPh>
    <phoneticPr fontId="5"/>
  </si>
  <si>
    <t>ふるさと基金</t>
    <rPh sb="4" eb="6">
      <t>キキン</t>
    </rPh>
    <phoneticPr fontId="5"/>
  </si>
  <si>
    <t>新型コロナウイルス感染症対策基金</t>
    <rPh sb="0" eb="2">
      <t>シンガタ</t>
    </rPh>
    <rPh sb="9" eb="12">
      <t>カンセンショウ</t>
    </rPh>
    <rPh sb="12" eb="14">
      <t>タイサク</t>
    </rPh>
    <rPh sb="14" eb="16">
      <t>キキン</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</si>
  <si>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</si>
  <si>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</si>
  <si>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</si>
  <si>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する可能性のある実質的な負債額の算出は、地方債残高などの将来負担額から基金残高などの充当可能財源を差し引いたものである。本市については、充当可能財源等が将来負担額を上回っていることから、将来負担比率が算出されず、左表に表示されない。</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</si>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</sst>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4" fillId="0" borderId="0" xfId="20" applyFont="1">
      <alignment vertical="center"/>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1" applyFont="1">
      <alignment vertical="center"/>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00000000-0005-0000-0000-00000A000000}"/>
    <cellStyle name="標準 6_APAHO401000" xfId="9" xr:uid="{00000000-0005-0000-0000-00000B000000}"/>
    <cellStyle name="標準 6_APAHO401200_O-JJ1016-001-3_財政状況資料集(決算状況カード(各会計・関係団体))(Rev2)2" xfId="15" xr:uid="{00000000-0005-0000-0000-00000C000000}"/>
    <cellStyle name="標準 6_APAHO402200_O-JJ1016-001-3_財政状況資料集(決算状況カード(各会計・関係団体))(Rev2)2" xfId="12" xr:uid="{00000000-0005-0000-0000-00000D000000}"/>
    <cellStyle name="標準 7" xfId="21" xr:uid="{02D6A489-A267-4614-912E-6D5369B28834}"/>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68655</c:v>
                </c:pt>
                <c:pt idx="1">
                  <c:v>66863</c:v>
                </c:pt>
                <c:pt idx="2">
                  <c:v>72051</c:v>
                </c:pt>
                <c:pt idx="3">
                  <c:v>72756</c:v>
                </c:pt>
                <c:pt idx="4">
                  <c:v>62281</c:v>
                </c:pt>
              </c:numCache>
            </c:numRef>
          </c:val>
          <c:smooth val="0"/>
          <c:extLst>
            <c:ext xmlns:c16="http://schemas.microsoft.com/office/drawing/2014/chart" uri="{C3380CC4-5D6E-409C-BE32-E72D297353CC}">
              <c16:uniqueId val="{00000000-AAE2-4817-BD95-D7DC10A17AA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53014</c:v>
                </c:pt>
                <c:pt idx="1">
                  <c:v>67752</c:v>
                </c:pt>
                <c:pt idx="2">
                  <c:v>57056</c:v>
                </c:pt>
                <c:pt idx="3">
                  <c:v>57718</c:v>
                </c:pt>
                <c:pt idx="4">
                  <c:v>41069</c:v>
                </c:pt>
              </c:numCache>
            </c:numRef>
          </c:val>
          <c:smooth val="0"/>
          <c:extLst>
            <c:ext xmlns:c16="http://schemas.microsoft.com/office/drawing/2014/chart" uri="{C3380CC4-5D6E-409C-BE32-E72D297353CC}">
              <c16:uniqueId val="{00000001-AAE2-4817-BD95-D7DC10A17AA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6.96</c:v>
                </c:pt>
                <c:pt idx="1">
                  <c:v>7.76</c:v>
                </c:pt>
                <c:pt idx="2">
                  <c:v>8.48</c:v>
                </c:pt>
                <c:pt idx="3">
                  <c:v>8.9700000000000006</c:v>
                </c:pt>
                <c:pt idx="4">
                  <c:v>12.83</c:v>
                </c:pt>
              </c:numCache>
            </c:numRef>
          </c:val>
          <c:extLst>
            <c:ext xmlns:c16="http://schemas.microsoft.com/office/drawing/2014/chart" uri="{C3380CC4-5D6E-409C-BE32-E72D297353CC}">
              <c16:uniqueId val="{00000000-E8BB-4952-8D68-6C8115EB736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21.1</c:v>
                </c:pt>
                <c:pt idx="1">
                  <c:v>20.399999999999999</c:v>
                </c:pt>
                <c:pt idx="2">
                  <c:v>19.45</c:v>
                </c:pt>
                <c:pt idx="3">
                  <c:v>20.02</c:v>
                </c:pt>
                <c:pt idx="4">
                  <c:v>21.11</c:v>
                </c:pt>
              </c:numCache>
            </c:numRef>
          </c:val>
          <c:extLst>
            <c:ext xmlns:c16="http://schemas.microsoft.com/office/drawing/2014/chart" uri="{C3380CC4-5D6E-409C-BE32-E72D297353CC}">
              <c16:uniqueId val="{00000001-E8BB-4952-8D68-6C8115EB736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-0.41</c:v>
                </c:pt>
                <c:pt idx="1">
                  <c:v>0.1</c:v>
                </c:pt>
                <c:pt idx="2">
                  <c:v>-0.26</c:v>
                </c:pt>
                <c:pt idx="3">
                  <c:v>1.41</c:v>
                </c:pt>
                <c:pt idx="4">
                  <c:v>6.09</c:v>
                </c:pt>
              </c:numCache>
            </c:numRef>
          </c:val>
          <c:smooth val="0"/>
          <c:extLst>
            <c:ext xmlns:c16="http://schemas.microsoft.com/office/drawing/2014/chart" uri="{C3380CC4-5D6E-409C-BE32-E72D297353CC}">
              <c16:uniqueId val="{00000002-E8BB-4952-8D68-6C8115EB736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0.11</c:v>
                </c:pt>
                <c:pt idx="2">
                  <c:v>#N/A</c:v>
                </c:pt>
                <c:pt idx="3">
                  <c:v>0.12</c:v>
                </c:pt>
                <c:pt idx="4">
                  <c:v>#N/A</c:v>
                </c:pt>
                <c:pt idx="5">
                  <c:v>7.0000000000000007E-2</c:v>
                </c:pt>
                <c:pt idx="6">
                  <c:v>#N/A</c:v>
                </c:pt>
                <c:pt idx="7">
                  <c:v>0</c:v>
                </c:pt>
                <c:pt idx="8">
                  <c:v>#N/A</c:v>
                </c:pt>
                <c:pt idx="9">
                  <c:v>0.01</c:v>
                </c:pt>
              </c:numCache>
            </c:numRef>
          </c:val>
          <c:extLst>
            <c:ext xmlns:c16="http://schemas.microsoft.com/office/drawing/2014/chart" uri="{C3380CC4-5D6E-409C-BE32-E72D297353CC}">
              <c16:uniqueId val="{00000000-EA81-47BF-A87C-E4352B21100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A81-47BF-A87C-E4352B211005}"/>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0.02</c:v>
                </c:pt>
                <c:pt idx="2">
                  <c:v>#N/A</c:v>
                </c:pt>
                <c:pt idx="3">
                  <c:v>0.03</c:v>
                </c:pt>
                <c:pt idx="4">
                  <c:v>#N/A</c:v>
                </c:pt>
                <c:pt idx="5">
                  <c:v>0.03</c:v>
                </c:pt>
                <c:pt idx="6">
                  <c:v>#N/A</c:v>
                </c:pt>
                <c:pt idx="7">
                  <c:v>0.04</c:v>
                </c:pt>
                <c:pt idx="8">
                  <c:v>#N/A</c:v>
                </c:pt>
                <c:pt idx="9">
                  <c:v>0.04</c:v>
                </c:pt>
              </c:numCache>
            </c:numRef>
          </c:val>
          <c:extLst>
            <c:ext xmlns:c16="http://schemas.microsoft.com/office/drawing/2014/chart" uri="{C3380CC4-5D6E-409C-BE32-E72D297353CC}">
              <c16:uniqueId val="{00000002-EA81-47BF-A87C-E4352B211005}"/>
            </c:ext>
          </c:extLst>
        </c:ser>
        <c:ser>
          <c:idx val="3"/>
          <c:order val="3"/>
          <c:tx>
            <c:strRef>
              <c:f>データシート!$A$30</c:f>
              <c:strCache>
                <c:ptCount val="1"/>
                <c:pt idx="0">
                  <c:v>那須塩原市温泉事業特別会計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0.04</c:v>
                </c:pt>
                <c:pt idx="2">
                  <c:v>#N/A</c:v>
                </c:pt>
                <c:pt idx="3">
                  <c:v>0.04</c:v>
                </c:pt>
                <c:pt idx="4">
                  <c:v>#N/A</c:v>
                </c:pt>
                <c:pt idx="5">
                  <c:v>0.01</c:v>
                </c:pt>
                <c:pt idx="6">
                  <c:v>#N/A</c:v>
                </c:pt>
                <c:pt idx="7">
                  <c:v>0.01</c:v>
                </c:pt>
                <c:pt idx="8">
                  <c:v>#N/A</c:v>
                </c:pt>
                <c:pt idx="9">
                  <c:v>0.06</c:v>
                </c:pt>
              </c:numCache>
            </c:numRef>
          </c:val>
          <c:extLst>
            <c:ext xmlns:c16="http://schemas.microsoft.com/office/drawing/2014/chart" uri="{C3380CC4-5D6E-409C-BE32-E72D297353CC}">
              <c16:uniqueId val="{00000003-EA81-47BF-A87C-E4352B211005}"/>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4.8099999999999996</c:v>
                </c:pt>
                <c:pt idx="2">
                  <c:v>#N/A</c:v>
                </c:pt>
                <c:pt idx="3">
                  <c:v>2.17</c:v>
                </c:pt>
                <c:pt idx="4">
                  <c:v>#N/A</c:v>
                </c:pt>
                <c:pt idx="5">
                  <c:v>0.98</c:v>
                </c:pt>
                <c:pt idx="6">
                  <c:v>#N/A</c:v>
                </c:pt>
                <c:pt idx="7">
                  <c:v>1.19</c:v>
                </c:pt>
                <c:pt idx="8">
                  <c:v>#N/A</c:v>
                </c:pt>
                <c:pt idx="9">
                  <c:v>1</c:v>
                </c:pt>
              </c:numCache>
            </c:numRef>
          </c:val>
          <c:extLst>
            <c:ext xmlns:c16="http://schemas.microsoft.com/office/drawing/2014/chart" uri="{C3380CC4-5D6E-409C-BE32-E72D297353CC}">
              <c16:uniqueId val="{00000004-EA81-47BF-A87C-E4352B211005}"/>
            </c:ext>
          </c:extLst>
        </c:ser>
        <c:ser>
          <c:idx val="5"/>
          <c:order val="5"/>
          <c:tx>
            <c:strRef>
              <c:f>データシート!$A$32</c:f>
              <c:strCache>
                <c:ptCount val="1"/>
                <c:pt idx="0">
                  <c:v>那須塩原市下水道事業会計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1.17</c:v>
                </c:pt>
                <c:pt idx="8">
                  <c:v>#N/A</c:v>
                </c:pt>
                <c:pt idx="9">
                  <c:v>1.18</c:v>
                </c:pt>
              </c:numCache>
            </c:numRef>
          </c:val>
          <c:extLst>
            <c:ext xmlns:c16="http://schemas.microsoft.com/office/drawing/2014/chart" uri="{C3380CC4-5D6E-409C-BE32-E72D297353CC}">
              <c16:uniqueId val="{00000005-EA81-47BF-A87C-E4352B211005}"/>
            </c:ext>
          </c:extLst>
        </c:ser>
        <c:ser>
          <c:idx val="6"/>
          <c:order val="6"/>
          <c:tx>
            <c:strRef>
              <c:f>データシート!$A$33</c:f>
              <c:strCache>
                <c:ptCount val="1"/>
                <c:pt idx="0">
                  <c:v>那須塩原市産業団地造成事業特別会計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#N/A</c:v>
                </c:pt>
                <c:pt idx="3">
                  <c:v>0</c:v>
                </c:pt>
                <c:pt idx="4">
                  <c:v>#N/A</c:v>
                </c:pt>
                <c:pt idx="5">
                  <c:v>0</c:v>
                </c:pt>
                <c:pt idx="6">
                  <c:v>#N/A</c:v>
                </c:pt>
                <c:pt idx="7">
                  <c:v>0.26</c:v>
                </c:pt>
                <c:pt idx="8">
                  <c:v>#N/A</c:v>
                </c:pt>
                <c:pt idx="9">
                  <c:v>1.46</c:v>
                </c:pt>
              </c:numCache>
            </c:numRef>
          </c:val>
          <c:extLst>
            <c:ext xmlns:c16="http://schemas.microsoft.com/office/drawing/2014/chart" uri="{C3380CC4-5D6E-409C-BE32-E72D297353CC}">
              <c16:uniqueId val="{00000006-EA81-47BF-A87C-E4352B211005}"/>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1.98</c:v>
                </c:pt>
                <c:pt idx="2">
                  <c:v>#N/A</c:v>
                </c:pt>
                <c:pt idx="3">
                  <c:v>1.19</c:v>
                </c:pt>
                <c:pt idx="4">
                  <c:v>#N/A</c:v>
                </c:pt>
                <c:pt idx="5">
                  <c:v>1.57</c:v>
                </c:pt>
                <c:pt idx="6">
                  <c:v>#N/A</c:v>
                </c:pt>
                <c:pt idx="7">
                  <c:v>2.16</c:v>
                </c:pt>
                <c:pt idx="8">
                  <c:v>#N/A</c:v>
                </c:pt>
                <c:pt idx="9">
                  <c:v>1.71</c:v>
                </c:pt>
              </c:numCache>
            </c:numRef>
          </c:val>
          <c:extLst>
            <c:ext xmlns:c16="http://schemas.microsoft.com/office/drawing/2014/chart" uri="{C3380CC4-5D6E-409C-BE32-E72D297353CC}">
              <c16:uniqueId val="{00000007-EA81-47BF-A87C-E4352B211005}"/>
            </c:ext>
          </c:extLst>
        </c:ser>
        <c:ser>
          <c:idx val="8"/>
          <c:order val="8"/>
          <c:tx>
            <c:strRef>
              <c:f>データシート!$A$35</c:f>
              <c:strCache>
                <c:ptCount val="1"/>
                <c:pt idx="0">
                  <c:v>那須塩原市水道事業会計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5.81</c:v>
                </c:pt>
                <c:pt idx="2">
                  <c:v>#N/A</c:v>
                </c:pt>
                <c:pt idx="3">
                  <c:v>6.07</c:v>
                </c:pt>
                <c:pt idx="4">
                  <c:v>#N/A</c:v>
                </c:pt>
                <c:pt idx="5">
                  <c:v>6.27</c:v>
                </c:pt>
                <c:pt idx="6">
                  <c:v>#N/A</c:v>
                </c:pt>
                <c:pt idx="7">
                  <c:v>5.96</c:v>
                </c:pt>
                <c:pt idx="8">
                  <c:v>#N/A</c:v>
                </c:pt>
                <c:pt idx="9">
                  <c:v>6.02</c:v>
                </c:pt>
              </c:numCache>
            </c:numRef>
          </c:val>
          <c:extLst>
            <c:ext xmlns:c16="http://schemas.microsoft.com/office/drawing/2014/chart" uri="{C3380CC4-5D6E-409C-BE32-E72D297353CC}">
              <c16:uniqueId val="{00000008-EA81-47BF-A87C-E4352B21100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6.95</c:v>
                </c:pt>
                <c:pt idx="2">
                  <c:v>#N/A</c:v>
                </c:pt>
                <c:pt idx="3">
                  <c:v>7.75</c:v>
                </c:pt>
                <c:pt idx="4">
                  <c:v>#N/A</c:v>
                </c:pt>
                <c:pt idx="5">
                  <c:v>8.4600000000000009</c:v>
                </c:pt>
                <c:pt idx="6">
                  <c:v>#N/A</c:v>
                </c:pt>
                <c:pt idx="7">
                  <c:v>8.9700000000000006</c:v>
                </c:pt>
                <c:pt idx="8">
                  <c:v>#N/A</c:v>
                </c:pt>
                <c:pt idx="9">
                  <c:v>12.81</c:v>
                </c:pt>
              </c:numCache>
            </c:numRef>
          </c:val>
          <c:extLst>
            <c:ext xmlns:c16="http://schemas.microsoft.com/office/drawing/2014/chart" uri="{C3380CC4-5D6E-409C-BE32-E72D297353CC}">
              <c16:uniqueId val="{00000009-EA81-47BF-A87C-E4352B21100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5385</c:v>
                </c:pt>
                <c:pt idx="5">
                  <c:v>5250</c:v>
                </c:pt>
                <c:pt idx="8">
                  <c:v>5025</c:v>
                </c:pt>
                <c:pt idx="11">
                  <c:v>4539</c:v>
                </c:pt>
                <c:pt idx="14">
                  <c:v>4560</c:v>
                </c:pt>
              </c:numCache>
            </c:numRef>
          </c:val>
          <c:extLst>
            <c:ext xmlns:c16="http://schemas.microsoft.com/office/drawing/2014/chart" uri="{C3380CC4-5D6E-409C-BE32-E72D297353CC}">
              <c16:uniqueId val="{00000000-A68F-49B2-AF64-5C4502F5FC5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68F-49B2-AF64-5C4502F5FC5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8</c:v>
                </c:pt>
                <c:pt idx="3">
                  <c:v>8</c:v>
                </c:pt>
                <c:pt idx="6">
                  <c:v>5</c:v>
                </c:pt>
                <c:pt idx="9">
                  <c:v>5</c:v>
                </c:pt>
                <c:pt idx="12">
                  <c:v>11</c:v>
                </c:pt>
              </c:numCache>
            </c:numRef>
          </c:val>
          <c:extLst>
            <c:ext xmlns:c16="http://schemas.microsoft.com/office/drawing/2014/chart" uri="{C3380CC4-5D6E-409C-BE32-E72D297353CC}">
              <c16:uniqueId val="{00000002-A68F-49B2-AF64-5C4502F5FC5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116</c:v>
                </c:pt>
                <c:pt idx="3">
                  <c:v>159</c:v>
                </c:pt>
                <c:pt idx="6">
                  <c:v>130</c:v>
                </c:pt>
                <c:pt idx="9">
                  <c:v>193</c:v>
                </c:pt>
                <c:pt idx="12">
                  <c:v>171</c:v>
                </c:pt>
              </c:numCache>
            </c:numRef>
          </c:val>
          <c:extLst>
            <c:ext xmlns:c16="http://schemas.microsoft.com/office/drawing/2014/chart" uri="{C3380CC4-5D6E-409C-BE32-E72D297353CC}">
              <c16:uniqueId val="{00000003-A68F-49B2-AF64-5C4502F5FC5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1302</c:v>
                </c:pt>
                <c:pt idx="3">
                  <c:v>1338</c:v>
                </c:pt>
                <c:pt idx="6">
                  <c:v>1295</c:v>
                </c:pt>
                <c:pt idx="9">
                  <c:v>791</c:v>
                </c:pt>
                <c:pt idx="12">
                  <c:v>815</c:v>
                </c:pt>
              </c:numCache>
            </c:numRef>
          </c:val>
          <c:extLst>
            <c:ext xmlns:c16="http://schemas.microsoft.com/office/drawing/2014/chart" uri="{C3380CC4-5D6E-409C-BE32-E72D297353CC}">
              <c16:uniqueId val="{00000004-A68F-49B2-AF64-5C4502F5FC5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68F-49B2-AF64-5C4502F5FC5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68F-49B2-AF64-5C4502F5FC5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4900</c:v>
                </c:pt>
                <c:pt idx="3">
                  <c:v>4731</c:v>
                </c:pt>
                <c:pt idx="6">
                  <c:v>4445</c:v>
                </c:pt>
                <c:pt idx="9">
                  <c:v>4237</c:v>
                </c:pt>
                <c:pt idx="12">
                  <c:v>4239</c:v>
                </c:pt>
              </c:numCache>
            </c:numRef>
          </c:val>
          <c:extLst>
            <c:ext xmlns:c16="http://schemas.microsoft.com/office/drawing/2014/chart" uri="{C3380CC4-5D6E-409C-BE32-E72D297353CC}">
              <c16:uniqueId val="{00000007-A68F-49B2-AF64-5C4502F5FC5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941</c:v>
                </c:pt>
                <c:pt idx="2">
                  <c:v>#N/A</c:v>
                </c:pt>
                <c:pt idx="3">
                  <c:v>#N/A</c:v>
                </c:pt>
                <c:pt idx="4">
                  <c:v>986</c:v>
                </c:pt>
                <c:pt idx="5">
                  <c:v>#N/A</c:v>
                </c:pt>
                <c:pt idx="6">
                  <c:v>#N/A</c:v>
                </c:pt>
                <c:pt idx="7">
                  <c:v>850</c:v>
                </c:pt>
                <c:pt idx="8">
                  <c:v>#N/A</c:v>
                </c:pt>
                <c:pt idx="9">
                  <c:v>#N/A</c:v>
                </c:pt>
                <c:pt idx="10">
                  <c:v>687</c:v>
                </c:pt>
                <c:pt idx="11">
                  <c:v>#N/A</c:v>
                </c:pt>
                <c:pt idx="12">
                  <c:v>#N/A</c:v>
                </c:pt>
                <c:pt idx="13">
                  <c:v>676</c:v>
                </c:pt>
                <c:pt idx="14">
                  <c:v>#N/A</c:v>
                </c:pt>
              </c:numCache>
            </c:numRef>
          </c:val>
          <c:smooth val="0"/>
          <c:extLst>
            <c:ext xmlns:c16="http://schemas.microsoft.com/office/drawing/2014/chart" uri="{C3380CC4-5D6E-409C-BE32-E72D297353CC}">
              <c16:uniqueId val="{00000008-A68F-49B2-AF64-5C4502F5FC5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44418</c:v>
                </c:pt>
                <c:pt idx="5">
                  <c:v>42932</c:v>
                </c:pt>
                <c:pt idx="8">
                  <c:v>41129</c:v>
                </c:pt>
                <c:pt idx="11">
                  <c:v>40045</c:v>
                </c:pt>
                <c:pt idx="14">
                  <c:v>38758</c:v>
                </c:pt>
              </c:numCache>
            </c:numRef>
          </c:val>
          <c:extLst>
            <c:ext xmlns:c16="http://schemas.microsoft.com/office/drawing/2014/chart" uri="{C3380CC4-5D6E-409C-BE32-E72D297353CC}">
              <c16:uniqueId val="{00000000-29FC-4495-AB01-AA6AC4847A1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3447</c:v>
                </c:pt>
                <c:pt idx="5">
                  <c:v>3357</c:v>
                </c:pt>
                <c:pt idx="8">
                  <c:v>3382</c:v>
                </c:pt>
                <c:pt idx="11">
                  <c:v>3206</c:v>
                </c:pt>
                <c:pt idx="14">
                  <c:v>3033</c:v>
                </c:pt>
              </c:numCache>
            </c:numRef>
          </c:val>
          <c:extLst>
            <c:ext xmlns:c16="http://schemas.microsoft.com/office/drawing/2014/chart" uri="{C3380CC4-5D6E-409C-BE32-E72D297353CC}">
              <c16:uniqueId val="{00000001-29FC-4495-AB01-AA6AC4847A1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15195</c:v>
                </c:pt>
                <c:pt idx="5">
                  <c:v>16817</c:v>
                </c:pt>
                <c:pt idx="8">
                  <c:v>17139</c:v>
                </c:pt>
                <c:pt idx="11">
                  <c:v>16837</c:v>
                </c:pt>
                <c:pt idx="14">
                  <c:v>18778</c:v>
                </c:pt>
              </c:numCache>
            </c:numRef>
          </c:val>
          <c:extLst>
            <c:ext xmlns:c16="http://schemas.microsoft.com/office/drawing/2014/chart" uri="{C3380CC4-5D6E-409C-BE32-E72D297353CC}">
              <c16:uniqueId val="{00000002-29FC-4495-AB01-AA6AC4847A1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9FC-4495-AB01-AA6AC4847A1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9FC-4495-AB01-AA6AC4847A1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1</c:v>
                </c:pt>
                <c:pt idx="6">
                  <c:v>0</c:v>
                </c:pt>
                <c:pt idx="9">
                  <c:v>5</c:v>
                </c:pt>
                <c:pt idx="12">
                  <c:v>0</c:v>
                </c:pt>
              </c:numCache>
            </c:numRef>
          </c:val>
          <c:extLst>
            <c:ext xmlns:c16="http://schemas.microsoft.com/office/drawing/2014/chart" uri="{C3380CC4-5D6E-409C-BE32-E72D297353CC}">
              <c16:uniqueId val="{00000005-29FC-4495-AB01-AA6AC4847A1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4015</c:v>
                </c:pt>
                <c:pt idx="3">
                  <c:v>3568</c:v>
                </c:pt>
                <c:pt idx="6">
                  <c:v>3164</c:v>
                </c:pt>
                <c:pt idx="9">
                  <c:v>3049</c:v>
                </c:pt>
                <c:pt idx="12">
                  <c:v>2778</c:v>
                </c:pt>
              </c:numCache>
            </c:numRef>
          </c:val>
          <c:extLst>
            <c:ext xmlns:c16="http://schemas.microsoft.com/office/drawing/2014/chart" uri="{C3380CC4-5D6E-409C-BE32-E72D297353CC}">
              <c16:uniqueId val="{00000006-29FC-4495-AB01-AA6AC4847A1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1247</c:v>
                </c:pt>
                <c:pt idx="3">
                  <c:v>1304</c:v>
                </c:pt>
                <c:pt idx="6">
                  <c:v>1628</c:v>
                </c:pt>
                <c:pt idx="9">
                  <c:v>1589</c:v>
                </c:pt>
                <c:pt idx="12">
                  <c:v>1706</c:v>
                </c:pt>
              </c:numCache>
            </c:numRef>
          </c:val>
          <c:extLst>
            <c:ext xmlns:c16="http://schemas.microsoft.com/office/drawing/2014/chart" uri="{C3380CC4-5D6E-409C-BE32-E72D297353CC}">
              <c16:uniqueId val="{00000007-29FC-4495-AB01-AA6AC4847A1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11847</c:v>
                </c:pt>
                <c:pt idx="3">
                  <c:v>11547</c:v>
                </c:pt>
                <c:pt idx="6">
                  <c:v>11354</c:v>
                </c:pt>
                <c:pt idx="9">
                  <c:v>9547</c:v>
                </c:pt>
                <c:pt idx="12">
                  <c:v>7916</c:v>
                </c:pt>
              </c:numCache>
            </c:numRef>
          </c:val>
          <c:extLst>
            <c:ext xmlns:c16="http://schemas.microsoft.com/office/drawing/2014/chart" uri="{C3380CC4-5D6E-409C-BE32-E72D297353CC}">
              <c16:uniqueId val="{00000008-29FC-4495-AB01-AA6AC4847A1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9FC-4495-AB01-AA6AC4847A1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33399</c:v>
                </c:pt>
                <c:pt idx="3">
                  <c:v>34170</c:v>
                </c:pt>
                <c:pt idx="6">
                  <c:v>34608</c:v>
                </c:pt>
                <c:pt idx="9">
                  <c:v>33446</c:v>
                </c:pt>
                <c:pt idx="12">
                  <c:v>33357</c:v>
                </c:pt>
              </c:numCache>
            </c:numRef>
          </c:val>
          <c:extLst>
            <c:ext xmlns:c16="http://schemas.microsoft.com/office/drawing/2014/chart" uri="{C3380CC4-5D6E-409C-BE32-E72D297353CC}">
              <c16:uniqueId val="{0000000A-29FC-4495-AB01-AA6AC4847A1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9FC-4495-AB01-AA6AC4847A1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5326</c:v>
                </c:pt>
                <c:pt idx="1">
                  <c:v>5550</c:v>
                </c:pt>
                <c:pt idx="2">
                  <c:v>6094</c:v>
                </c:pt>
              </c:numCache>
            </c:numRef>
          </c:val>
          <c:extLst>
            <c:ext xmlns:c16="http://schemas.microsoft.com/office/drawing/2014/chart" uri="{C3380CC4-5D6E-409C-BE32-E72D297353CC}">
              <c16:uniqueId val="{00000000-B852-413B-A91F-A73E99EF1D4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1666</c:v>
                </c:pt>
                <c:pt idx="1">
                  <c:v>1666</c:v>
                </c:pt>
                <c:pt idx="2">
                  <c:v>2366</c:v>
                </c:pt>
              </c:numCache>
            </c:numRef>
          </c:val>
          <c:extLst>
            <c:ext xmlns:c16="http://schemas.microsoft.com/office/drawing/2014/chart" uri="{C3380CC4-5D6E-409C-BE32-E72D297353CC}">
              <c16:uniqueId val="{00000001-B852-413B-A91F-A73E99EF1D4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9236</c:v>
                </c:pt>
                <c:pt idx="1">
                  <c:v>8400</c:v>
                </c:pt>
                <c:pt idx="2">
                  <c:v>8723</c:v>
                </c:pt>
              </c:numCache>
            </c:numRef>
          </c:val>
          <c:extLst>
            <c:ext xmlns:c16="http://schemas.microsoft.com/office/drawing/2014/chart" uri="{C3380CC4-5D6E-409C-BE32-E72D297353CC}">
              <c16:uniqueId val="{00000002-B852-413B-A91F-A73E99EF1D4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{27314AE6-1CF3-40E4-B544-23657B9A712F}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61A-4812-A96D-D06F8F628A3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{0FF35E4B-DC20-4F34-B94E-E92BD5927735}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61A-4812-A96D-D06F8F628A3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{7CBD990E-C0ED-4303-B868-BB2BE2C11E35}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61A-4812-A96D-D06F8F628A3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{403032A1-A30A-48CD-829D-3687AE7FC83B}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61A-4812-A96D-D06F8F628A3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{0646387B-31BD-473C-80A8-5AEA2CC3D88E}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61A-4812-A96D-D06F8F628A3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{B619505D-BFFE-4A34-B494-7B878D168AB0}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61A-4812-A96D-D06F8F628A3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{07C1E6F4-00AA-45E2-A646-9663D08E111A}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61A-4812-A96D-D06F8F628A3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{1E1432D5-2D67-4F80-94D3-6345A7995DE2}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61A-4812-A96D-D06F8F628A3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{473C0E74-053A-4941-A418-E1F3F8A342AA}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61A-4812-A96D-D06F8F628A3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51.3</c:v>
                </c:pt>
                <c:pt idx="8">
                  <c:v>52.5</c:v>
                </c:pt>
                <c:pt idx="16">
                  <c:v>53.6</c:v>
                </c:pt>
                <c:pt idx="24">
                  <c:v>55.5</c:v>
                </c:pt>
                <c:pt idx="32">
                  <c:v>56.3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61A-4812-A96D-D06F8F628A3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{B645BA97-6F8D-4CEC-8853-90BE0BC7B822}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61A-4812-A96D-D06F8F628A3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{C2A090FB-7627-4F01-AC56-75034596FE16}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61A-4812-A96D-D06F8F628A3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{EE55DC39-2CE6-4F44-B744-BAB8D9BD7BFD}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61A-4812-A96D-D06F8F628A3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{BEC291D9-64B1-4BC9-B3BC-01F4C9891D09}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61A-4812-A96D-D06F8F628A3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{7117C497-2B8B-4751-8742-B1E8F9FB67DA}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61A-4812-A96D-D06F8F628A3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{B33F9982-467D-41F9-8DFF-10511211714C}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61A-4812-A96D-D06F8F628A3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{B6A3B091-4D49-4529-8B00-D4A307CF3EBD}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61A-4812-A96D-D06F8F628A3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{4D529946-0990-4A6D-94A7-65BF34B85ED4}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61A-4812-A96D-D06F8F628A3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{7CEE2079-BA1F-4D79-A236-79208B8B710F}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61A-4812-A96D-D06F8F628A3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59.8</c:v>
                </c:pt>
                <c:pt idx="16">
                  <c:v>60.9</c:v>
                </c:pt>
                <c:pt idx="24">
                  <c:v>61.2</c:v>
                </c:pt>
                <c:pt idx="32">
                  <c:v>64</c:v>
                </c:pt>
              </c:numCache>
            </c:numRef>
          </c:xVal>
          <c:yVal>
            <c:numRef>
              <c:f>公会計指標分析・財政指標組合せ分析表!$BP$55:$DC$55</c:f>
              <c:numCache>
                <c:formatCode>#,##0.0;"▲ "#,##0.0</c:formatCode>
                <c:ptCount val="40"/>
                <c:pt idx="0">
                  <c:v>51.2</c:v>
                </c:pt>
                <c:pt idx="8">
                  <c:v>47.2</c:v>
                </c:pt>
                <c:pt idx="16">
                  <c:v>49.5</c:v>
                </c:pt>
                <c:pt idx="24">
                  <c:v>46.9</c:v>
                </c:pt>
                <c:pt idx="32">
                  <c:v>45.3</c:v>
                </c:pt>
              </c:numCache>
            </c:numRef>
          </c:yVal>
          <c:smooth val="0"/>
          <c:extLst>
            <c:ext xmlns:c16="http://schemas.microsoft.com/office/drawing/2014/chart" uri="{C3380CC4-5D6E-409C-BE32-E72D297353CC}">
              <c16:uniqueId val="{00000013-561A-4812-A96D-D06F8F628A34}"/>
            </c:ext>
          </c:extLst>
        </c:ser>
        <c:dLbls>
          <c:showLegendKey val="0"/>
          <c:showVal val="1"/>
          <c:showCatName val="0"/>
          <c:showSerName val="0"/>
          <c:showPercent val="0"/>
          <c:showBubbleSize val="0"/>
        </c:dLbls>
        <c:axId val="46179840"/>
        <c:axId val="46181760"/>
      </c:scatterChart>
      <c:valAx>
        <c:axId val="46179840"/>
        <c:scaling>
          <c:orientation val="maxMin"/>
          <c:max val="65"/>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2"/>
          <c:min val="4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{05EE8200-85B3-4D1A-ACD9-113BCB08F105}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4EF-46B6-A665-91B4D36797C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{AEE77883-2127-4BB4-A11B-EF4310DE2DDD}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4EF-46B6-A665-91B4D36797C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{43B11825-F9DE-4317-B5ED-3C37F909E611}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4EF-46B6-A665-91B4D36797C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{53E7A2CD-71FA-442A-B817-89A7715BC273}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4EF-46B6-A665-91B4D36797C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{F4773C17-A209-41EC-A72E-5E02ADA5F76B}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4EF-46B6-A665-91B4D36797CA}"/>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{CB6E36BE-6985-476F-903B-76E975FA3841}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4EF-46B6-A665-91B4D36797CA}"/>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{5416E304-A262-4FAD-AB08-6123C4B412C0}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4EF-46B6-A665-91B4D36797CA}"/>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{59EAA740-750A-4FC7-BB38-F99D2764B2EF}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4EF-46B6-A665-91B4D36797CA}"/>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{FB222C7C-DFE9-4FE0-A171-B12BDAFA2E48}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4EF-46B6-A665-91B4D36797C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3.8</c:v>
                </c:pt>
                <c:pt idx="8">
                  <c:v>4.2</c:v>
                </c:pt>
                <c:pt idx="16">
                  <c:v>4</c:v>
                </c:pt>
                <c:pt idx="24">
                  <c:v>3.6</c:v>
                </c:pt>
                <c:pt idx="32">
                  <c:v>3.1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4EF-46B6-A665-91B4D36797C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{FC109A77-7E17-4F5E-B98A-C9D92F334A4C}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4EF-46B6-A665-91B4D36797C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{B91049F7-690C-4925-9D08-8117772B2617}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4EF-46B6-A665-91B4D36797C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{8B3F95B7-9E35-4F98-99FA-2F8013F8B21C}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4EF-46B6-A665-91B4D36797C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{A1463342-A585-4666-A9D0-700FE63C2075}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4EF-46B6-A665-91B4D36797C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{9C56963B-1652-4373-A36F-0F168D6731C1}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4EF-46B6-A665-91B4D36797CA}"/>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{AEB8226C-0E8D-4FF1-A0C7-EA8D9BE28E3C}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4EF-46B6-A665-91B4D36797CA}"/>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{1F27FF84-BFC7-4815-9663-1BCACA6685DF}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4EF-46B6-A665-91B4D36797CA}"/>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{17F8058D-B7FC-4EFB-AF6A-F32F44525F7B}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4EF-46B6-A665-91B4D36797CA}"/>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{7EF583AC-05C3-4345-87BD-B830F4AECE77}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4EF-46B6-A665-91B4D36797C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7.6</c:v>
                </c:pt>
                <c:pt idx="24">
                  <c:v>7.2</c:v>
                </c:pt>
                <c:pt idx="32">
                  <c:v>7.9</c:v>
                </c:pt>
              </c:numCache>
            </c:numRef>
          </c:xVal>
          <c:yVal>
            <c:numRef>
              <c:f>公会計指標分析・財政指標組合せ分析表!$BP$77:$DC$77</c:f>
              <c:numCache>
                <c:formatCode>#,##0.0;"▲ "#,##0.0</c:formatCode>
                <c:ptCount val="40"/>
                <c:pt idx="0">
                  <c:v>51.2</c:v>
                </c:pt>
                <c:pt idx="8">
                  <c:v>47.2</c:v>
                </c:pt>
                <c:pt idx="16">
                  <c:v>49.5</c:v>
                </c:pt>
                <c:pt idx="24">
                  <c:v>46.9</c:v>
                </c:pt>
                <c:pt idx="32">
                  <c:v>45.3</c:v>
                </c:pt>
              </c:numCache>
            </c:numRef>
          </c:yVal>
          <c:smooth val="0"/>
          <c:extLst>
            <c:ext xmlns:c16="http://schemas.microsoft.com/office/drawing/2014/chart" uri="{C3380CC4-5D6E-409C-BE32-E72D297353CC}">
              <c16:uniqueId val="{00000013-24EF-46B6-A665-91B4D36797CA}"/>
            </c:ext>
          </c:extLst>
        </c:ser>
        <c:dLbls>
          <c:showLegendKey val="0"/>
          <c:showVal val="1"/>
          <c:showCatName val="0"/>
          <c:showSerName val="0"/>
          <c:showPercent val="0"/>
          <c:showBubbleSize val="0"/>
        </c:dLbls>
        <c:axId val="84219776"/>
        <c:axId val="84234240"/>
      </c:scatterChart>
      <c:valAx>
        <c:axId val="84219776"/>
        <c:scaling>
          <c:orientation val="maxMin"/>
          <c:max val="8.2999999999999989"/>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2"/>
          <c:min val="44"/>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D573E41F-485B-49FE-9872-C7229ADBE513}"/>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1E380463-3865-4655-94F4-1305760DE30F}"/>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栃木県那須塩原市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令和</a:t>
          </a:r>
          <a:r>
            <a:rPr kumimoji="1" lang="en-US" altLang="ja-JP" sz="1400">
              <a:latin typeface="ＭＳ Ｐゴシック" panose="020B0600070205080204" pitchFamily="50" charset="-128"/>
              <a:ea typeface="ＭＳ Ｐゴシック" panose="020B0600070205080204" pitchFamily="50" charset="-128"/>
            </a:rPr>
            <a:t>3</a:t>
          </a:r>
          <a:r>
            <a:rPr kumimoji="1" lang="ja-JP" altLang="en-US" sz="1400">
              <a:latin typeface="ＭＳ Ｐゴシック" panose="020B0600070205080204" pitchFamily="50" charset="-128"/>
              <a:ea typeface="ＭＳ Ｐゴシック" panose="020B0600070205080204" pitchFamily="50" charset="-128"/>
            </a:rPr>
            <a:t>年度の公債費比率の分子部分は、主に産業団地造成事業特別会計に係る地方債の償還が開始したことから、公営企業債の元利償還金に対する繰入金が</a:t>
          </a:r>
          <a:r>
            <a:rPr kumimoji="1" lang="en-US" altLang="ja-JP" sz="1400">
              <a:latin typeface="ＭＳ Ｐゴシック" panose="020B0600070205080204" pitchFamily="50" charset="-128"/>
              <a:ea typeface="ＭＳ Ｐゴシック" panose="020B0600070205080204" pitchFamily="50" charset="-128"/>
            </a:rPr>
            <a:t>2,387</a:t>
          </a:r>
          <a:r>
            <a:rPr kumimoji="1" lang="ja-JP" altLang="en-US" sz="1400">
              <a:latin typeface="ＭＳ Ｐゴシック" panose="020B0600070205080204" pitchFamily="50" charset="-128"/>
              <a:ea typeface="ＭＳ Ｐゴシック" panose="020B0600070205080204" pitchFamily="50" charset="-128"/>
            </a:rPr>
            <a:t>万円増加し、それに伴って元利償還金等が</a:t>
          </a:r>
          <a:r>
            <a:rPr kumimoji="1" lang="en-US" altLang="ja-JP" sz="1400">
              <a:latin typeface="ＭＳ Ｐゴシック" panose="020B0600070205080204" pitchFamily="50" charset="-128"/>
              <a:ea typeface="ＭＳ Ｐゴシック" panose="020B0600070205080204" pitchFamily="50" charset="-128"/>
            </a:rPr>
            <a:t>947</a:t>
          </a:r>
          <a:r>
            <a:rPr kumimoji="1" lang="ja-JP" altLang="en-US" sz="1400">
              <a:latin typeface="ＭＳ Ｐゴシック" panose="020B0600070205080204" pitchFamily="50" charset="-128"/>
              <a:ea typeface="ＭＳ Ｐゴシック" panose="020B0600070205080204" pitchFamily="50" charset="-128"/>
            </a:rPr>
            <a:t>万円増加した一方、算入公債費等が</a:t>
          </a:r>
          <a:r>
            <a:rPr kumimoji="1" lang="en-US" altLang="ja-JP" sz="1400">
              <a:latin typeface="ＭＳ Ｐゴシック" panose="020B0600070205080204" pitchFamily="50" charset="-128"/>
              <a:ea typeface="ＭＳ Ｐゴシック" panose="020B0600070205080204" pitchFamily="50" charset="-128"/>
            </a:rPr>
            <a:t>2,185</a:t>
          </a:r>
          <a:r>
            <a:rPr kumimoji="1" lang="ja-JP" altLang="en-US" sz="1400">
              <a:latin typeface="ＭＳ Ｐゴシック" panose="020B0600070205080204" pitchFamily="50" charset="-128"/>
              <a:ea typeface="ＭＳ Ｐゴシック" panose="020B0600070205080204" pitchFamily="50" charset="-128"/>
            </a:rPr>
            <a:t>万円の増加となったことから、分子部分全体では</a:t>
          </a:r>
          <a:r>
            <a:rPr kumimoji="1" lang="en-US" altLang="ja-JP" sz="1400">
              <a:latin typeface="ＭＳ Ｐゴシック" panose="020B0600070205080204" pitchFamily="50" charset="-128"/>
              <a:ea typeface="ＭＳ Ｐゴシック" panose="020B0600070205080204" pitchFamily="50" charset="-128"/>
            </a:rPr>
            <a:t>1,238</a:t>
          </a:r>
          <a:r>
            <a:rPr kumimoji="1" lang="ja-JP" altLang="en-US" sz="1400">
              <a:latin typeface="ＭＳ Ｐゴシック" panose="020B0600070205080204" pitchFamily="50" charset="-128"/>
              <a:ea typeface="ＭＳ Ｐゴシック" panose="020B0600070205080204" pitchFamily="50" charset="-128"/>
            </a:rPr>
            <a:t>万円の減少となった。</a:t>
          </a:r>
        </a:p>
        <a:p>
          <a:r>
            <a:rPr kumimoji="1" lang="ja-JP" altLang="en-US" sz="1400">
              <a:latin typeface="ＭＳ Ｐゴシック" panose="020B0600070205080204" pitchFamily="50" charset="-128"/>
              <a:ea typeface="ＭＳ Ｐゴシック" panose="020B0600070205080204" pitchFamily="50" charset="-128"/>
            </a:rPr>
            <a:t>　なお、単年度公債費率は、前年度から</a:t>
          </a:r>
          <a:r>
            <a:rPr kumimoji="1" lang="en-US" altLang="ja-JP" sz="1400">
              <a:latin typeface="ＭＳ Ｐゴシック" panose="020B0600070205080204" pitchFamily="50" charset="-128"/>
              <a:ea typeface="ＭＳ Ｐゴシック" panose="020B0600070205080204" pitchFamily="50" charset="-128"/>
            </a:rPr>
            <a:t>0.2</a:t>
          </a:r>
          <a:r>
            <a:rPr kumimoji="1" lang="ja-JP" altLang="en-US" sz="1400">
              <a:latin typeface="ＭＳ Ｐゴシック" panose="020B0600070205080204" pitchFamily="50" charset="-128"/>
              <a:ea typeface="ＭＳ Ｐゴシック" panose="020B0600070205080204" pitchFamily="50" charset="-128"/>
            </a:rPr>
            <a:t>ポイント減の</a:t>
          </a:r>
          <a:r>
            <a:rPr kumimoji="1" lang="en-US" altLang="ja-JP" sz="1400">
              <a:latin typeface="ＭＳ Ｐゴシック" panose="020B0600070205080204" pitchFamily="50" charset="-128"/>
              <a:ea typeface="ＭＳ Ｐゴシック" panose="020B0600070205080204" pitchFamily="50" charset="-128"/>
            </a:rPr>
            <a:t>2.7%</a:t>
          </a:r>
          <a:r>
            <a:rPr kumimoji="1" lang="ja-JP" altLang="en-US" sz="1400">
              <a:latin typeface="ＭＳ Ｐゴシック" panose="020B0600070205080204" pitchFamily="50" charset="-128"/>
              <a:ea typeface="ＭＳ Ｐゴシック" panose="020B0600070205080204" pitchFamily="50" charset="-128"/>
            </a:rPr>
            <a:t>となったが、分母となる標準財政規模が</a:t>
          </a:r>
          <a:r>
            <a:rPr kumimoji="1" lang="en-US" altLang="ja-JP" sz="1400">
              <a:latin typeface="ＭＳ Ｐゴシック" panose="020B0600070205080204" pitchFamily="50" charset="-128"/>
              <a:ea typeface="ＭＳ Ｐゴシック" panose="020B0600070205080204" pitchFamily="50" charset="-128"/>
            </a:rPr>
            <a:t>11</a:t>
          </a:r>
          <a:r>
            <a:rPr kumimoji="1" lang="ja-JP" altLang="en-US" sz="1400">
              <a:latin typeface="ＭＳ Ｐゴシック" panose="020B0600070205080204" pitchFamily="50" charset="-128"/>
              <a:ea typeface="ＭＳ Ｐゴシック" panose="020B0600070205080204" pitchFamily="50" charset="-128"/>
            </a:rPr>
            <a:t>億</a:t>
          </a:r>
          <a:r>
            <a:rPr kumimoji="1" lang="en-US" altLang="ja-JP" sz="1400">
              <a:latin typeface="ＭＳ Ｐゴシック" panose="020B0600070205080204" pitchFamily="50" charset="-128"/>
              <a:ea typeface="ＭＳ Ｐゴシック" panose="020B0600070205080204" pitchFamily="50" charset="-128"/>
            </a:rPr>
            <a:t>4,720</a:t>
          </a:r>
          <a:r>
            <a:rPr kumimoji="1" lang="ja-JP" altLang="en-US" sz="1400">
              <a:latin typeface="ＭＳ Ｐゴシック" panose="020B0600070205080204" pitchFamily="50" charset="-128"/>
              <a:ea typeface="ＭＳ Ｐゴシック" panose="020B0600070205080204" pitchFamily="50" charset="-128"/>
            </a:rPr>
            <a:t>万円増加したことも要因である。</a:t>
          </a: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満期一括償還地方債の借入がないため、該当の積立はしていない。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栃木県那須塩原市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平成</a:t>
          </a:r>
          <a:r>
            <a:rPr kumimoji="1" lang="en-US" altLang="ja-JP" sz="1400">
              <a:latin typeface="ＭＳ Ｐゴシック" panose="020B0600070205080204" pitchFamily="50" charset="-128"/>
              <a:ea typeface="ＭＳ Ｐゴシック" panose="020B0600070205080204" pitchFamily="50" charset="-128"/>
            </a:rPr>
            <a:t>23</a:t>
          </a:r>
          <a:r>
            <a:rPr kumimoji="1" lang="ja-JP" altLang="en-US" sz="1400">
              <a:latin typeface="ＭＳ Ｐゴシック" panose="020B0600070205080204" pitchFamily="50" charset="-128"/>
              <a:ea typeface="ＭＳ Ｐゴシック" panose="020B0600070205080204" pitchFamily="50" charset="-128"/>
            </a:rPr>
            <a:t>年度決算以降将来負担比率は生じていない。</a:t>
          </a:r>
        </a:p>
        <a:p>
          <a:r>
            <a:rPr kumimoji="1" lang="ja-JP" altLang="en-US" sz="1400">
              <a:latin typeface="ＭＳ Ｐゴシック" panose="020B0600070205080204" pitchFamily="50" charset="-128"/>
              <a:ea typeface="ＭＳ Ｐゴシック" panose="020B0600070205080204" pitchFamily="50" charset="-128"/>
            </a:rPr>
            <a:t>　令和</a:t>
          </a:r>
          <a:r>
            <a:rPr kumimoji="1" lang="en-US" altLang="ja-JP" sz="1400">
              <a:latin typeface="ＭＳ Ｐゴシック" panose="020B0600070205080204" pitchFamily="50" charset="-128"/>
              <a:ea typeface="ＭＳ Ｐゴシック" panose="020B0600070205080204" pitchFamily="50" charset="-128"/>
            </a:rPr>
            <a:t>3</a:t>
          </a:r>
          <a:r>
            <a:rPr kumimoji="1" lang="ja-JP" altLang="en-US" sz="1400">
              <a:latin typeface="ＭＳ Ｐゴシック" panose="020B0600070205080204" pitchFamily="50" charset="-128"/>
              <a:ea typeface="ＭＳ Ｐゴシック" panose="020B0600070205080204" pitchFamily="50" charset="-128"/>
            </a:rPr>
            <a:t>年度の将来負担額は、主に下水道事業会計の地方債残高が</a:t>
          </a:r>
          <a:r>
            <a:rPr kumimoji="1" lang="en-US" altLang="ja-JP" sz="1400">
              <a:latin typeface="ＭＳ Ｐゴシック" panose="020B0600070205080204" pitchFamily="50" charset="-128"/>
              <a:ea typeface="ＭＳ Ｐゴシック" panose="020B0600070205080204" pitchFamily="50" charset="-128"/>
            </a:rPr>
            <a:t>7</a:t>
          </a:r>
          <a:r>
            <a:rPr kumimoji="1" lang="ja-JP" altLang="en-US" sz="1400">
              <a:latin typeface="ＭＳ Ｐゴシック" panose="020B0600070205080204" pitchFamily="50" charset="-128"/>
              <a:ea typeface="ＭＳ Ｐゴシック" panose="020B0600070205080204" pitchFamily="50" charset="-128"/>
            </a:rPr>
            <a:t>億</a:t>
          </a:r>
          <a:r>
            <a:rPr kumimoji="1" lang="en-US" altLang="ja-JP" sz="1400">
              <a:latin typeface="ＭＳ Ｐゴシック" panose="020B0600070205080204" pitchFamily="50" charset="-128"/>
              <a:ea typeface="ＭＳ Ｐゴシック" panose="020B0600070205080204" pitchFamily="50" charset="-128"/>
            </a:rPr>
            <a:t>4,433</a:t>
          </a:r>
          <a:r>
            <a:rPr kumimoji="1" lang="ja-JP" altLang="en-US" sz="1400">
              <a:latin typeface="ＭＳ Ｐゴシック" panose="020B0600070205080204" pitchFamily="50" charset="-128"/>
              <a:ea typeface="ＭＳ Ｐゴシック" panose="020B0600070205080204" pitchFamily="50" charset="-128"/>
            </a:rPr>
            <a:t>万円減少したことにより減となった。</a:t>
          </a:r>
        </a:p>
        <a:p>
          <a:r>
            <a:rPr kumimoji="1" lang="ja-JP" altLang="en-US" sz="1400">
              <a:latin typeface="ＭＳ Ｐゴシック" panose="020B0600070205080204" pitchFamily="50" charset="-128"/>
              <a:ea typeface="ＭＳ Ｐゴシック" panose="020B0600070205080204" pitchFamily="50" charset="-128"/>
            </a:rPr>
            <a:t>　充当可能財源等は、主に充当可能基金が</a:t>
          </a:r>
          <a:r>
            <a:rPr kumimoji="1" lang="en-US" altLang="ja-JP" sz="1400">
              <a:latin typeface="ＭＳ Ｐゴシック" panose="020B0600070205080204" pitchFamily="50" charset="-128"/>
              <a:ea typeface="ＭＳ Ｐゴシック" panose="020B0600070205080204" pitchFamily="50" charset="-128"/>
            </a:rPr>
            <a:t>19</a:t>
          </a:r>
          <a:r>
            <a:rPr kumimoji="1" lang="ja-JP" altLang="en-US" sz="1400">
              <a:latin typeface="ＭＳ Ｐゴシック" panose="020B0600070205080204" pitchFamily="50" charset="-128"/>
              <a:ea typeface="ＭＳ Ｐゴシック" panose="020B0600070205080204" pitchFamily="50" charset="-128"/>
            </a:rPr>
            <a:t>億</a:t>
          </a:r>
          <a:r>
            <a:rPr kumimoji="1" lang="en-US" altLang="ja-JP" sz="1400">
              <a:latin typeface="ＭＳ Ｐゴシック" panose="020B0600070205080204" pitchFamily="50" charset="-128"/>
              <a:ea typeface="ＭＳ Ｐゴシック" panose="020B0600070205080204" pitchFamily="50" charset="-128"/>
            </a:rPr>
            <a:t>4,132</a:t>
          </a:r>
          <a:r>
            <a:rPr kumimoji="1" lang="ja-JP" altLang="en-US" sz="1400">
              <a:latin typeface="ＭＳ Ｐゴシック" panose="020B0600070205080204" pitchFamily="50" charset="-128"/>
              <a:ea typeface="ＭＳ Ｐゴシック" panose="020B0600070205080204" pitchFamily="50" charset="-128"/>
            </a:rPr>
            <a:t>万円増加したことにより増となった。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栃木県那須塩原市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不足する財源を補うため、財政調整基金から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億円、新庁舎整備のため新庁舎整備基金から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6,324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万円を取り崩した一方、地方財政法第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条の規定等に基づき財政調整基金に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4,416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万円、新型コロナウイルス感染症への対策を行う財源を確保するため、新型コロナウイルス感染症対策基金に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1,264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万円を積立てた。令和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年度の基金全体の残高としては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6,767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万円の増加となった。</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安定的な財政運営を図るため、一定規模の残高を確保していく。その他の基金については、必要に応じて決算剰余金等を活用し、積立てを行っていくほか、基金運用状況を踏まえ、適宜見直しを行っ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・合併振興基金：市民の連帯の強化又は地域振興のための事業に充てること</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・新庁舎整備基金：新庁舎の整備に備えること</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・公共施設等有効活用基金：公共施設等の有効活用に要する財源を確保することにより、公共施設等の整理統合に伴う再編整備及</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び長寿命化並びに効率的な運用を行うこと</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・ふるさと基金：那須塩原市のまちづくりに貢献したいという方からの寄附金を積立て、寄附者のふるさとへの思いを具現化す</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る事業に充てること</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・新型コロナウイルス感染症対策基金：新型コロナウイルス感染症対策に必要な事業に充てること</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・新庁舎整備基金：新庁舎整備のため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6,324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万円を取崩したことによる減少</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・ふるさと基金：ふるさと基金を活用した事業充当のために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2,117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万円を取崩した一方で、ふるさと寄附金を原資として</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6,320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万円を積立てたことにより、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万円の増加</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・新型コロナウイルス感染症対策基金：新型コロナウイルス感染症の対策に必要な事業充当のために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万円を取崩した一方</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で、寄附金を原資として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1,264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万円を積立てたことにより、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万円の増加</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・新庁舎整備基金、合併振興基金：新庁舎整備のため計画的に取崩しを行う予定である。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・その他の基金については、必要に応じて決算剰余金等を活用し、積立てを行っていくほか、基金運用状況を踏まえ、適宜見直し</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を行っていく。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不足する財源を補うため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億円を取り崩した一方で、地方財政法第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条の規定等に基づき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4,416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万円を積立てたことにより、</a:t>
          </a: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4,416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万円の増加となった。</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今後も引き続き、地方財政法第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条の規定に基づき決算剰余金の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の積立てを行っていく。また、不測の事態に備え、一定規模の残高を確保していく。</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再算定により追加で交付された普通交付税を原資として積立てを行い、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億円の増加となった。</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今後の公債費の推移を勘案し、必要に応じて基金の取崩しについて検討する。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F31E16B-FB9A-4833-8C34-AABAA23D75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1E036C6-365C-4226-A026-B823D1A1B2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B553D07-B54C-430D-B807-D79D53337E85}"/>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E306ED01-79CF-4EBF-9665-8236A04CB885}"/>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97D4CA33-4F1B-4A61-B0D6-0B4AE4F333AC}"/>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15E358-C871-4DAE-8ECC-AD595E8D0D37}"/>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A7D14372-41AF-4665-890C-399C4D3291DD}"/>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9DBFA51C-83FB-4FC1-8D73-B41B96907C56}"/>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69A9B4CB-2603-4094-AE9B-187DB54C643D}"/>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4853C560-49CA-4BFA-95E7-A7AAF7E78B8E}"/>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C8EF2E34-C626-4A25-BF99-53F0DC89160F}"/>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38C09D-D6D8-45E1-B428-776B5280DB0F}"/>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53DAE4D8-F03B-4A40-AFA6-54B8F2EF1A9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27FA6763-C7F5-4D19-A739-FFD51A67E0D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820E6138-C809-402C-8F2D-885077629844}"/>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C0688E31-3E7A-46F5-A684-7BC9B3E043C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栃木県那須塩原市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51903D3E-BECA-4119-B63A-8E0B8503BF2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CFACD1ED-2747-4A47-A093-6F01C8E64F7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CC9666EB-BD4D-4241-A4A6-F94C1C2F7D2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AD82268B-7136-40B2-8165-B97B5609EC8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28056055-76B0-4B1E-9D96-51934480FEC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53EBB806-3152-4335-95CF-9FEB141B7F8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117,005
114,753
592.74
57,458,414
53,251,156
3,702,840
28,869,208
33,357,058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BA5043D1-0E5D-4C05-AAFC-C0D0C586C0D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6D27306-925D-44B2-A665-276D60FAA85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B90DEA77-2446-4275-AE06-EC351962CD8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A162AB8A-3DF7-412C-84B4-6D84D1DFF4F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A1DB3F6C-79A8-4DC4-9295-9474E70C27A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4E8D1173-03F8-4650-8686-E540627054E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ACFB3BC4-2050-49B3-A631-D2142DB3CBB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7DC88E29-7434-47F8-A4D6-4D9361FF879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8EDCD058-1EFC-4C89-A31A-11CAFBF22C8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A813D845-C94B-4416-B001-419046C5D30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90EE21FB-2678-4B2C-88D6-73D7FBD7D72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8DF36216-E88A-4419-AE43-B1C99BE2DB3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ED371194-D973-4A47-9065-F5AAB41A885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6B9E9950-542B-427E-9A4A-A0D65C30D1B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6EAE0763-96FA-4B60-942F-09A3A7766F7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F028ACBC-020F-4747-80E2-CF06E3D4282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E6E66D90-B1BC-493B-A5C6-90ADF9632A2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ED6DA09A-2647-417B-B708-8EB1176608EA}"/>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B32005E7-808F-4136-8C03-02526EB4EF1D}"/>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4601C938-EF09-4A01-A86F-EF13467F479F}"/>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7CA2876F-301B-40F3-9096-ECC243EB95D5}"/>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17E755CF-335B-48DB-91E4-284FFA99FF81}"/>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928A9EC7-4FE3-4903-A2C1-A2FCA6610E4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D3372A59-53BF-4D6B-A730-98764EC3E141}"/>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D1EAF702-37B8-4906-A9CB-E1508767C97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13610B5-684A-4191-B3D9-F5BD239724A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270CE7C-B28E-46F0-BA2E-C2BEAFB340C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E1B1203-380A-4C89-BEDD-E9333D148B7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B0C639F3-26BD-4625-B948-C5907F1A7D1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6A48AEC2-9CD6-46BE-B3F1-EF284CE89DC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1995EE03-4655-4509-8255-0F8D1DAC65F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E6DF5906-F8D0-4AA4-B9A9-1D972960E70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7D6FA0F7-ABEB-4B1A-9849-33782ABD719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29823C75-F1B6-40BD-8205-85F43A3E8E7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9D171DD7-4E76-49AD-980F-A0B9FE07923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有形固定資産減価償却率は、資産の老朽化度合を示す指標であり、割合が高いほど老朽化が進んでいることになる。本市は</a:t>
          </a:r>
          <a:r>
            <a:rPr kumimoji="1" lang="en-US" altLang="ja-JP" sz="1100">
              <a:latin typeface="ＭＳ Ｐゴシック" panose="020B0600070205080204" pitchFamily="50" charset="-128"/>
              <a:ea typeface="ＭＳ Ｐゴシック" panose="020B0600070205080204" pitchFamily="50" charset="-128"/>
            </a:rPr>
            <a:t>56.3</a:t>
          </a:r>
          <a:r>
            <a:rPr kumimoji="1" lang="ja-JP" altLang="en-US" sz="1100">
              <a:latin typeface="ＭＳ Ｐゴシック" panose="020B0600070205080204" pitchFamily="50" charset="-128"/>
              <a:ea typeface="ＭＳ Ｐゴシック" panose="020B0600070205080204" pitchFamily="50" charset="-128"/>
            </a:rPr>
            <a:t>％であり、これは県平均（</a:t>
          </a:r>
          <a:r>
            <a:rPr kumimoji="1" lang="en-US" altLang="ja-JP" sz="1100">
              <a:latin typeface="ＭＳ Ｐゴシック" panose="020B0600070205080204" pitchFamily="50" charset="-128"/>
              <a:ea typeface="ＭＳ Ｐゴシック" panose="020B0600070205080204" pitchFamily="50" charset="-128"/>
            </a:rPr>
            <a:t>61.0</a:t>
          </a:r>
          <a:r>
            <a:rPr kumimoji="1" lang="ja-JP" altLang="en-US" sz="1100">
              <a:latin typeface="ＭＳ Ｐゴシック" panose="020B0600070205080204" pitchFamily="50" charset="-128"/>
              <a:ea typeface="ＭＳ Ｐゴシック" panose="020B0600070205080204" pitchFamily="50" charset="-128"/>
            </a:rPr>
            <a:t>％）より</a:t>
          </a:r>
          <a:r>
            <a:rPr kumimoji="1" lang="en-US" altLang="ja-JP" sz="1100">
              <a:latin typeface="ＭＳ Ｐゴシック" panose="020B0600070205080204" pitchFamily="50" charset="-128"/>
              <a:ea typeface="ＭＳ Ｐゴシック" panose="020B0600070205080204" pitchFamily="50" charset="-128"/>
            </a:rPr>
            <a:t>4.7</a:t>
          </a:r>
          <a:r>
            <a:rPr kumimoji="1" lang="ja-JP" altLang="en-US" sz="1100">
              <a:latin typeface="ＭＳ Ｐゴシック" panose="020B0600070205080204" pitchFamily="50" charset="-128"/>
              <a:ea typeface="ＭＳ Ｐゴシック" panose="020B0600070205080204" pitchFamily="50" charset="-128"/>
            </a:rPr>
            <a:t>ポイント、類似団体平均（</a:t>
          </a:r>
          <a:r>
            <a:rPr kumimoji="1" lang="en-US" altLang="ja-JP" sz="1100">
              <a:latin typeface="ＭＳ Ｐゴシック" panose="020B0600070205080204" pitchFamily="50" charset="-128"/>
              <a:ea typeface="ＭＳ Ｐゴシック" panose="020B0600070205080204" pitchFamily="50" charset="-128"/>
            </a:rPr>
            <a:t>64.0%</a:t>
          </a:r>
          <a:r>
            <a:rPr kumimoji="1" lang="ja-JP" altLang="en-US" sz="1100">
              <a:latin typeface="ＭＳ Ｐゴシック" panose="020B0600070205080204" pitchFamily="50" charset="-128"/>
              <a:ea typeface="ＭＳ Ｐゴシック" panose="020B0600070205080204" pitchFamily="50" charset="-128"/>
            </a:rPr>
            <a:t>）より</a:t>
          </a:r>
          <a:r>
            <a:rPr kumimoji="1" lang="en-US" altLang="ja-JP" sz="1100">
              <a:latin typeface="ＭＳ Ｐゴシック" panose="020B0600070205080204" pitchFamily="50" charset="-128"/>
              <a:ea typeface="ＭＳ Ｐゴシック" panose="020B0600070205080204" pitchFamily="50" charset="-128"/>
            </a:rPr>
            <a:t>7.7</a:t>
          </a:r>
          <a:r>
            <a:rPr kumimoji="1" lang="ja-JP" altLang="en-US" sz="1100">
              <a:latin typeface="ＭＳ Ｐゴシック" panose="020B0600070205080204" pitchFamily="50" charset="-128"/>
              <a:ea typeface="ＭＳ Ｐゴシック" panose="020B0600070205080204" pitchFamily="50" charset="-128"/>
            </a:rPr>
            <a:t>ポイント低く、比較的老朽化が進んでいないと言える。また、本市の年度間比較において、令和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年度は、道路改修や学校施設における水栓改修やトイレ洋式化改修などを行ったが、減価償却累計額も大きく増加（</a:t>
          </a:r>
          <a:r>
            <a:rPr kumimoji="1" lang="en-US" altLang="ja-JP" sz="1100">
              <a:latin typeface="ＭＳ Ｐゴシック" panose="020B0600070205080204" pitchFamily="50" charset="-128"/>
              <a:ea typeface="ＭＳ Ｐゴシック" panose="020B0600070205080204" pitchFamily="50" charset="-128"/>
            </a:rPr>
            <a:t>+67.3</a:t>
          </a:r>
          <a:r>
            <a:rPr kumimoji="1" lang="ja-JP" altLang="en-US" sz="1100">
              <a:latin typeface="ＭＳ Ｐゴシック" panose="020B0600070205080204" pitchFamily="50" charset="-128"/>
              <a:ea typeface="ＭＳ Ｐゴシック" panose="020B0600070205080204" pitchFamily="50" charset="-128"/>
            </a:rPr>
            <a:t>億円）したため、有形固定資産減価償却率が</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％伸び、老朽化が進行した。</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82EC6803-0478-47E6-A711-35A6D637EE3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12AC71EE-38A3-4991-A9D3-9293C1E94F3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91ABEE1E-1765-4BFF-8AF7-72418B5D7F8A}"/>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B0EE5991-B673-428D-AE0F-C69D56AB763D}"/>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82CE327C-C73D-40BF-BC73-112D107A7A94}"/>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9CE9F435-2827-4D9C-9D9F-D4D371ADEABE}"/>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17653F9A-A1CE-44EF-98EB-64CF2DA69635}"/>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D223D3D3-0F90-470A-9B4D-09BC5DE02CB2}"/>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DEB62244-5103-4C06-B207-652305B65014}"/>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A0768CB5-5792-4F3B-9CF5-C2BEC3B4091D}"/>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44FAE898-75B2-490E-BBF8-AE868680DA9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EFD7F16D-AB90-4F62-9FD4-C54F9847EED5}"/>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049CF5D3-B7DF-4EA9-B2CE-8E5C3317CDFF}"/>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553E915F-CE00-4E87-A878-CE19C425B2F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32893</xdr:rowOff>
    </xdr:from>
    <xdr:to>
      <xdr:col>23</xdr:col>
      <xdr:colOff>85090</xdr:colOff>
      <xdr:row>33</xdr:row>
      <xdr:rowOff>147193</xdr:rowOff>
    </xdr:to>
    <xdr:cxnSp macro="">
      <xdr:nvCxnSpPr>
        <xdr:cNvPr id="73" name="直線コネクタ 72">
          <a:extLst>
            <a:ext uri="{FF2B5EF4-FFF2-40B4-BE49-F238E27FC236}">
              <a16:creationId xmlns:a16="http://schemas.microsoft.com/office/drawing/2014/main" id="{381B9036-166C-4D96-8A6C-5306A5EAFA1E}"/>
            </a:ext>
          </a:extLst>
        </xdr:cNvPr>
        <xdr:cNvCxnSpPr/>
      </xdr:nvCxnSpPr>
      <xdr:spPr>
        <a:xfrm flipV="1">
          <a:off x="4760595" y="5605018"/>
          <a:ext cx="1270" cy="971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151020</xdr:rowOff>
    </xdr:from>
    <xdr:ext cx="405111" cy="259045"/>
    <xdr:sp macro="" textlink="">
      <xdr:nvSpPr>
        <xdr:cNvPr id="74" name="有形固定資産減価償却率最小値テキスト">
          <a:extLst>
            <a:ext uri="{FF2B5EF4-FFF2-40B4-BE49-F238E27FC236}">
              <a16:creationId xmlns:a16="http://schemas.microsoft.com/office/drawing/2014/main" id="{3AA0D1D8-A08C-4105-96CD-A74E293C6BCD}"/>
            </a:ext>
          </a:extLst>
        </xdr:cNvPr>
        <xdr:cNvSpPr txBox="1"/>
      </xdr:nvSpPr>
      <xdr:spPr>
        <a:xfrm>
          <a:off x="4813300" y="6580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147193</xdr:rowOff>
    </xdr:from>
    <xdr:to>
      <xdr:col>23</xdr:col>
      <xdr:colOff>174625</xdr:colOff>
      <xdr:row>33</xdr:row>
      <xdr:rowOff>147193</xdr:rowOff>
    </xdr:to>
    <xdr:cxnSp macro="">
      <xdr:nvCxnSpPr>
        <xdr:cNvPr id="75" name="直線コネクタ 74">
          <a:extLst>
            <a:ext uri="{FF2B5EF4-FFF2-40B4-BE49-F238E27FC236}">
              <a16:creationId xmlns:a16="http://schemas.microsoft.com/office/drawing/2014/main" id="{910B2024-B092-404D-900A-0AC084A1093A}"/>
            </a:ext>
          </a:extLst>
        </xdr:cNvPr>
        <xdr:cNvCxnSpPr/>
      </xdr:nvCxnSpPr>
      <xdr:spPr>
        <a:xfrm>
          <a:off x="4673600" y="657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151020</xdr:rowOff>
    </xdr:from>
    <xdr:ext cx="405111" cy="259045"/>
    <xdr:sp macro="" textlink="">
      <xdr:nvSpPr>
        <xdr:cNvPr id="76" name="有形固定資産減価償却率最大値テキスト">
          <a:extLst>
            <a:ext uri="{FF2B5EF4-FFF2-40B4-BE49-F238E27FC236}">
              <a16:creationId xmlns:a16="http://schemas.microsoft.com/office/drawing/2014/main" id="{41A96DB4-4E4F-4C92-B0CC-FB5BF63D9BE7}"/>
            </a:ext>
          </a:extLst>
        </xdr:cNvPr>
        <xdr:cNvSpPr txBox="1"/>
      </xdr:nvSpPr>
      <xdr:spPr>
        <a:xfrm>
          <a:off x="4813300" y="5380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32893</xdr:rowOff>
    </xdr:from>
    <xdr:to>
      <xdr:col>23</xdr:col>
      <xdr:colOff>174625</xdr:colOff>
      <xdr:row>28</xdr:row>
      <xdr:rowOff>32893</xdr:rowOff>
    </xdr:to>
    <xdr:cxnSp macro="">
      <xdr:nvCxnSpPr>
        <xdr:cNvPr id="77" name="直線コネクタ 76">
          <a:extLst>
            <a:ext uri="{FF2B5EF4-FFF2-40B4-BE49-F238E27FC236}">
              <a16:creationId xmlns:a16="http://schemas.microsoft.com/office/drawing/2014/main" id="{8DEBE800-E760-4D46-939B-A8335CF74859}"/>
            </a:ext>
          </a:extLst>
        </xdr:cNvPr>
        <xdr:cNvCxnSpPr/>
      </xdr:nvCxnSpPr>
      <xdr:spPr>
        <a:xfrm>
          <a:off x="4673600" y="56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1922</xdr:rowOff>
    </xdr:from>
    <xdr:ext cx="405111" cy="259045"/>
    <xdr:sp macro="" textlink="">
      <xdr:nvSpPr>
        <xdr:cNvPr id="78" name="有形固定資産減価償却率平均値テキスト">
          <a:extLst>
            <a:ext uri="{FF2B5EF4-FFF2-40B4-BE49-F238E27FC236}">
              <a16:creationId xmlns:a16="http://schemas.microsoft.com/office/drawing/2014/main" id="{BE6343B8-0A9E-4246-B067-AF564E2745A0}"/>
            </a:ext>
          </a:extLst>
        </xdr:cNvPr>
        <xdr:cNvSpPr txBox="1"/>
      </xdr:nvSpPr>
      <xdr:spPr>
        <a:xfrm>
          <a:off x="4813300" y="5916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23495</xdr:rowOff>
    </xdr:from>
    <xdr:to>
      <xdr:col>23</xdr:col>
      <xdr:colOff>136525</xdr:colOff>
      <xdr:row>30</xdr:row>
      <xdr:rowOff>125095</xdr:rowOff>
    </xdr:to>
    <xdr:sp macro="" textlink="">
      <xdr:nvSpPr>
        <xdr:cNvPr id="79" name="フローチャート: 判断 78">
          <a:extLst>
            <a:ext uri="{FF2B5EF4-FFF2-40B4-BE49-F238E27FC236}">
              <a16:creationId xmlns:a16="http://schemas.microsoft.com/office/drawing/2014/main" id="{911AD1D6-1902-480A-BBE2-50D9C67CE3BE}"/>
            </a:ext>
          </a:extLst>
        </xdr:cNvPr>
        <xdr:cNvSpPr/>
      </xdr:nvSpPr>
      <xdr:spPr>
        <a:xfrm>
          <a:off x="47117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74041</xdr:rowOff>
    </xdr:from>
    <xdr:to>
      <xdr:col>19</xdr:col>
      <xdr:colOff>187325</xdr:colOff>
      <xdr:row>30</xdr:row>
      <xdr:rowOff>4191</xdr:rowOff>
    </xdr:to>
    <xdr:sp macro="" textlink="">
      <xdr:nvSpPr>
        <xdr:cNvPr id="80" name="フローチャート: 判断 79">
          <a:extLst>
            <a:ext uri="{FF2B5EF4-FFF2-40B4-BE49-F238E27FC236}">
              <a16:creationId xmlns:a16="http://schemas.microsoft.com/office/drawing/2014/main" id="{F9C6EF5C-2CBD-45DE-831C-AB0A2009D201}"/>
            </a:ext>
          </a:extLst>
        </xdr:cNvPr>
        <xdr:cNvSpPr/>
      </xdr:nvSpPr>
      <xdr:spPr>
        <a:xfrm>
          <a:off x="40005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61087</xdr:rowOff>
    </xdr:from>
    <xdr:to>
      <xdr:col>15</xdr:col>
      <xdr:colOff>187325</xdr:colOff>
      <xdr:row>29</xdr:row>
      <xdr:rowOff>162687</xdr:rowOff>
    </xdr:to>
    <xdr:sp macro="" textlink="">
      <xdr:nvSpPr>
        <xdr:cNvPr id="81" name="フローチャート: 判断 80">
          <a:extLst>
            <a:ext uri="{FF2B5EF4-FFF2-40B4-BE49-F238E27FC236}">
              <a16:creationId xmlns:a16="http://schemas.microsoft.com/office/drawing/2014/main" id="{6D204E24-CDF6-4B55-8506-8253851EBDAB}"/>
            </a:ext>
          </a:extLst>
        </xdr:cNvPr>
        <xdr:cNvSpPr/>
      </xdr:nvSpPr>
      <xdr:spPr>
        <a:xfrm>
          <a:off x="3238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82" name="フローチャート: 判断 81">
          <a:extLst>
            <a:ext uri="{FF2B5EF4-FFF2-40B4-BE49-F238E27FC236}">
              <a16:creationId xmlns:a16="http://schemas.microsoft.com/office/drawing/2014/main" id="{6561F6F0-FB84-4411-B1C9-77CD466D0359}"/>
            </a:ext>
          </a:extLst>
        </xdr:cNvPr>
        <xdr:cNvSpPr/>
      </xdr:nvSpPr>
      <xdr:spPr>
        <a:xfrm>
          <a:off x="2476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137541</xdr:rowOff>
    </xdr:from>
    <xdr:to>
      <xdr:col>7</xdr:col>
      <xdr:colOff>187325</xdr:colOff>
      <xdr:row>29</xdr:row>
      <xdr:rowOff>67691</xdr:rowOff>
    </xdr:to>
    <xdr:sp macro="" textlink="">
      <xdr:nvSpPr>
        <xdr:cNvPr id="83" name="フローチャート: 判断 82">
          <a:extLst>
            <a:ext uri="{FF2B5EF4-FFF2-40B4-BE49-F238E27FC236}">
              <a16:creationId xmlns:a16="http://schemas.microsoft.com/office/drawing/2014/main" id="{47187AA0-B9F3-455C-B411-BCFE7F65954D}"/>
            </a:ext>
          </a:extLst>
        </xdr:cNvPr>
        <xdr:cNvSpPr/>
      </xdr:nvSpPr>
      <xdr:spPr>
        <a:xfrm>
          <a:off x="1714500" y="57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DA1876F8-81D4-4A60-BC0A-FCB1DA37DB3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5BEC83F5-4EEC-4D84-AAC5-0F873B7A53B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48125A9-F238-4537-9964-B3DED99D3A1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DE69626C-188C-4FC2-B018-F36A20F4E8A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9D6DAB5E-F3FB-427C-AE8D-1E2E352CFD1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33909</xdr:rowOff>
    </xdr:from>
    <xdr:to>
      <xdr:col>23</xdr:col>
      <xdr:colOff>136525</xdr:colOff>
      <xdr:row>28</xdr:row>
      <xdr:rowOff>135509</xdr:rowOff>
    </xdr:to>
    <xdr:sp macro="" textlink="">
      <xdr:nvSpPr>
        <xdr:cNvPr id="89" name="楕円 88">
          <a:extLst>
            <a:ext uri="{FF2B5EF4-FFF2-40B4-BE49-F238E27FC236}">
              <a16:creationId xmlns:a16="http://schemas.microsoft.com/office/drawing/2014/main" id="{CC288AB5-9C06-4341-B448-7E6594C0EFA6}"/>
            </a:ext>
          </a:extLst>
        </xdr:cNvPr>
        <xdr:cNvSpPr/>
      </xdr:nvSpPr>
      <xdr:spPr>
        <a:xfrm>
          <a:off x="4711700" y="560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120286</xdr:rowOff>
    </xdr:from>
    <xdr:ext cx="405111" cy="259045"/>
    <xdr:sp macro="" textlink="">
      <xdr:nvSpPr>
        <xdr:cNvPr id="90" name="有形固定資産減価償却率該当値テキスト">
          <a:extLst>
            <a:ext uri="{FF2B5EF4-FFF2-40B4-BE49-F238E27FC236}">
              <a16:creationId xmlns:a16="http://schemas.microsoft.com/office/drawing/2014/main" id="{7BDF5135-1F68-4CFC-BD0D-CEB1287FFB87}"/>
            </a:ext>
          </a:extLst>
        </xdr:cNvPr>
        <xdr:cNvSpPr txBox="1"/>
      </xdr:nvSpPr>
      <xdr:spPr>
        <a:xfrm>
          <a:off x="4813300" y="552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170815</xdr:rowOff>
    </xdr:from>
    <xdr:to>
      <xdr:col>19</xdr:col>
      <xdr:colOff>187325</xdr:colOff>
      <xdr:row>28</xdr:row>
      <xdr:rowOff>100965</xdr:rowOff>
    </xdr:to>
    <xdr:sp macro="" textlink="">
      <xdr:nvSpPr>
        <xdr:cNvPr id="91" name="楕円 90">
          <a:extLst>
            <a:ext uri="{FF2B5EF4-FFF2-40B4-BE49-F238E27FC236}">
              <a16:creationId xmlns:a16="http://schemas.microsoft.com/office/drawing/2014/main" id="{457BD6BC-1E83-4DA5-A411-302954835C20}"/>
            </a:ext>
          </a:extLst>
        </xdr:cNvPr>
        <xdr:cNvSpPr/>
      </xdr:nvSpPr>
      <xdr:spPr>
        <a:xfrm>
          <a:off x="4000500" y="55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50165</xdr:rowOff>
    </xdr:from>
    <xdr:to>
      <xdr:col>23</xdr:col>
      <xdr:colOff>85725</xdr:colOff>
      <xdr:row>28</xdr:row>
      <xdr:rowOff>84709</xdr:rowOff>
    </xdr:to>
    <xdr:cxnSp macro="">
      <xdr:nvCxnSpPr>
        <xdr:cNvPr id="92" name="直線コネクタ 91">
          <a:extLst>
            <a:ext uri="{FF2B5EF4-FFF2-40B4-BE49-F238E27FC236}">
              <a16:creationId xmlns:a16="http://schemas.microsoft.com/office/drawing/2014/main" id="{2BFBA45C-11D8-4DCE-819C-E210EA2D0BF0}"/>
            </a:ext>
          </a:extLst>
        </xdr:cNvPr>
        <xdr:cNvCxnSpPr/>
      </xdr:nvCxnSpPr>
      <xdr:spPr>
        <a:xfrm>
          <a:off x="4051300" y="5622290"/>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88773</xdr:rowOff>
    </xdr:from>
    <xdr:to>
      <xdr:col>15</xdr:col>
      <xdr:colOff>187325</xdr:colOff>
      <xdr:row>28</xdr:row>
      <xdr:rowOff>18923</xdr:rowOff>
    </xdr:to>
    <xdr:sp macro="" textlink="">
      <xdr:nvSpPr>
        <xdr:cNvPr id="93" name="楕円 92">
          <a:extLst>
            <a:ext uri="{FF2B5EF4-FFF2-40B4-BE49-F238E27FC236}">
              <a16:creationId xmlns:a16="http://schemas.microsoft.com/office/drawing/2014/main" id="{97EB4CC7-20B0-4BF9-A31A-8CF4C3AC242F}"/>
            </a:ext>
          </a:extLst>
        </xdr:cNvPr>
        <xdr:cNvSpPr/>
      </xdr:nvSpPr>
      <xdr:spPr>
        <a:xfrm>
          <a:off x="3238500" y="548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139573</xdr:rowOff>
    </xdr:from>
    <xdr:to>
      <xdr:col>19</xdr:col>
      <xdr:colOff>136525</xdr:colOff>
      <xdr:row>28</xdr:row>
      <xdr:rowOff>50165</xdr:rowOff>
    </xdr:to>
    <xdr:cxnSp macro="">
      <xdr:nvCxnSpPr>
        <xdr:cNvPr id="94" name="直線コネクタ 93">
          <a:extLst>
            <a:ext uri="{FF2B5EF4-FFF2-40B4-BE49-F238E27FC236}">
              <a16:creationId xmlns:a16="http://schemas.microsoft.com/office/drawing/2014/main" id="{B55D4CC2-99C0-4725-9CC0-5BBBB5EACCAF}"/>
            </a:ext>
          </a:extLst>
        </xdr:cNvPr>
        <xdr:cNvCxnSpPr/>
      </xdr:nvCxnSpPr>
      <xdr:spPr>
        <a:xfrm>
          <a:off x="3289300" y="5540248"/>
          <a:ext cx="762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41275</xdr:rowOff>
    </xdr:from>
    <xdr:to>
      <xdr:col>11</xdr:col>
      <xdr:colOff>187325</xdr:colOff>
      <xdr:row>27</xdr:row>
      <xdr:rowOff>142875</xdr:rowOff>
    </xdr:to>
    <xdr:sp macro="" textlink="">
      <xdr:nvSpPr>
        <xdr:cNvPr id="95" name="楕円 94">
          <a:extLst>
            <a:ext uri="{FF2B5EF4-FFF2-40B4-BE49-F238E27FC236}">
              <a16:creationId xmlns:a16="http://schemas.microsoft.com/office/drawing/2014/main" id="{63B56D67-E6D8-43B2-AB55-C4AFE2C74090}"/>
            </a:ext>
          </a:extLst>
        </xdr:cNvPr>
        <xdr:cNvSpPr/>
      </xdr:nvSpPr>
      <xdr:spPr>
        <a:xfrm>
          <a:off x="2476500" y="54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92075</xdr:rowOff>
    </xdr:from>
    <xdr:to>
      <xdr:col>15</xdr:col>
      <xdr:colOff>136525</xdr:colOff>
      <xdr:row>27</xdr:row>
      <xdr:rowOff>139573</xdr:rowOff>
    </xdr:to>
    <xdr:cxnSp macro="">
      <xdr:nvCxnSpPr>
        <xdr:cNvPr id="96" name="直線コネクタ 95">
          <a:extLst>
            <a:ext uri="{FF2B5EF4-FFF2-40B4-BE49-F238E27FC236}">
              <a16:creationId xmlns:a16="http://schemas.microsoft.com/office/drawing/2014/main" id="{7CF597C6-3730-4E09-B16B-034319A7D1FB}"/>
            </a:ext>
          </a:extLst>
        </xdr:cNvPr>
        <xdr:cNvCxnSpPr/>
      </xdr:nvCxnSpPr>
      <xdr:spPr>
        <a:xfrm>
          <a:off x="2527300" y="5492750"/>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160909</xdr:rowOff>
    </xdr:from>
    <xdr:to>
      <xdr:col>7</xdr:col>
      <xdr:colOff>187325</xdr:colOff>
      <xdr:row>27</xdr:row>
      <xdr:rowOff>91059</xdr:rowOff>
    </xdr:to>
    <xdr:sp macro="" textlink="">
      <xdr:nvSpPr>
        <xdr:cNvPr id="97" name="楕円 96">
          <a:extLst>
            <a:ext uri="{FF2B5EF4-FFF2-40B4-BE49-F238E27FC236}">
              <a16:creationId xmlns:a16="http://schemas.microsoft.com/office/drawing/2014/main" id="{878D451D-6246-4964-ADF1-39312D57D3BE}"/>
            </a:ext>
          </a:extLst>
        </xdr:cNvPr>
        <xdr:cNvSpPr/>
      </xdr:nvSpPr>
      <xdr:spPr>
        <a:xfrm>
          <a:off x="1714500" y="53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40259</xdr:rowOff>
    </xdr:from>
    <xdr:to>
      <xdr:col>11</xdr:col>
      <xdr:colOff>136525</xdr:colOff>
      <xdr:row>27</xdr:row>
      <xdr:rowOff>92075</xdr:rowOff>
    </xdr:to>
    <xdr:cxnSp macro="">
      <xdr:nvCxnSpPr>
        <xdr:cNvPr id="98" name="直線コネクタ 97">
          <a:extLst>
            <a:ext uri="{FF2B5EF4-FFF2-40B4-BE49-F238E27FC236}">
              <a16:creationId xmlns:a16="http://schemas.microsoft.com/office/drawing/2014/main" id="{D536B56E-BC26-46AC-B312-4986F823641C}"/>
            </a:ext>
          </a:extLst>
        </xdr:cNvPr>
        <xdr:cNvCxnSpPr/>
      </xdr:nvCxnSpPr>
      <xdr:spPr>
        <a:xfrm>
          <a:off x="1765300" y="5440934"/>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166768</xdr:rowOff>
    </xdr:from>
    <xdr:ext cx="405111" cy="259045"/>
    <xdr:sp macro="" textlink="">
      <xdr:nvSpPr>
        <xdr:cNvPr id="99" name="n_1aveValue有形固定資産減価償却率">
          <a:extLst>
            <a:ext uri="{FF2B5EF4-FFF2-40B4-BE49-F238E27FC236}">
              <a16:creationId xmlns:a16="http://schemas.microsoft.com/office/drawing/2014/main" id="{925177D3-CA42-453C-9494-E8E94324C850}"/>
            </a:ext>
          </a:extLst>
        </xdr:cNvPr>
        <xdr:cNvSpPr txBox="1"/>
      </xdr:nvSpPr>
      <xdr:spPr>
        <a:xfrm>
          <a:off x="3836044" y="591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153814</xdr:rowOff>
    </xdr:from>
    <xdr:ext cx="405111" cy="259045"/>
    <xdr:sp macro="" textlink="">
      <xdr:nvSpPr>
        <xdr:cNvPr id="100" name="n_2aveValue有形固定資産減価償却率">
          <a:extLst>
            <a:ext uri="{FF2B5EF4-FFF2-40B4-BE49-F238E27FC236}">
              <a16:creationId xmlns:a16="http://schemas.microsoft.com/office/drawing/2014/main" id="{A10BCDFE-576E-41AA-AB74-B9D5B45928BA}"/>
            </a:ext>
          </a:extLst>
        </xdr:cNvPr>
        <xdr:cNvSpPr txBox="1"/>
      </xdr:nvSpPr>
      <xdr:spPr>
        <a:xfrm>
          <a:off x="3086744" y="589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106316</xdr:rowOff>
    </xdr:from>
    <xdr:ext cx="405111" cy="259045"/>
    <xdr:sp macro="" textlink="">
      <xdr:nvSpPr>
        <xdr:cNvPr id="101" name="n_3aveValue有形固定資産減価償却率">
          <a:extLst>
            <a:ext uri="{FF2B5EF4-FFF2-40B4-BE49-F238E27FC236}">
              <a16:creationId xmlns:a16="http://schemas.microsoft.com/office/drawing/2014/main" id="{4B1CF080-B13D-4CFF-B4E1-825758B29FEE}"/>
            </a:ext>
          </a:extLst>
        </xdr:cNvPr>
        <xdr:cNvSpPr txBox="1"/>
      </xdr:nvSpPr>
      <xdr:spPr>
        <a:xfrm>
          <a:off x="2324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58818</xdr:rowOff>
    </xdr:from>
    <xdr:ext cx="405111" cy="259045"/>
    <xdr:sp macro="" textlink="">
      <xdr:nvSpPr>
        <xdr:cNvPr id="102" name="n_4aveValue有形固定資産減価償却率">
          <a:extLst>
            <a:ext uri="{FF2B5EF4-FFF2-40B4-BE49-F238E27FC236}">
              <a16:creationId xmlns:a16="http://schemas.microsoft.com/office/drawing/2014/main" id="{5E942239-3626-42CB-AC1E-425854E5EB7B}"/>
            </a:ext>
          </a:extLst>
        </xdr:cNvPr>
        <xdr:cNvSpPr txBox="1"/>
      </xdr:nvSpPr>
      <xdr:spPr>
        <a:xfrm>
          <a:off x="1562744" y="5802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117492</xdr:rowOff>
    </xdr:from>
    <xdr:ext cx="405111" cy="259045"/>
    <xdr:sp macro="" textlink="">
      <xdr:nvSpPr>
        <xdr:cNvPr id="103" name="n_1mainValue有形固定資産減価償却率">
          <a:extLst>
            <a:ext uri="{FF2B5EF4-FFF2-40B4-BE49-F238E27FC236}">
              <a16:creationId xmlns:a16="http://schemas.microsoft.com/office/drawing/2014/main" id="{B09B31AB-A19B-47B4-A5DB-26143E30B1CD}"/>
            </a:ext>
          </a:extLst>
        </xdr:cNvPr>
        <xdr:cNvSpPr txBox="1"/>
      </xdr:nvSpPr>
      <xdr:spPr>
        <a:xfrm>
          <a:off x="3836044" y="534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35450</xdr:rowOff>
    </xdr:from>
    <xdr:ext cx="405111" cy="259045"/>
    <xdr:sp macro="" textlink="">
      <xdr:nvSpPr>
        <xdr:cNvPr id="104" name="n_2mainValue有形固定資産減価償却率">
          <a:extLst>
            <a:ext uri="{FF2B5EF4-FFF2-40B4-BE49-F238E27FC236}">
              <a16:creationId xmlns:a16="http://schemas.microsoft.com/office/drawing/2014/main" id="{1A155299-19E3-4297-B036-1CDA278836B6}"/>
            </a:ext>
          </a:extLst>
        </xdr:cNvPr>
        <xdr:cNvSpPr txBox="1"/>
      </xdr:nvSpPr>
      <xdr:spPr>
        <a:xfrm>
          <a:off x="3086744" y="5264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159402</xdr:rowOff>
    </xdr:from>
    <xdr:ext cx="405111" cy="259045"/>
    <xdr:sp macro="" textlink="">
      <xdr:nvSpPr>
        <xdr:cNvPr id="105" name="n_3mainValue有形固定資産減価償却率">
          <a:extLst>
            <a:ext uri="{FF2B5EF4-FFF2-40B4-BE49-F238E27FC236}">
              <a16:creationId xmlns:a16="http://schemas.microsoft.com/office/drawing/2014/main" id="{563D4E91-5A25-4F99-9662-4208A75A35DF}"/>
            </a:ext>
          </a:extLst>
        </xdr:cNvPr>
        <xdr:cNvSpPr txBox="1"/>
      </xdr:nvSpPr>
      <xdr:spPr>
        <a:xfrm>
          <a:off x="2324744" y="521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107586</xdr:rowOff>
    </xdr:from>
    <xdr:ext cx="405111" cy="259045"/>
    <xdr:sp macro="" textlink="">
      <xdr:nvSpPr>
        <xdr:cNvPr id="106" name="n_4mainValue有形固定資産減価償却率">
          <a:extLst>
            <a:ext uri="{FF2B5EF4-FFF2-40B4-BE49-F238E27FC236}">
              <a16:creationId xmlns:a16="http://schemas.microsoft.com/office/drawing/2014/main" id="{2977DBA2-6EC3-48AE-A424-66D3293FAB90}"/>
            </a:ext>
          </a:extLst>
        </xdr:cNvPr>
        <xdr:cNvSpPr txBox="1"/>
      </xdr:nvSpPr>
      <xdr:spPr>
        <a:xfrm>
          <a:off x="1562744" y="5165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1CCDC678-9AAD-4FB1-B31D-623E184FE6D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EAB9BF75-1C7C-4379-8C9A-4A5810B303E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D578D7B1-B66C-4113-B956-864AC9D52E28}"/>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[ 288.6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ADB9DE9F-0D46-4771-B91E-080C6D35234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70615820-540D-4F0C-BFDA-3A717757BACC}"/>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9BC4B781-5012-4C27-9FD2-818042026FC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2DB2CF88-C908-4A67-8051-4F26F7B382DE}"/>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BDD9A9C7-830A-45DE-A13E-82AA3FA4643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4AA584C4-341A-4A59-8578-8B9A69DA82D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1C3D0D4D-9F76-47FE-986E-C686FAC0410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DD88D596-4CAF-4332-933A-7AEFC06BBAB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39F7F22C-2722-4FA2-8550-59C162A134E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916147E2-08FE-4BA7-98DB-FDB4FDE7EB7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債務償還比率は、債務償還に充当できる一般財源に対する実質債務の比率であり、率が低いほど債務償還能力が高いことを表す。本市は</a:t>
          </a:r>
          <a:r>
            <a:rPr kumimoji="1" lang="en-US" altLang="ja-JP" sz="1100">
              <a:latin typeface="ＭＳ Ｐゴシック" panose="020B0600070205080204" pitchFamily="50" charset="-128"/>
              <a:ea typeface="ＭＳ Ｐゴシック" panose="020B0600070205080204" pitchFamily="50" charset="-128"/>
            </a:rPr>
            <a:t>288.6</a:t>
          </a:r>
          <a:r>
            <a:rPr kumimoji="1" lang="ja-JP" altLang="en-US" sz="1100">
              <a:latin typeface="ＭＳ Ｐゴシック" panose="020B0600070205080204" pitchFamily="50" charset="-128"/>
              <a:ea typeface="ＭＳ Ｐゴシック" panose="020B0600070205080204" pitchFamily="50" charset="-128"/>
            </a:rPr>
            <a:t>％であり、県平均（</a:t>
          </a:r>
          <a:r>
            <a:rPr kumimoji="1" lang="en-US" altLang="ja-JP" sz="1100">
              <a:latin typeface="ＭＳ Ｐゴシック" panose="020B0600070205080204" pitchFamily="50" charset="-128"/>
              <a:ea typeface="ＭＳ Ｐゴシック" panose="020B0600070205080204" pitchFamily="50" charset="-128"/>
            </a:rPr>
            <a:t>421.5</a:t>
          </a:r>
          <a:r>
            <a:rPr kumimoji="1" lang="ja-JP" altLang="en-US" sz="1100">
              <a:latin typeface="ＭＳ Ｐゴシック" panose="020B0600070205080204" pitchFamily="50" charset="-128"/>
              <a:ea typeface="ＭＳ Ｐゴシック" panose="020B0600070205080204" pitchFamily="50" charset="-128"/>
            </a:rPr>
            <a:t>％）より</a:t>
          </a:r>
          <a:r>
            <a:rPr kumimoji="1" lang="en-US" altLang="ja-JP" sz="1100">
              <a:latin typeface="ＭＳ Ｐゴシック" panose="020B0600070205080204" pitchFamily="50" charset="-128"/>
              <a:ea typeface="ＭＳ Ｐゴシック" panose="020B0600070205080204" pitchFamily="50" charset="-128"/>
            </a:rPr>
            <a:t>132.9</a:t>
          </a:r>
          <a:r>
            <a:rPr kumimoji="1" lang="ja-JP" altLang="en-US" sz="1100">
              <a:latin typeface="ＭＳ Ｐゴシック" panose="020B0600070205080204" pitchFamily="50" charset="-128"/>
              <a:ea typeface="ＭＳ Ｐゴシック" panose="020B0600070205080204" pitchFamily="50" charset="-128"/>
            </a:rPr>
            <a:t>％、類似団体平均（</a:t>
          </a:r>
          <a:r>
            <a:rPr kumimoji="1" lang="en-US" altLang="ja-JP" sz="1100">
              <a:latin typeface="ＭＳ Ｐゴシック" panose="020B0600070205080204" pitchFamily="50" charset="-128"/>
              <a:ea typeface="ＭＳ Ｐゴシック" panose="020B0600070205080204" pitchFamily="50" charset="-128"/>
            </a:rPr>
            <a:t>618.4</a:t>
          </a:r>
          <a:r>
            <a:rPr kumimoji="1" lang="ja-JP" altLang="en-US" sz="1100">
              <a:latin typeface="ＭＳ Ｐゴシック" panose="020B0600070205080204" pitchFamily="50" charset="-128"/>
              <a:ea typeface="ＭＳ Ｐゴシック" panose="020B0600070205080204" pitchFamily="50" charset="-128"/>
            </a:rPr>
            <a:t>％）より</a:t>
          </a:r>
          <a:r>
            <a:rPr kumimoji="1" lang="en-US" altLang="ja-JP" sz="1100">
              <a:latin typeface="ＭＳ Ｐゴシック" panose="020B0600070205080204" pitchFamily="50" charset="-128"/>
              <a:ea typeface="ＭＳ Ｐゴシック" panose="020B0600070205080204" pitchFamily="50" charset="-128"/>
            </a:rPr>
            <a:t>329.8</a:t>
          </a:r>
          <a:r>
            <a:rPr kumimoji="1" lang="ja-JP" altLang="en-US" sz="1100">
              <a:latin typeface="ＭＳ Ｐゴシック" panose="020B0600070205080204" pitchFamily="50" charset="-128"/>
              <a:ea typeface="ＭＳ Ｐゴシック" panose="020B0600070205080204" pitchFamily="50" charset="-128"/>
            </a:rPr>
            <a:t>％低く、債務償還能力は高いと言える。比率が低い要因としては、本市の住民一人当たりの地方債現在高が</a:t>
          </a:r>
          <a:r>
            <a:rPr kumimoji="1" lang="en-US" altLang="ja-JP" sz="1100">
              <a:latin typeface="ＭＳ Ｐゴシック" panose="020B0600070205080204" pitchFamily="50" charset="-128"/>
              <a:ea typeface="ＭＳ Ｐゴシック" panose="020B0600070205080204" pitchFamily="50" charset="-128"/>
            </a:rPr>
            <a:t>285</a:t>
          </a:r>
          <a:r>
            <a:rPr kumimoji="1" lang="ja-JP" altLang="en-US" sz="1100">
              <a:latin typeface="ＭＳ Ｐゴシック" panose="020B0600070205080204" pitchFamily="50" charset="-128"/>
              <a:ea typeface="ＭＳ Ｐゴシック" panose="020B0600070205080204" pitchFamily="50" charset="-128"/>
            </a:rPr>
            <a:t>千円であり、県内市平均（</a:t>
          </a:r>
          <a:r>
            <a:rPr kumimoji="1" lang="en-US" altLang="ja-JP" sz="1100">
              <a:latin typeface="ＭＳ Ｐゴシック" panose="020B0600070205080204" pitchFamily="50" charset="-128"/>
              <a:ea typeface="ＭＳ Ｐゴシック" panose="020B0600070205080204" pitchFamily="50" charset="-128"/>
            </a:rPr>
            <a:t>382</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人）より</a:t>
          </a:r>
          <a:r>
            <a:rPr kumimoji="1" lang="en-US" altLang="ja-JP" sz="1100">
              <a:latin typeface="ＭＳ Ｐゴシック" panose="020B0600070205080204" pitchFamily="50" charset="-128"/>
              <a:ea typeface="ＭＳ Ｐゴシック" panose="020B0600070205080204" pitchFamily="50" charset="-128"/>
            </a:rPr>
            <a:t>97</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人、類似団体平均（</a:t>
          </a:r>
          <a:r>
            <a:rPr kumimoji="1" lang="en-US" altLang="ja-JP" sz="1100">
              <a:latin typeface="ＭＳ Ｐゴシック" panose="020B0600070205080204" pitchFamily="50" charset="-128"/>
              <a:ea typeface="ＭＳ Ｐゴシック" panose="020B0600070205080204" pitchFamily="50" charset="-128"/>
            </a:rPr>
            <a:t>577</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人）より</a:t>
          </a:r>
          <a:r>
            <a:rPr kumimoji="1" lang="en-US" altLang="ja-JP" sz="1100">
              <a:latin typeface="ＭＳ Ｐゴシック" panose="020B0600070205080204" pitchFamily="50" charset="-128"/>
              <a:ea typeface="ＭＳ Ｐゴシック" panose="020B0600070205080204" pitchFamily="50" charset="-128"/>
            </a:rPr>
            <a:t>292</a:t>
          </a:r>
          <a:r>
            <a:rPr kumimoji="1" lang="ja-JP" altLang="en-US" sz="1100">
              <a:latin typeface="ＭＳ Ｐゴシック" panose="020B0600070205080204" pitchFamily="50" charset="-128"/>
              <a:ea typeface="ＭＳ Ｐゴシック" panose="020B0600070205080204" pitchFamily="50" charset="-128"/>
            </a:rPr>
            <a:t>千円</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人少ないことや、対象別に償還年数を設定し、償還期間の平準化を行っていることが挙げられる。</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108AD292-CA34-48FD-A1AA-EA31A56E186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243127B8-3F95-4390-9152-DD6ABB070D9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B72FFE63-53C7-4364-9673-69431EEB27EF}"/>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59AF555A-0585-418A-9059-AD8E4002788C}"/>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a:extLst>
            <a:ext uri="{FF2B5EF4-FFF2-40B4-BE49-F238E27FC236}">
              <a16:creationId xmlns:a16="http://schemas.microsoft.com/office/drawing/2014/main" id="{7A9D230D-330F-4382-8884-814874C1195A}"/>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F5132350-9DD7-41A5-B541-903A0C287303}"/>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a:extLst>
            <a:ext uri="{FF2B5EF4-FFF2-40B4-BE49-F238E27FC236}">
              <a16:creationId xmlns:a16="http://schemas.microsoft.com/office/drawing/2014/main" id="{4C1E6AC1-4FCA-4C6F-95FA-2B9DE9977FFD}"/>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82EADE92-92ED-4601-8304-C70A0066229E}"/>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a:extLst>
            <a:ext uri="{FF2B5EF4-FFF2-40B4-BE49-F238E27FC236}">
              <a16:creationId xmlns:a16="http://schemas.microsoft.com/office/drawing/2014/main" id="{8E7E21CD-8F17-423C-9F7D-3DD23F68C2C6}"/>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889C0EB5-17FC-4103-B129-CCAB639DA4A3}"/>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F9B5B8FE-2E1F-4A40-BE90-E0F8A7ACB4D6}"/>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350C20CC-BB4E-4E3C-BFE7-870F54E5C37A}"/>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32" name="テキスト ボックス 131">
          <a:extLst>
            <a:ext uri="{FF2B5EF4-FFF2-40B4-BE49-F238E27FC236}">
              <a16:creationId xmlns:a16="http://schemas.microsoft.com/office/drawing/2014/main" id="{A6B1BBA7-0F65-4472-A499-E93C75CAA16D}"/>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D2475231-0516-451D-80C4-393CDF9193D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4" name="テキスト ボックス 133">
          <a:extLst>
            <a:ext uri="{FF2B5EF4-FFF2-40B4-BE49-F238E27FC236}">
              <a16:creationId xmlns:a16="http://schemas.microsoft.com/office/drawing/2014/main" id="{22A56E1C-367A-496B-B4E8-330CB2016FC1}"/>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5" name="債務償還比率グラフ枠">
          <a:extLst>
            <a:ext uri="{FF2B5EF4-FFF2-40B4-BE49-F238E27FC236}">
              <a16:creationId xmlns:a16="http://schemas.microsoft.com/office/drawing/2014/main" id="{D0E1B875-133B-4511-A030-393D89F3D15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71565</xdr:rowOff>
    </xdr:from>
    <xdr:to>
      <xdr:col>76</xdr:col>
      <xdr:colOff>21589</xdr:colOff>
      <xdr:row>34</xdr:row>
      <xdr:rowOff>66421</xdr:rowOff>
    </xdr:to>
    <xdr:cxnSp macro="">
      <xdr:nvCxnSpPr>
        <xdr:cNvPr id="136" name="直線コネクタ 135">
          <a:extLst>
            <a:ext uri="{FF2B5EF4-FFF2-40B4-BE49-F238E27FC236}">
              <a16:creationId xmlns:a16="http://schemas.microsoft.com/office/drawing/2014/main" id="{A5709C69-1BA1-4973-9468-053CEF7475D8}"/>
            </a:ext>
          </a:extLst>
        </xdr:cNvPr>
        <xdr:cNvCxnSpPr/>
      </xdr:nvCxnSpPr>
      <xdr:spPr>
        <a:xfrm flipV="1">
          <a:off x="14793595" y="5472240"/>
          <a:ext cx="1269" cy="119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70248</xdr:rowOff>
    </xdr:from>
    <xdr:ext cx="469744" cy="259045"/>
    <xdr:sp macro="" textlink="">
      <xdr:nvSpPr>
        <xdr:cNvPr id="137" name="債務償還比率最小値テキスト">
          <a:extLst>
            <a:ext uri="{FF2B5EF4-FFF2-40B4-BE49-F238E27FC236}">
              <a16:creationId xmlns:a16="http://schemas.microsoft.com/office/drawing/2014/main" id="{340392DA-C583-4483-83E2-E2E035EDA718}"/>
            </a:ext>
          </a:extLst>
        </xdr:cNvPr>
        <xdr:cNvSpPr txBox="1"/>
      </xdr:nvSpPr>
      <xdr:spPr>
        <a:xfrm>
          <a:off x="14846300" y="6671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66421</xdr:rowOff>
    </xdr:from>
    <xdr:to>
      <xdr:col>76</xdr:col>
      <xdr:colOff>111125</xdr:colOff>
      <xdr:row>34</xdr:row>
      <xdr:rowOff>66421</xdr:rowOff>
    </xdr:to>
    <xdr:cxnSp macro="">
      <xdr:nvCxnSpPr>
        <xdr:cNvPr id="138" name="直線コネクタ 137">
          <a:extLst>
            <a:ext uri="{FF2B5EF4-FFF2-40B4-BE49-F238E27FC236}">
              <a16:creationId xmlns:a16="http://schemas.microsoft.com/office/drawing/2014/main" id="{F03598D8-1ED4-4E2C-9DF6-2BD0019D76BA}"/>
            </a:ext>
          </a:extLst>
        </xdr:cNvPr>
        <xdr:cNvCxnSpPr/>
      </xdr:nvCxnSpPr>
      <xdr:spPr>
        <a:xfrm>
          <a:off x="14706600" y="6667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18242</xdr:rowOff>
    </xdr:from>
    <xdr:ext cx="469744" cy="259045"/>
    <xdr:sp macro="" textlink="">
      <xdr:nvSpPr>
        <xdr:cNvPr id="139" name="債務償還比率最大値テキスト">
          <a:extLst>
            <a:ext uri="{FF2B5EF4-FFF2-40B4-BE49-F238E27FC236}">
              <a16:creationId xmlns:a16="http://schemas.microsoft.com/office/drawing/2014/main" id="{8B1A56F0-5462-45E0-BA99-236A6951BF65}"/>
            </a:ext>
          </a:extLst>
        </xdr:cNvPr>
        <xdr:cNvSpPr txBox="1"/>
      </xdr:nvSpPr>
      <xdr:spPr>
        <a:xfrm>
          <a:off x="14846300" y="524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71565</xdr:rowOff>
    </xdr:from>
    <xdr:to>
      <xdr:col>76</xdr:col>
      <xdr:colOff>111125</xdr:colOff>
      <xdr:row>27</xdr:row>
      <xdr:rowOff>71565</xdr:rowOff>
    </xdr:to>
    <xdr:cxnSp macro="">
      <xdr:nvCxnSpPr>
        <xdr:cNvPr id="140" name="直線コネクタ 139">
          <a:extLst>
            <a:ext uri="{FF2B5EF4-FFF2-40B4-BE49-F238E27FC236}">
              <a16:creationId xmlns:a16="http://schemas.microsoft.com/office/drawing/2014/main" id="{947D0F63-637E-46E0-A491-E5D58541F140}"/>
            </a:ext>
          </a:extLst>
        </xdr:cNvPr>
        <xdr:cNvCxnSpPr/>
      </xdr:nvCxnSpPr>
      <xdr:spPr>
        <a:xfrm>
          <a:off x="14706600" y="547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78207</xdr:rowOff>
    </xdr:from>
    <xdr:ext cx="469744" cy="259045"/>
    <xdr:sp macro="" textlink="">
      <xdr:nvSpPr>
        <xdr:cNvPr id="141" name="債務償還比率平均値テキスト">
          <a:extLst>
            <a:ext uri="{FF2B5EF4-FFF2-40B4-BE49-F238E27FC236}">
              <a16:creationId xmlns:a16="http://schemas.microsoft.com/office/drawing/2014/main" id="{2FAD905E-A870-424F-8F25-19552AC407CD}"/>
            </a:ext>
          </a:extLst>
        </xdr:cNvPr>
        <xdr:cNvSpPr txBox="1"/>
      </xdr:nvSpPr>
      <xdr:spPr>
        <a:xfrm>
          <a:off x="14846300" y="59932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99780</xdr:rowOff>
    </xdr:from>
    <xdr:to>
      <xdr:col>76</xdr:col>
      <xdr:colOff>73025</xdr:colOff>
      <xdr:row>31</xdr:row>
      <xdr:rowOff>29930</xdr:rowOff>
    </xdr:to>
    <xdr:sp macro="" textlink="">
      <xdr:nvSpPr>
        <xdr:cNvPr id="142" name="フローチャート: 判断 141">
          <a:extLst>
            <a:ext uri="{FF2B5EF4-FFF2-40B4-BE49-F238E27FC236}">
              <a16:creationId xmlns:a16="http://schemas.microsoft.com/office/drawing/2014/main" id="{8B885C12-887E-4167-A6CD-50AC31C04770}"/>
            </a:ext>
          </a:extLst>
        </xdr:cNvPr>
        <xdr:cNvSpPr/>
      </xdr:nvSpPr>
      <xdr:spPr>
        <a:xfrm>
          <a:off x="14744700" y="601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110945</xdr:rowOff>
    </xdr:from>
    <xdr:to>
      <xdr:col>72</xdr:col>
      <xdr:colOff>123825</xdr:colOff>
      <xdr:row>32</xdr:row>
      <xdr:rowOff>41095</xdr:rowOff>
    </xdr:to>
    <xdr:sp macro="" textlink="">
      <xdr:nvSpPr>
        <xdr:cNvPr id="143" name="フローチャート: 判断 142">
          <a:extLst>
            <a:ext uri="{FF2B5EF4-FFF2-40B4-BE49-F238E27FC236}">
              <a16:creationId xmlns:a16="http://schemas.microsoft.com/office/drawing/2014/main" id="{B27F38DE-65CB-4997-B209-64EA728CE06B}"/>
            </a:ext>
          </a:extLst>
        </xdr:cNvPr>
        <xdr:cNvSpPr/>
      </xdr:nvSpPr>
      <xdr:spPr>
        <a:xfrm>
          <a:off x="14033500" y="619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149987</xdr:rowOff>
    </xdr:from>
    <xdr:to>
      <xdr:col>68</xdr:col>
      <xdr:colOff>123825</xdr:colOff>
      <xdr:row>32</xdr:row>
      <xdr:rowOff>80137</xdr:rowOff>
    </xdr:to>
    <xdr:sp macro="" textlink="">
      <xdr:nvSpPr>
        <xdr:cNvPr id="144" name="フローチャート: 判断 143">
          <a:extLst>
            <a:ext uri="{FF2B5EF4-FFF2-40B4-BE49-F238E27FC236}">
              <a16:creationId xmlns:a16="http://schemas.microsoft.com/office/drawing/2014/main" id="{E67264B5-D30A-4FAE-9652-D8D3ECDE560B}"/>
            </a:ext>
          </a:extLst>
        </xdr:cNvPr>
        <xdr:cNvSpPr/>
      </xdr:nvSpPr>
      <xdr:spPr>
        <a:xfrm>
          <a:off x="13271500" y="623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60748</xdr:rowOff>
    </xdr:from>
    <xdr:to>
      <xdr:col>64</xdr:col>
      <xdr:colOff>123825</xdr:colOff>
      <xdr:row>31</xdr:row>
      <xdr:rowOff>162348</xdr:rowOff>
    </xdr:to>
    <xdr:sp macro="" textlink="">
      <xdr:nvSpPr>
        <xdr:cNvPr id="145" name="フローチャート: 判断 144">
          <a:extLst>
            <a:ext uri="{FF2B5EF4-FFF2-40B4-BE49-F238E27FC236}">
              <a16:creationId xmlns:a16="http://schemas.microsoft.com/office/drawing/2014/main" id="{7934B067-480D-4F5B-B781-E4C2CBC63421}"/>
            </a:ext>
          </a:extLst>
        </xdr:cNvPr>
        <xdr:cNvSpPr/>
      </xdr:nvSpPr>
      <xdr:spPr>
        <a:xfrm>
          <a:off x="12509500" y="614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44016</xdr:rowOff>
    </xdr:from>
    <xdr:to>
      <xdr:col>60</xdr:col>
      <xdr:colOff>123825</xdr:colOff>
      <xdr:row>31</xdr:row>
      <xdr:rowOff>145616</xdr:rowOff>
    </xdr:to>
    <xdr:sp macro="" textlink="">
      <xdr:nvSpPr>
        <xdr:cNvPr id="146" name="フローチャート: 判断 145">
          <a:extLst>
            <a:ext uri="{FF2B5EF4-FFF2-40B4-BE49-F238E27FC236}">
              <a16:creationId xmlns:a16="http://schemas.microsoft.com/office/drawing/2014/main" id="{4B3CCE22-B1A4-4A86-8D10-3E961C215038}"/>
            </a:ext>
          </a:extLst>
        </xdr:cNvPr>
        <xdr:cNvSpPr/>
      </xdr:nvSpPr>
      <xdr:spPr>
        <a:xfrm>
          <a:off x="11747500" y="613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71DF5891-3B45-47A5-A823-F0F8C0E5C8F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363D6FF2-80FC-48DA-8164-7898A954680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DE79DE67-38D6-473A-A8A0-85C395BC11C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C87ED2F8-0C11-409E-95A2-DD99EBC05FE5}"/>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7613AE68-99E1-491B-83E7-FC134DBA06A5}"/>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20765</xdr:rowOff>
    </xdr:from>
    <xdr:to>
      <xdr:col>76</xdr:col>
      <xdr:colOff>73025</xdr:colOff>
      <xdr:row>27</xdr:row>
      <xdr:rowOff>122365</xdr:rowOff>
    </xdr:to>
    <xdr:sp macro="" textlink="">
      <xdr:nvSpPr>
        <xdr:cNvPr id="152" name="楕円 151">
          <a:extLst>
            <a:ext uri="{FF2B5EF4-FFF2-40B4-BE49-F238E27FC236}">
              <a16:creationId xmlns:a16="http://schemas.microsoft.com/office/drawing/2014/main" id="{7A821D5E-78F8-4EAA-A188-D4F2ED6F947D}"/>
            </a:ext>
          </a:extLst>
        </xdr:cNvPr>
        <xdr:cNvSpPr/>
      </xdr:nvSpPr>
      <xdr:spPr>
        <a:xfrm>
          <a:off x="14744700" y="542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145242</xdr:rowOff>
    </xdr:from>
    <xdr:ext cx="469744" cy="259045"/>
    <xdr:sp macro="" textlink="">
      <xdr:nvSpPr>
        <xdr:cNvPr id="153" name="債務償還比率該当値テキスト">
          <a:extLst>
            <a:ext uri="{FF2B5EF4-FFF2-40B4-BE49-F238E27FC236}">
              <a16:creationId xmlns:a16="http://schemas.microsoft.com/office/drawing/2014/main" id="{8AE19DD7-2F96-4941-A3B0-2D3E10CEB07B}"/>
            </a:ext>
          </a:extLst>
        </xdr:cNvPr>
        <xdr:cNvSpPr txBox="1"/>
      </xdr:nvSpPr>
      <xdr:spPr>
        <a:xfrm>
          <a:off x="14846300" y="537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61976</xdr:rowOff>
    </xdr:from>
    <xdr:to>
      <xdr:col>72</xdr:col>
      <xdr:colOff>123825</xdr:colOff>
      <xdr:row>28</xdr:row>
      <xdr:rowOff>163576</xdr:rowOff>
    </xdr:to>
    <xdr:sp macro="" textlink="">
      <xdr:nvSpPr>
        <xdr:cNvPr id="154" name="楕円 153">
          <a:extLst>
            <a:ext uri="{FF2B5EF4-FFF2-40B4-BE49-F238E27FC236}">
              <a16:creationId xmlns:a16="http://schemas.microsoft.com/office/drawing/2014/main" id="{B000C963-958D-4F6D-A6DE-B679A7E6AAA0}"/>
            </a:ext>
          </a:extLst>
        </xdr:cNvPr>
        <xdr:cNvSpPr/>
      </xdr:nvSpPr>
      <xdr:spPr>
        <a:xfrm>
          <a:off x="14033500" y="563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71565</xdr:rowOff>
    </xdr:from>
    <xdr:to>
      <xdr:col>76</xdr:col>
      <xdr:colOff>22225</xdr:colOff>
      <xdr:row>28</xdr:row>
      <xdr:rowOff>112776</xdr:rowOff>
    </xdr:to>
    <xdr:cxnSp macro="">
      <xdr:nvCxnSpPr>
        <xdr:cNvPr id="155" name="直線コネクタ 154">
          <a:extLst>
            <a:ext uri="{FF2B5EF4-FFF2-40B4-BE49-F238E27FC236}">
              <a16:creationId xmlns:a16="http://schemas.microsoft.com/office/drawing/2014/main" id="{9ED391EC-B33E-472A-8CC5-EAA774B5E943}"/>
            </a:ext>
          </a:extLst>
        </xdr:cNvPr>
        <xdr:cNvCxnSpPr/>
      </xdr:nvCxnSpPr>
      <xdr:spPr>
        <a:xfrm flipV="1">
          <a:off x="14084300" y="5472240"/>
          <a:ext cx="711200" cy="21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62706</xdr:rowOff>
    </xdr:from>
    <xdr:to>
      <xdr:col>68</xdr:col>
      <xdr:colOff>123825</xdr:colOff>
      <xdr:row>29</xdr:row>
      <xdr:rowOff>164306</xdr:rowOff>
    </xdr:to>
    <xdr:sp macro="" textlink="">
      <xdr:nvSpPr>
        <xdr:cNvPr id="156" name="楕円 155">
          <a:extLst>
            <a:ext uri="{FF2B5EF4-FFF2-40B4-BE49-F238E27FC236}">
              <a16:creationId xmlns:a16="http://schemas.microsoft.com/office/drawing/2014/main" id="{9D847447-E53E-4B24-859D-1B3622B66957}"/>
            </a:ext>
          </a:extLst>
        </xdr:cNvPr>
        <xdr:cNvSpPr/>
      </xdr:nvSpPr>
      <xdr:spPr>
        <a:xfrm>
          <a:off x="13271500" y="58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112776</xdr:rowOff>
    </xdr:from>
    <xdr:to>
      <xdr:col>72</xdr:col>
      <xdr:colOff>73025</xdr:colOff>
      <xdr:row>29</xdr:row>
      <xdr:rowOff>113506</xdr:rowOff>
    </xdr:to>
    <xdr:cxnSp macro="">
      <xdr:nvCxnSpPr>
        <xdr:cNvPr id="157" name="直線コネクタ 156">
          <a:extLst>
            <a:ext uri="{FF2B5EF4-FFF2-40B4-BE49-F238E27FC236}">
              <a16:creationId xmlns:a16="http://schemas.microsoft.com/office/drawing/2014/main" id="{50AED616-014A-48A5-91D8-7A42584CA9ED}"/>
            </a:ext>
          </a:extLst>
        </xdr:cNvPr>
        <xdr:cNvCxnSpPr/>
      </xdr:nvCxnSpPr>
      <xdr:spPr>
        <a:xfrm flipV="1">
          <a:off x="13322300" y="5684901"/>
          <a:ext cx="762000" cy="17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142399</xdr:rowOff>
    </xdr:from>
    <xdr:to>
      <xdr:col>64</xdr:col>
      <xdr:colOff>123825</xdr:colOff>
      <xdr:row>29</xdr:row>
      <xdr:rowOff>72549</xdr:rowOff>
    </xdr:to>
    <xdr:sp macro="" textlink="">
      <xdr:nvSpPr>
        <xdr:cNvPr id="158" name="楕円 157">
          <a:extLst>
            <a:ext uri="{FF2B5EF4-FFF2-40B4-BE49-F238E27FC236}">
              <a16:creationId xmlns:a16="http://schemas.microsoft.com/office/drawing/2014/main" id="{812B8992-ECC1-4341-B0D8-70F2B6CDC93A}"/>
            </a:ext>
          </a:extLst>
        </xdr:cNvPr>
        <xdr:cNvSpPr/>
      </xdr:nvSpPr>
      <xdr:spPr>
        <a:xfrm>
          <a:off x="12509500" y="571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21749</xdr:rowOff>
    </xdr:from>
    <xdr:to>
      <xdr:col>68</xdr:col>
      <xdr:colOff>73025</xdr:colOff>
      <xdr:row>29</xdr:row>
      <xdr:rowOff>113506</xdr:rowOff>
    </xdr:to>
    <xdr:cxnSp macro="">
      <xdr:nvCxnSpPr>
        <xdr:cNvPr id="159" name="直線コネクタ 158">
          <a:extLst>
            <a:ext uri="{FF2B5EF4-FFF2-40B4-BE49-F238E27FC236}">
              <a16:creationId xmlns:a16="http://schemas.microsoft.com/office/drawing/2014/main" id="{4103E0E4-5970-48EC-AF69-CE6059057950}"/>
            </a:ext>
          </a:extLst>
        </xdr:cNvPr>
        <xdr:cNvCxnSpPr/>
      </xdr:nvCxnSpPr>
      <xdr:spPr>
        <a:xfrm>
          <a:off x="12560300" y="5765324"/>
          <a:ext cx="762000" cy="9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26712</xdr:rowOff>
    </xdr:from>
    <xdr:to>
      <xdr:col>60</xdr:col>
      <xdr:colOff>123825</xdr:colOff>
      <xdr:row>28</xdr:row>
      <xdr:rowOff>128312</xdr:rowOff>
    </xdr:to>
    <xdr:sp macro="" textlink="">
      <xdr:nvSpPr>
        <xdr:cNvPr id="160" name="楕円 159">
          <a:extLst>
            <a:ext uri="{FF2B5EF4-FFF2-40B4-BE49-F238E27FC236}">
              <a16:creationId xmlns:a16="http://schemas.microsoft.com/office/drawing/2014/main" id="{E50F3D86-3692-4FD0-82C6-7F0C9A94719C}"/>
            </a:ext>
          </a:extLst>
        </xdr:cNvPr>
        <xdr:cNvSpPr/>
      </xdr:nvSpPr>
      <xdr:spPr>
        <a:xfrm>
          <a:off x="11747500" y="55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77512</xdr:rowOff>
    </xdr:from>
    <xdr:to>
      <xdr:col>64</xdr:col>
      <xdr:colOff>73025</xdr:colOff>
      <xdr:row>29</xdr:row>
      <xdr:rowOff>21749</xdr:rowOff>
    </xdr:to>
    <xdr:cxnSp macro="">
      <xdr:nvCxnSpPr>
        <xdr:cNvPr id="161" name="直線コネクタ 160">
          <a:extLst>
            <a:ext uri="{FF2B5EF4-FFF2-40B4-BE49-F238E27FC236}">
              <a16:creationId xmlns:a16="http://schemas.microsoft.com/office/drawing/2014/main" id="{6E12CA35-75B6-4CF5-BCC9-53E071B97897}"/>
            </a:ext>
          </a:extLst>
        </xdr:cNvPr>
        <xdr:cNvCxnSpPr/>
      </xdr:nvCxnSpPr>
      <xdr:spPr>
        <a:xfrm>
          <a:off x="11798300" y="5649637"/>
          <a:ext cx="762000" cy="11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32222</xdr:rowOff>
    </xdr:from>
    <xdr:ext cx="469744" cy="259045"/>
    <xdr:sp macro="" textlink="">
      <xdr:nvSpPr>
        <xdr:cNvPr id="162" name="n_1aveValue債務償還比率">
          <a:extLst>
            <a:ext uri="{FF2B5EF4-FFF2-40B4-BE49-F238E27FC236}">
              <a16:creationId xmlns:a16="http://schemas.microsoft.com/office/drawing/2014/main" id="{A8B92091-1524-4147-ADA4-07D0A849680F}"/>
            </a:ext>
          </a:extLst>
        </xdr:cNvPr>
        <xdr:cNvSpPr txBox="1"/>
      </xdr:nvSpPr>
      <xdr:spPr>
        <a:xfrm>
          <a:off x="13836727" y="629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71264</xdr:rowOff>
    </xdr:from>
    <xdr:ext cx="469744" cy="259045"/>
    <xdr:sp macro="" textlink="">
      <xdr:nvSpPr>
        <xdr:cNvPr id="163" name="n_2aveValue債務償還比率">
          <a:extLst>
            <a:ext uri="{FF2B5EF4-FFF2-40B4-BE49-F238E27FC236}">
              <a16:creationId xmlns:a16="http://schemas.microsoft.com/office/drawing/2014/main" id="{97642452-5F53-4035-974B-9A40F303C4FB}"/>
            </a:ext>
          </a:extLst>
        </xdr:cNvPr>
        <xdr:cNvSpPr txBox="1"/>
      </xdr:nvSpPr>
      <xdr:spPr>
        <a:xfrm>
          <a:off x="13087427" y="632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153475</xdr:rowOff>
    </xdr:from>
    <xdr:ext cx="469744" cy="259045"/>
    <xdr:sp macro="" textlink="">
      <xdr:nvSpPr>
        <xdr:cNvPr id="164" name="n_3aveValue債務償還比率">
          <a:extLst>
            <a:ext uri="{FF2B5EF4-FFF2-40B4-BE49-F238E27FC236}">
              <a16:creationId xmlns:a16="http://schemas.microsoft.com/office/drawing/2014/main" id="{B24347F0-E3CB-4997-AF20-82A3A612A56D}"/>
            </a:ext>
          </a:extLst>
        </xdr:cNvPr>
        <xdr:cNvSpPr txBox="1"/>
      </xdr:nvSpPr>
      <xdr:spPr>
        <a:xfrm>
          <a:off x="12325427" y="6239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136743</xdr:rowOff>
    </xdr:from>
    <xdr:ext cx="469744" cy="259045"/>
    <xdr:sp macro="" textlink="">
      <xdr:nvSpPr>
        <xdr:cNvPr id="165" name="n_4aveValue債務償還比率">
          <a:extLst>
            <a:ext uri="{FF2B5EF4-FFF2-40B4-BE49-F238E27FC236}">
              <a16:creationId xmlns:a16="http://schemas.microsoft.com/office/drawing/2014/main" id="{6FDA1870-62BA-446E-9D52-AFE3B4301FF1}"/>
            </a:ext>
          </a:extLst>
        </xdr:cNvPr>
        <xdr:cNvSpPr txBox="1"/>
      </xdr:nvSpPr>
      <xdr:spPr>
        <a:xfrm>
          <a:off x="11563427" y="622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8653</xdr:rowOff>
    </xdr:from>
    <xdr:ext cx="469744" cy="259045"/>
    <xdr:sp macro="" textlink="">
      <xdr:nvSpPr>
        <xdr:cNvPr id="166" name="n_1mainValue債務償還比率">
          <a:extLst>
            <a:ext uri="{FF2B5EF4-FFF2-40B4-BE49-F238E27FC236}">
              <a16:creationId xmlns:a16="http://schemas.microsoft.com/office/drawing/2014/main" id="{6214D0CB-0B6B-407D-9364-E74BE89C05E7}"/>
            </a:ext>
          </a:extLst>
        </xdr:cNvPr>
        <xdr:cNvSpPr txBox="1"/>
      </xdr:nvSpPr>
      <xdr:spPr>
        <a:xfrm>
          <a:off x="13836727" y="5409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9383</xdr:rowOff>
    </xdr:from>
    <xdr:ext cx="469744" cy="259045"/>
    <xdr:sp macro="" textlink="">
      <xdr:nvSpPr>
        <xdr:cNvPr id="167" name="n_2mainValue債務償還比率">
          <a:extLst>
            <a:ext uri="{FF2B5EF4-FFF2-40B4-BE49-F238E27FC236}">
              <a16:creationId xmlns:a16="http://schemas.microsoft.com/office/drawing/2014/main" id="{6C3ECDB2-E8D1-4FF4-8E0D-B609CC7CE768}"/>
            </a:ext>
          </a:extLst>
        </xdr:cNvPr>
        <xdr:cNvSpPr txBox="1"/>
      </xdr:nvSpPr>
      <xdr:spPr>
        <a:xfrm>
          <a:off x="13087427" y="5581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89076</xdr:rowOff>
    </xdr:from>
    <xdr:ext cx="469744" cy="259045"/>
    <xdr:sp macro="" textlink="">
      <xdr:nvSpPr>
        <xdr:cNvPr id="168" name="n_3mainValue債務償還比率">
          <a:extLst>
            <a:ext uri="{FF2B5EF4-FFF2-40B4-BE49-F238E27FC236}">
              <a16:creationId xmlns:a16="http://schemas.microsoft.com/office/drawing/2014/main" id="{6A1E38F7-A00A-458C-9DB5-345084BAEA8A}"/>
            </a:ext>
          </a:extLst>
        </xdr:cNvPr>
        <xdr:cNvSpPr txBox="1"/>
      </xdr:nvSpPr>
      <xdr:spPr>
        <a:xfrm>
          <a:off x="12325427" y="5489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144839</xdr:rowOff>
    </xdr:from>
    <xdr:ext cx="469744" cy="259045"/>
    <xdr:sp macro="" textlink="">
      <xdr:nvSpPr>
        <xdr:cNvPr id="169" name="n_4mainValue債務償還比率">
          <a:extLst>
            <a:ext uri="{FF2B5EF4-FFF2-40B4-BE49-F238E27FC236}">
              <a16:creationId xmlns:a16="http://schemas.microsoft.com/office/drawing/2014/main" id="{50C0A74C-2CCC-4C50-B23D-1895FF8A41F5}"/>
            </a:ext>
          </a:extLst>
        </xdr:cNvPr>
        <xdr:cNvSpPr txBox="1"/>
      </xdr:nvSpPr>
      <xdr:spPr>
        <a:xfrm>
          <a:off x="11563427" y="537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0" name="正方形/長方形 169">
          <a:extLst>
            <a:ext uri="{FF2B5EF4-FFF2-40B4-BE49-F238E27FC236}">
              <a16:creationId xmlns:a16="http://schemas.microsoft.com/office/drawing/2014/main" id="{80E5FD66-EE69-42BF-A994-A02C2C1227F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1" name="正方形/長方形 170">
          <a:extLst>
            <a:ext uri="{FF2B5EF4-FFF2-40B4-BE49-F238E27FC236}">
              <a16:creationId xmlns:a16="http://schemas.microsoft.com/office/drawing/2014/main" id="{7D53DF7E-9B00-4748-A33F-F6A44C795EBD}"/>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2" name="テキスト ボックス 171">
          <a:extLst>
            <a:ext uri="{FF2B5EF4-FFF2-40B4-BE49-F238E27FC236}">
              <a16:creationId xmlns:a16="http://schemas.microsoft.com/office/drawing/2014/main" id="{1E3296CF-6727-4433-93D6-A1F7136E96A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3" name="テキスト ボックス 172">
          <a:extLst>
            <a:ext uri="{FF2B5EF4-FFF2-40B4-BE49-F238E27FC236}">
              <a16:creationId xmlns:a16="http://schemas.microsoft.com/office/drawing/2014/main" id="{7E3F3940-8EF4-4F2C-A54E-84B4094DF649}"/>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4" name="テキスト ボックス 173">
          <a:extLst>
            <a:ext uri="{FF2B5EF4-FFF2-40B4-BE49-F238E27FC236}">
              <a16:creationId xmlns:a16="http://schemas.microsoft.com/office/drawing/2014/main" id="{3147F8E3-F1E1-41CD-B08A-94273F68AE4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5" name="テキスト ボックス 174">
          <a:extLst>
            <a:ext uri="{FF2B5EF4-FFF2-40B4-BE49-F238E27FC236}">
              <a16:creationId xmlns:a16="http://schemas.microsoft.com/office/drawing/2014/main" id="{05267A1E-5209-4868-ABA5-14646E1CDB6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64C3215-6BB5-4E74-9F10-B0D88D2AE83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C4104F6-FCE0-4CEB-8232-EB771FAC6D8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12E3AD0-B736-4693-9BCD-73425F6D54C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652907A-CDA7-4A1C-8CE9-F107C1E49FE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栃木県那須塩原市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D0C25E9-AC1C-4400-84F5-CE2F00553C5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2721C43-3777-4142-B101-04D1A7CA2F1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4952A3A-6626-412F-94F7-3FDA38F3231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9C47574-5B75-43EF-8354-39450DF65B3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E5322B0-4772-4390-A3CD-9F68A7BF444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ACDF339-9027-49DB-BC6D-3F11020FFD0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117,005
114,753
592.74
57,458,414
53,251,156
3,702,840
28,869,208
33,357,058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85A9CC4-3944-42B8-8045-3B2A89B5754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534EB21-40CD-4464-A1BE-33FE9153A36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FAFC8D4-F16C-43A1-8527-43DF3C25DE1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273000B-5A04-4760-B153-57B39576918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366C559-B854-4969-8766-E3A0835F0D6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505687E-B826-4219-9376-F782A1F4D20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86EFA13-51BD-4C17-A1FB-36452DAEB14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6C748E3-1940-4235-B636-4333EC1A0DE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CF4344E-8B84-45F6-89D3-269B5B05834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CAC597D-0F72-4EC8-B580-01B17E5CEF6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95228D7-88A7-412B-BF11-B295FA16B62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72C2191-7D5C-4B77-A562-46F10A4501C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8263254-88FD-45AA-A618-1731775CE86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10AE833-4BB7-43CD-BC22-8AE959D06AB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8CA9575-1FD8-4E5D-9380-F9944D61562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0F660A7-D882-4247-ADA3-233B43F9051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103B58F-E43E-4D66-BB39-0114941B874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00F68D5-7947-47CA-A3E6-291F89BB6B6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4815B1C-D8FF-4454-98D5-9020584CAEE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060FB46-DE09-47F5-B60F-C4381C4FB0E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FD1C9F6-400F-4848-87EF-D3C955D8EF0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1B3018F-821C-4DD8-9C11-DEE80385A7F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B5BC481-96A5-49A3-8F9D-53C87936305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52193D9-F3A8-4108-A124-676AF53B56D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7AB1983-40E9-4350-B78E-57DCDEC284B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1DCE94E-BF8B-45E8-BACE-AB3F22601DC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37AB2FB-64C0-4321-8BB1-F81EAC2B432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765FD0B-2084-4873-920B-52C20F83FB8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C40B291-609F-4B8E-86E0-C689556B347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2DDCC06-4473-40BB-9CDF-D794DA218BD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AB90BD8-92CF-4DEF-9C6F-FDE18723A93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11D7C79A-BFBA-4ED9-BDD6-5380C53A5D26}"/>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D9095354-7AC3-4A91-A0C4-805D666A03AB}"/>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44A95D5E-8C0E-481D-BAF9-1A97796DD143}"/>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C1D46722-1528-4CE4-9F1F-11E65236AE71}"/>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7072117F-642F-4926-B42F-3ED5E6DBDFD5}"/>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61AB075A-ABB5-430F-A9AB-9657EAEDB05F}"/>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AD3E446-A069-40A4-ABEA-019E641F7663}"/>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BECC13C0-4BC8-46CC-8DF0-F9D2132BA86F}"/>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78F0C559-4243-44BC-BCAF-8E87BD7E1D44}"/>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388008FD-703D-4F00-BB36-446D62841F4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44AAF917-8371-494C-84E4-68729C14B714}"/>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8C7A4B3-E6B9-435A-AFAD-81B7FCAB013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78486</xdr:rowOff>
    </xdr:from>
    <xdr:to>
      <xdr:col>24</xdr:col>
      <xdr:colOff>62865</xdr:colOff>
      <xdr:row>41</xdr:row>
      <xdr:rowOff>60198</xdr:rowOff>
    </xdr:to>
    <xdr:cxnSp macro="">
      <xdr:nvCxnSpPr>
        <xdr:cNvPr id="55" name="直線コネクタ 54">
          <a:extLst>
            <a:ext uri="{FF2B5EF4-FFF2-40B4-BE49-F238E27FC236}">
              <a16:creationId xmlns:a16="http://schemas.microsoft.com/office/drawing/2014/main" id="{F5FCE0BB-983C-49F5-9B16-10F35DDDC646}"/>
            </a:ext>
          </a:extLst>
        </xdr:cNvPr>
        <xdr:cNvCxnSpPr/>
      </xdr:nvCxnSpPr>
      <xdr:spPr>
        <a:xfrm flipV="1">
          <a:off x="4634865" y="6079236"/>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64025</xdr:rowOff>
    </xdr:from>
    <xdr:ext cx="405111" cy="259045"/>
    <xdr:sp macro="" textlink="">
      <xdr:nvSpPr>
        <xdr:cNvPr id="56" name="【道路】&#10;有形固定資産減価償却率最小値テキスト">
          <a:extLst>
            <a:ext uri="{FF2B5EF4-FFF2-40B4-BE49-F238E27FC236}">
              <a16:creationId xmlns:a16="http://schemas.microsoft.com/office/drawing/2014/main" id="{A56D6516-BCE1-45E9-98B4-D18F707B5071}"/>
            </a:ext>
          </a:extLst>
        </xdr:cNvPr>
        <xdr:cNvSpPr txBox="1"/>
      </xdr:nvSpPr>
      <xdr:spPr>
        <a:xfrm>
          <a:off x="4673600" y="709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60198</xdr:rowOff>
    </xdr:from>
    <xdr:to>
      <xdr:col>24</xdr:col>
      <xdr:colOff>152400</xdr:colOff>
      <xdr:row>41</xdr:row>
      <xdr:rowOff>60198</xdr:rowOff>
    </xdr:to>
    <xdr:cxnSp macro="">
      <xdr:nvCxnSpPr>
        <xdr:cNvPr id="57" name="直線コネクタ 56">
          <a:extLst>
            <a:ext uri="{FF2B5EF4-FFF2-40B4-BE49-F238E27FC236}">
              <a16:creationId xmlns:a16="http://schemas.microsoft.com/office/drawing/2014/main" id="{A2EF0F09-D43C-4C2B-B9B0-2AFFECBB8D11}"/>
            </a:ext>
          </a:extLst>
        </xdr:cNvPr>
        <xdr:cNvCxnSpPr/>
      </xdr:nvCxnSpPr>
      <xdr:spPr>
        <a:xfrm>
          <a:off x="4546600" y="708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25163</xdr:rowOff>
    </xdr:from>
    <xdr:ext cx="405111" cy="259045"/>
    <xdr:sp macro="" textlink="">
      <xdr:nvSpPr>
        <xdr:cNvPr id="58" name="【道路】&#10;有形固定資産減価償却率最大値テキスト">
          <a:extLst>
            <a:ext uri="{FF2B5EF4-FFF2-40B4-BE49-F238E27FC236}">
              <a16:creationId xmlns:a16="http://schemas.microsoft.com/office/drawing/2014/main" id="{12E4580E-C59B-48E6-805F-9038FE03B480}"/>
            </a:ext>
          </a:extLst>
        </xdr:cNvPr>
        <xdr:cNvSpPr txBox="1"/>
      </xdr:nvSpPr>
      <xdr:spPr>
        <a:xfrm>
          <a:off x="4673600" y="5854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78486</xdr:rowOff>
    </xdr:from>
    <xdr:to>
      <xdr:col>24</xdr:col>
      <xdr:colOff>152400</xdr:colOff>
      <xdr:row>35</xdr:row>
      <xdr:rowOff>78486</xdr:rowOff>
    </xdr:to>
    <xdr:cxnSp macro="">
      <xdr:nvCxnSpPr>
        <xdr:cNvPr id="59" name="直線コネクタ 58">
          <a:extLst>
            <a:ext uri="{FF2B5EF4-FFF2-40B4-BE49-F238E27FC236}">
              <a16:creationId xmlns:a16="http://schemas.microsoft.com/office/drawing/2014/main" id="{ABBF1754-093A-4C42-96DA-404FBAE7CEA9}"/>
            </a:ext>
          </a:extLst>
        </xdr:cNvPr>
        <xdr:cNvCxnSpPr/>
      </xdr:nvCxnSpPr>
      <xdr:spPr>
        <a:xfrm>
          <a:off x="4546600" y="6079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79265</xdr:rowOff>
    </xdr:from>
    <xdr:ext cx="405111" cy="259045"/>
    <xdr:sp macro="" textlink="">
      <xdr:nvSpPr>
        <xdr:cNvPr id="60" name="【道路】&#10;有形固定資産減価償却率平均値テキスト">
          <a:extLst>
            <a:ext uri="{FF2B5EF4-FFF2-40B4-BE49-F238E27FC236}">
              <a16:creationId xmlns:a16="http://schemas.microsoft.com/office/drawing/2014/main" id="{40C25DD5-82E2-45D0-93F3-5E875F787B48}"/>
            </a:ext>
          </a:extLst>
        </xdr:cNvPr>
        <xdr:cNvSpPr txBox="1"/>
      </xdr:nvSpPr>
      <xdr:spPr>
        <a:xfrm>
          <a:off x="4673600" y="64229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100838</xdr:rowOff>
    </xdr:from>
    <xdr:to>
      <xdr:col>24</xdr:col>
      <xdr:colOff>114300</xdr:colOff>
      <xdr:row>38</xdr:row>
      <xdr:rowOff>30988</xdr:rowOff>
    </xdr:to>
    <xdr:sp macro="" textlink="">
      <xdr:nvSpPr>
        <xdr:cNvPr id="61" name="フローチャート: 判断 60">
          <a:extLst>
            <a:ext uri="{FF2B5EF4-FFF2-40B4-BE49-F238E27FC236}">
              <a16:creationId xmlns:a16="http://schemas.microsoft.com/office/drawing/2014/main" id="{8DF94A1B-03A5-4840-9B73-F633CF1FE6A4}"/>
            </a:ext>
          </a:extLst>
        </xdr:cNvPr>
        <xdr:cNvSpPr/>
      </xdr:nvSpPr>
      <xdr:spPr>
        <a:xfrm>
          <a:off x="4584700" y="644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162560</xdr:rowOff>
    </xdr:from>
    <xdr:to>
      <xdr:col>20</xdr:col>
      <xdr:colOff>38100</xdr:colOff>
      <xdr:row>37</xdr:row>
      <xdr:rowOff>92710</xdr:rowOff>
    </xdr:to>
    <xdr:sp macro="" textlink="">
      <xdr:nvSpPr>
        <xdr:cNvPr id="62" name="フローチャート: 判断 61">
          <a:extLst>
            <a:ext uri="{FF2B5EF4-FFF2-40B4-BE49-F238E27FC236}">
              <a16:creationId xmlns:a16="http://schemas.microsoft.com/office/drawing/2014/main" id="{8ABF5D91-408C-41E5-9C56-77F20130BA59}"/>
            </a:ext>
          </a:extLst>
        </xdr:cNvPr>
        <xdr:cNvSpPr/>
      </xdr:nvSpPr>
      <xdr:spPr>
        <a:xfrm>
          <a:off x="3746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71120</xdr:rowOff>
    </xdr:from>
    <xdr:to>
      <xdr:col>15</xdr:col>
      <xdr:colOff>101600</xdr:colOff>
      <xdr:row>37</xdr:row>
      <xdr:rowOff>1270</xdr:rowOff>
    </xdr:to>
    <xdr:sp macro="" textlink="">
      <xdr:nvSpPr>
        <xdr:cNvPr id="63" name="フローチャート: 判断 62">
          <a:extLst>
            <a:ext uri="{FF2B5EF4-FFF2-40B4-BE49-F238E27FC236}">
              <a16:creationId xmlns:a16="http://schemas.microsoft.com/office/drawing/2014/main" id="{A75B3FAA-CDAC-4EDA-AA2B-64F29FB7172D}"/>
            </a:ext>
          </a:extLst>
        </xdr:cNvPr>
        <xdr:cNvSpPr/>
      </xdr:nvSpPr>
      <xdr:spPr>
        <a:xfrm>
          <a:off x="2857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146558</xdr:rowOff>
    </xdr:from>
    <xdr:to>
      <xdr:col>10</xdr:col>
      <xdr:colOff>165100</xdr:colOff>
      <xdr:row>36</xdr:row>
      <xdr:rowOff>76708</xdr:rowOff>
    </xdr:to>
    <xdr:sp macro="" textlink="">
      <xdr:nvSpPr>
        <xdr:cNvPr id="64" name="フローチャート: 判断 63">
          <a:extLst>
            <a:ext uri="{FF2B5EF4-FFF2-40B4-BE49-F238E27FC236}">
              <a16:creationId xmlns:a16="http://schemas.microsoft.com/office/drawing/2014/main" id="{43B924FA-B59A-4261-97F2-82FF58F61FB6}"/>
            </a:ext>
          </a:extLst>
        </xdr:cNvPr>
        <xdr:cNvSpPr/>
      </xdr:nvSpPr>
      <xdr:spPr>
        <a:xfrm>
          <a:off x="1968500" y="61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96266</xdr:rowOff>
    </xdr:from>
    <xdr:to>
      <xdr:col>6</xdr:col>
      <xdr:colOff>38100</xdr:colOff>
      <xdr:row>36</xdr:row>
      <xdr:rowOff>26416</xdr:rowOff>
    </xdr:to>
    <xdr:sp macro="" textlink="">
      <xdr:nvSpPr>
        <xdr:cNvPr id="65" name="フローチャート: 判断 64">
          <a:extLst>
            <a:ext uri="{FF2B5EF4-FFF2-40B4-BE49-F238E27FC236}">
              <a16:creationId xmlns:a16="http://schemas.microsoft.com/office/drawing/2014/main" id="{6ED6BC3E-503A-4A71-A4BA-D6605232B6AC}"/>
            </a:ext>
          </a:extLst>
        </xdr:cNvPr>
        <xdr:cNvSpPr/>
      </xdr:nvSpPr>
      <xdr:spPr>
        <a:xfrm>
          <a:off x="1079500" y="609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7D6675B3-271D-4DEF-8315-A14F88A729E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F08B2C91-6417-4E37-85AF-F490C498A44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7C1539E-9D24-4F39-935F-CB2DEA878E8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9BCABC4-A6BA-4BF2-B781-E2298B96661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A6C4269-F11C-4524-A1C9-C895CF2AAE1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64262</xdr:rowOff>
    </xdr:from>
    <xdr:to>
      <xdr:col>24</xdr:col>
      <xdr:colOff>114300</xdr:colOff>
      <xdr:row>35</xdr:row>
      <xdr:rowOff>165862</xdr:rowOff>
    </xdr:to>
    <xdr:sp macro="" textlink="">
      <xdr:nvSpPr>
        <xdr:cNvPr id="71" name="楕円 70">
          <a:extLst>
            <a:ext uri="{FF2B5EF4-FFF2-40B4-BE49-F238E27FC236}">
              <a16:creationId xmlns:a16="http://schemas.microsoft.com/office/drawing/2014/main" id="{586A89F0-16DA-45EC-BE93-5C9C3EF56A9C}"/>
            </a:ext>
          </a:extLst>
        </xdr:cNvPr>
        <xdr:cNvSpPr/>
      </xdr:nvSpPr>
      <xdr:spPr>
        <a:xfrm>
          <a:off x="4584700" y="606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152163</xdr:rowOff>
    </xdr:from>
    <xdr:ext cx="405111" cy="259045"/>
    <xdr:sp macro="" textlink="">
      <xdr:nvSpPr>
        <xdr:cNvPr id="72" name="【道路】&#10;有形固定資産減価償却率該当値テキスト">
          <a:extLst>
            <a:ext uri="{FF2B5EF4-FFF2-40B4-BE49-F238E27FC236}">
              <a16:creationId xmlns:a16="http://schemas.microsoft.com/office/drawing/2014/main" id="{B3E27256-28D8-42EB-88EB-437A3C0C8FAC}"/>
            </a:ext>
          </a:extLst>
        </xdr:cNvPr>
        <xdr:cNvSpPr txBox="1"/>
      </xdr:nvSpPr>
      <xdr:spPr>
        <a:xfrm>
          <a:off x="4673600" y="5981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148844</xdr:rowOff>
    </xdr:from>
    <xdr:to>
      <xdr:col>20</xdr:col>
      <xdr:colOff>38100</xdr:colOff>
      <xdr:row>35</xdr:row>
      <xdr:rowOff>78994</xdr:rowOff>
    </xdr:to>
    <xdr:sp macro="" textlink="">
      <xdr:nvSpPr>
        <xdr:cNvPr id="73" name="楕円 72">
          <a:extLst>
            <a:ext uri="{FF2B5EF4-FFF2-40B4-BE49-F238E27FC236}">
              <a16:creationId xmlns:a16="http://schemas.microsoft.com/office/drawing/2014/main" id="{E1B5D07F-37CC-4F28-9028-6414AC5AB407}"/>
            </a:ext>
          </a:extLst>
        </xdr:cNvPr>
        <xdr:cNvSpPr/>
      </xdr:nvSpPr>
      <xdr:spPr>
        <a:xfrm>
          <a:off x="3746500" y="597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28194</xdr:rowOff>
    </xdr:from>
    <xdr:to>
      <xdr:col>24</xdr:col>
      <xdr:colOff>63500</xdr:colOff>
      <xdr:row>35</xdr:row>
      <xdr:rowOff>115062</xdr:rowOff>
    </xdr:to>
    <xdr:cxnSp macro="">
      <xdr:nvCxnSpPr>
        <xdr:cNvPr id="74" name="直線コネクタ 73">
          <a:extLst>
            <a:ext uri="{FF2B5EF4-FFF2-40B4-BE49-F238E27FC236}">
              <a16:creationId xmlns:a16="http://schemas.microsoft.com/office/drawing/2014/main" id="{20B72B69-45FE-45A3-A983-21B396C2B6EF}"/>
            </a:ext>
          </a:extLst>
        </xdr:cNvPr>
        <xdr:cNvCxnSpPr/>
      </xdr:nvCxnSpPr>
      <xdr:spPr>
        <a:xfrm>
          <a:off x="3797300" y="602894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57404</xdr:rowOff>
    </xdr:from>
    <xdr:to>
      <xdr:col>15</xdr:col>
      <xdr:colOff>101600</xdr:colOff>
      <xdr:row>34</xdr:row>
      <xdr:rowOff>159004</xdr:rowOff>
    </xdr:to>
    <xdr:sp macro="" textlink="">
      <xdr:nvSpPr>
        <xdr:cNvPr id="75" name="楕円 74">
          <a:extLst>
            <a:ext uri="{FF2B5EF4-FFF2-40B4-BE49-F238E27FC236}">
              <a16:creationId xmlns:a16="http://schemas.microsoft.com/office/drawing/2014/main" id="{85131241-3026-4C1A-BAD2-0204A657715E}"/>
            </a:ext>
          </a:extLst>
        </xdr:cNvPr>
        <xdr:cNvSpPr/>
      </xdr:nvSpPr>
      <xdr:spPr>
        <a:xfrm>
          <a:off x="2857500" y="588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108204</xdr:rowOff>
    </xdr:from>
    <xdr:to>
      <xdr:col>19</xdr:col>
      <xdr:colOff>177800</xdr:colOff>
      <xdr:row>35</xdr:row>
      <xdr:rowOff>28194</xdr:rowOff>
    </xdr:to>
    <xdr:cxnSp macro="">
      <xdr:nvCxnSpPr>
        <xdr:cNvPr id="76" name="直線コネクタ 75">
          <a:extLst>
            <a:ext uri="{FF2B5EF4-FFF2-40B4-BE49-F238E27FC236}">
              <a16:creationId xmlns:a16="http://schemas.microsoft.com/office/drawing/2014/main" id="{124443BA-36D0-42AB-ACCE-47BBD70A43D9}"/>
            </a:ext>
          </a:extLst>
        </xdr:cNvPr>
        <xdr:cNvCxnSpPr/>
      </xdr:nvCxnSpPr>
      <xdr:spPr>
        <a:xfrm>
          <a:off x="2908300" y="593750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141986</xdr:rowOff>
    </xdr:from>
    <xdr:to>
      <xdr:col>10</xdr:col>
      <xdr:colOff>165100</xdr:colOff>
      <xdr:row>34</xdr:row>
      <xdr:rowOff>72136</xdr:rowOff>
    </xdr:to>
    <xdr:sp macro="" textlink="">
      <xdr:nvSpPr>
        <xdr:cNvPr id="77" name="楕円 76">
          <a:extLst>
            <a:ext uri="{FF2B5EF4-FFF2-40B4-BE49-F238E27FC236}">
              <a16:creationId xmlns:a16="http://schemas.microsoft.com/office/drawing/2014/main" id="{3B03437B-B4F0-412E-BF28-1FB9ABAF50F6}"/>
            </a:ext>
          </a:extLst>
        </xdr:cNvPr>
        <xdr:cNvSpPr/>
      </xdr:nvSpPr>
      <xdr:spPr>
        <a:xfrm>
          <a:off x="1968500" y="579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21336</xdr:rowOff>
    </xdr:from>
    <xdr:to>
      <xdr:col>15</xdr:col>
      <xdr:colOff>50800</xdr:colOff>
      <xdr:row>34</xdr:row>
      <xdr:rowOff>108204</xdr:rowOff>
    </xdr:to>
    <xdr:cxnSp macro="">
      <xdr:nvCxnSpPr>
        <xdr:cNvPr id="78" name="直線コネクタ 77">
          <a:extLst>
            <a:ext uri="{FF2B5EF4-FFF2-40B4-BE49-F238E27FC236}">
              <a16:creationId xmlns:a16="http://schemas.microsoft.com/office/drawing/2014/main" id="{2469237D-3408-4F8B-8041-78CB1A0A2EBD}"/>
            </a:ext>
          </a:extLst>
        </xdr:cNvPr>
        <xdr:cNvCxnSpPr/>
      </xdr:nvCxnSpPr>
      <xdr:spPr>
        <a:xfrm>
          <a:off x="2019300" y="585063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50546</xdr:rowOff>
    </xdr:from>
    <xdr:to>
      <xdr:col>6</xdr:col>
      <xdr:colOff>38100</xdr:colOff>
      <xdr:row>33</xdr:row>
      <xdr:rowOff>152146</xdr:rowOff>
    </xdr:to>
    <xdr:sp macro="" textlink="">
      <xdr:nvSpPr>
        <xdr:cNvPr id="79" name="楕円 78">
          <a:extLst>
            <a:ext uri="{FF2B5EF4-FFF2-40B4-BE49-F238E27FC236}">
              <a16:creationId xmlns:a16="http://schemas.microsoft.com/office/drawing/2014/main" id="{1DDC0C2C-06F9-4A3C-8153-490BE0E76824}"/>
            </a:ext>
          </a:extLst>
        </xdr:cNvPr>
        <xdr:cNvSpPr/>
      </xdr:nvSpPr>
      <xdr:spPr>
        <a:xfrm>
          <a:off x="1079500" y="570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101346</xdr:rowOff>
    </xdr:from>
    <xdr:to>
      <xdr:col>10</xdr:col>
      <xdr:colOff>114300</xdr:colOff>
      <xdr:row>34</xdr:row>
      <xdr:rowOff>21336</xdr:rowOff>
    </xdr:to>
    <xdr:cxnSp macro="">
      <xdr:nvCxnSpPr>
        <xdr:cNvPr id="80" name="直線コネクタ 79">
          <a:extLst>
            <a:ext uri="{FF2B5EF4-FFF2-40B4-BE49-F238E27FC236}">
              <a16:creationId xmlns:a16="http://schemas.microsoft.com/office/drawing/2014/main" id="{73ADBDF1-A51E-49C5-83E6-CD45121FE8B1}"/>
            </a:ext>
          </a:extLst>
        </xdr:cNvPr>
        <xdr:cNvCxnSpPr/>
      </xdr:nvCxnSpPr>
      <xdr:spPr>
        <a:xfrm>
          <a:off x="1130300" y="575919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83837</xdr:rowOff>
    </xdr:from>
    <xdr:ext cx="405111" cy="259045"/>
    <xdr:sp macro="" textlink="">
      <xdr:nvSpPr>
        <xdr:cNvPr id="81" name="n_1aveValue【道路】&#10;有形固定資産減価償却率">
          <a:extLst>
            <a:ext uri="{FF2B5EF4-FFF2-40B4-BE49-F238E27FC236}">
              <a16:creationId xmlns:a16="http://schemas.microsoft.com/office/drawing/2014/main" id="{41BC9515-B264-4E3A-A4A0-652B57C2126A}"/>
            </a:ext>
          </a:extLst>
        </xdr:cNvPr>
        <xdr:cNvSpPr txBox="1"/>
      </xdr:nvSpPr>
      <xdr:spPr>
        <a:xfrm>
          <a:off x="35820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163847</xdr:rowOff>
    </xdr:from>
    <xdr:ext cx="405111" cy="259045"/>
    <xdr:sp macro="" textlink="">
      <xdr:nvSpPr>
        <xdr:cNvPr id="82" name="n_2aveValue【道路】&#10;有形固定資産減価償却率">
          <a:extLst>
            <a:ext uri="{FF2B5EF4-FFF2-40B4-BE49-F238E27FC236}">
              <a16:creationId xmlns:a16="http://schemas.microsoft.com/office/drawing/2014/main" id="{E4FA84EA-B3C1-4F74-B333-AA889257E0E1}"/>
            </a:ext>
          </a:extLst>
        </xdr:cNvPr>
        <xdr:cNvSpPr txBox="1"/>
      </xdr:nvSpPr>
      <xdr:spPr>
        <a:xfrm>
          <a:off x="2705744" y="633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67835</xdr:rowOff>
    </xdr:from>
    <xdr:ext cx="405111" cy="259045"/>
    <xdr:sp macro="" textlink="">
      <xdr:nvSpPr>
        <xdr:cNvPr id="83" name="n_3aveValue【道路】&#10;有形固定資産減価償却率">
          <a:extLst>
            <a:ext uri="{FF2B5EF4-FFF2-40B4-BE49-F238E27FC236}">
              <a16:creationId xmlns:a16="http://schemas.microsoft.com/office/drawing/2014/main" id="{44E976E2-F1C1-4149-91A7-923F4B182846}"/>
            </a:ext>
          </a:extLst>
        </xdr:cNvPr>
        <xdr:cNvSpPr txBox="1"/>
      </xdr:nvSpPr>
      <xdr:spPr>
        <a:xfrm>
          <a:off x="1816744" y="6240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17543</xdr:rowOff>
    </xdr:from>
    <xdr:ext cx="405111" cy="259045"/>
    <xdr:sp macro="" textlink="">
      <xdr:nvSpPr>
        <xdr:cNvPr id="84" name="n_4aveValue【道路】&#10;有形固定資産減価償却率">
          <a:extLst>
            <a:ext uri="{FF2B5EF4-FFF2-40B4-BE49-F238E27FC236}">
              <a16:creationId xmlns:a16="http://schemas.microsoft.com/office/drawing/2014/main" id="{262552F2-FC55-488E-9BB6-0488712CBF34}"/>
            </a:ext>
          </a:extLst>
        </xdr:cNvPr>
        <xdr:cNvSpPr txBox="1"/>
      </xdr:nvSpPr>
      <xdr:spPr>
        <a:xfrm>
          <a:off x="927744" y="6189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95521</xdr:rowOff>
    </xdr:from>
    <xdr:ext cx="405111" cy="259045"/>
    <xdr:sp macro="" textlink="">
      <xdr:nvSpPr>
        <xdr:cNvPr id="85" name="n_1mainValue【道路】&#10;有形固定資産減価償却率">
          <a:extLst>
            <a:ext uri="{FF2B5EF4-FFF2-40B4-BE49-F238E27FC236}">
              <a16:creationId xmlns:a16="http://schemas.microsoft.com/office/drawing/2014/main" id="{2588E97E-3117-4FA2-96D5-70F297A9486E}"/>
            </a:ext>
          </a:extLst>
        </xdr:cNvPr>
        <xdr:cNvSpPr txBox="1"/>
      </xdr:nvSpPr>
      <xdr:spPr>
        <a:xfrm>
          <a:off x="3582044" y="575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4081</xdr:rowOff>
    </xdr:from>
    <xdr:ext cx="405111" cy="259045"/>
    <xdr:sp macro="" textlink="">
      <xdr:nvSpPr>
        <xdr:cNvPr id="86" name="n_2mainValue【道路】&#10;有形固定資産減価償却率">
          <a:extLst>
            <a:ext uri="{FF2B5EF4-FFF2-40B4-BE49-F238E27FC236}">
              <a16:creationId xmlns:a16="http://schemas.microsoft.com/office/drawing/2014/main" id="{D113D7B6-CFCD-475A-893B-56DEA1BF765E}"/>
            </a:ext>
          </a:extLst>
        </xdr:cNvPr>
        <xdr:cNvSpPr txBox="1"/>
      </xdr:nvSpPr>
      <xdr:spPr>
        <a:xfrm>
          <a:off x="2705744" y="566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88663</xdr:rowOff>
    </xdr:from>
    <xdr:ext cx="405111" cy="259045"/>
    <xdr:sp macro="" textlink="">
      <xdr:nvSpPr>
        <xdr:cNvPr id="87" name="n_3mainValue【道路】&#10;有形固定資産減価償却率">
          <a:extLst>
            <a:ext uri="{FF2B5EF4-FFF2-40B4-BE49-F238E27FC236}">
              <a16:creationId xmlns:a16="http://schemas.microsoft.com/office/drawing/2014/main" id="{A8B0221E-8337-481C-8513-33F377568482}"/>
            </a:ext>
          </a:extLst>
        </xdr:cNvPr>
        <xdr:cNvSpPr txBox="1"/>
      </xdr:nvSpPr>
      <xdr:spPr>
        <a:xfrm>
          <a:off x="1816744" y="557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168673</xdr:rowOff>
    </xdr:from>
    <xdr:ext cx="405111" cy="259045"/>
    <xdr:sp macro="" textlink="">
      <xdr:nvSpPr>
        <xdr:cNvPr id="88" name="n_4mainValue【道路】&#10;有形固定資産減価償却率">
          <a:extLst>
            <a:ext uri="{FF2B5EF4-FFF2-40B4-BE49-F238E27FC236}">
              <a16:creationId xmlns:a16="http://schemas.microsoft.com/office/drawing/2014/main" id="{28BF23B3-7B6C-4416-AD03-02A2A8C4599A}"/>
            </a:ext>
          </a:extLst>
        </xdr:cNvPr>
        <xdr:cNvSpPr txBox="1"/>
      </xdr:nvSpPr>
      <xdr:spPr>
        <a:xfrm>
          <a:off x="927744" y="548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57CF2A1-9AF8-454F-ACB4-054062650A8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CA39E27E-C9C7-4AF5-968D-8FC176207FA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C5E24DE6-0C9E-4C6E-BFD2-EF4B9838520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C2C39968-D787-4523-8D31-E6226BF63AA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D16B7805-14C4-4611-8965-C364AA1A138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D53B3231-6ECC-47BD-B540-72FDBC7D3C6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5E49FD2D-D999-4392-BA78-40DB6515F19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2CD01F1F-930C-4EB6-969F-E0714DF48A1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82A172EA-C785-47BB-B0C5-BE4C44B100E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16759A45-C7BA-46D5-BAA5-B1522E0AA48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9" name="テキスト ボックス 98">
          <a:extLst>
            <a:ext uri="{FF2B5EF4-FFF2-40B4-BE49-F238E27FC236}">
              <a16:creationId xmlns:a16="http://schemas.microsoft.com/office/drawing/2014/main" id="{3B8D3545-B8E5-4282-9BBE-418E877432B7}"/>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100" name="直線コネクタ 99">
          <a:extLst>
            <a:ext uri="{FF2B5EF4-FFF2-40B4-BE49-F238E27FC236}">
              <a16:creationId xmlns:a16="http://schemas.microsoft.com/office/drawing/2014/main" id="{0D160E66-E964-4895-B757-48A29611E017}"/>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162577</xdr:rowOff>
    </xdr:from>
    <xdr:ext cx="531299" cy="259045"/>
    <xdr:sp macro="" textlink="">
      <xdr:nvSpPr>
        <xdr:cNvPr id="101" name="テキスト ボックス 100">
          <a:extLst>
            <a:ext uri="{FF2B5EF4-FFF2-40B4-BE49-F238E27FC236}">
              <a16:creationId xmlns:a16="http://schemas.microsoft.com/office/drawing/2014/main" id="{4CAE0F55-2BCA-4204-A4D2-0DD51EEBA815}"/>
            </a:ext>
          </a:extLst>
        </xdr:cNvPr>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2" name="直線コネクタ 101">
          <a:extLst>
            <a:ext uri="{FF2B5EF4-FFF2-40B4-BE49-F238E27FC236}">
              <a16:creationId xmlns:a16="http://schemas.microsoft.com/office/drawing/2014/main" id="{1842AE4C-5964-41B1-98D2-E3597BE4828C}"/>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3" name="テキスト ボックス 102">
          <a:extLst>
            <a:ext uri="{FF2B5EF4-FFF2-40B4-BE49-F238E27FC236}">
              <a16:creationId xmlns:a16="http://schemas.microsoft.com/office/drawing/2014/main" id="{63A38843-80AF-4FD0-AFD1-6CF5F322F4B6}"/>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4" name="直線コネクタ 103">
          <a:extLst>
            <a:ext uri="{FF2B5EF4-FFF2-40B4-BE49-F238E27FC236}">
              <a16:creationId xmlns:a16="http://schemas.microsoft.com/office/drawing/2014/main" id="{043688C7-085C-409E-9997-8B6EDE0A8D7E}"/>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5" name="テキスト ボックス 104">
          <a:extLst>
            <a:ext uri="{FF2B5EF4-FFF2-40B4-BE49-F238E27FC236}">
              <a16:creationId xmlns:a16="http://schemas.microsoft.com/office/drawing/2014/main" id="{EF525724-FEBE-445E-8EB5-57C0E5762214}"/>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6" name="直線コネクタ 105">
          <a:extLst>
            <a:ext uri="{FF2B5EF4-FFF2-40B4-BE49-F238E27FC236}">
              <a16:creationId xmlns:a16="http://schemas.microsoft.com/office/drawing/2014/main" id="{F5DD8946-1DBC-48C8-AFF1-F6EA1E9E6BF1}"/>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7" name="テキスト ボックス 106">
          <a:extLst>
            <a:ext uri="{FF2B5EF4-FFF2-40B4-BE49-F238E27FC236}">
              <a16:creationId xmlns:a16="http://schemas.microsoft.com/office/drawing/2014/main" id="{E4BB32F6-A843-4FAD-AE06-50208E410EDB}"/>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794995AF-B714-4BE1-A629-B3D704A0422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a:extLst>
            <a:ext uri="{FF2B5EF4-FFF2-40B4-BE49-F238E27FC236}">
              <a16:creationId xmlns:a16="http://schemas.microsoft.com/office/drawing/2014/main" id="{7F6700FD-5025-49B5-ABBF-726663FC485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12A452E2-B9B3-43A8-8E77-790A4BA2D7F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32949</xdr:rowOff>
    </xdr:from>
    <xdr:to>
      <xdr:col>54</xdr:col>
      <xdr:colOff>189865</xdr:colOff>
      <xdr:row>41</xdr:row>
      <xdr:rowOff>90053</xdr:rowOff>
    </xdr:to>
    <xdr:cxnSp macro="">
      <xdr:nvCxnSpPr>
        <xdr:cNvPr id="111" name="直線コネクタ 110">
          <a:extLst>
            <a:ext uri="{FF2B5EF4-FFF2-40B4-BE49-F238E27FC236}">
              <a16:creationId xmlns:a16="http://schemas.microsoft.com/office/drawing/2014/main" id="{59992A68-AA6E-4B4E-A674-362403C80C17}"/>
            </a:ext>
          </a:extLst>
        </xdr:cNvPr>
        <xdr:cNvCxnSpPr/>
      </xdr:nvCxnSpPr>
      <xdr:spPr>
        <a:xfrm flipV="1">
          <a:off x="10476865" y="5862249"/>
          <a:ext cx="0" cy="1257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93880</xdr:rowOff>
    </xdr:from>
    <xdr:ext cx="534377" cy="259045"/>
    <xdr:sp macro="" textlink="">
      <xdr:nvSpPr>
        <xdr:cNvPr id="112" name="【道路】&#10;一人当たり延長最小値テキスト">
          <a:extLst>
            <a:ext uri="{FF2B5EF4-FFF2-40B4-BE49-F238E27FC236}">
              <a16:creationId xmlns:a16="http://schemas.microsoft.com/office/drawing/2014/main" id="{B1C07E10-59B5-4B74-9937-DA8CC1F03294}"/>
            </a:ext>
          </a:extLst>
        </xdr:cNvPr>
        <xdr:cNvSpPr txBox="1"/>
      </xdr:nvSpPr>
      <xdr:spPr>
        <a:xfrm>
          <a:off x="10515600" y="712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90053</xdr:rowOff>
    </xdr:from>
    <xdr:to>
      <xdr:col>55</xdr:col>
      <xdr:colOff>88900</xdr:colOff>
      <xdr:row>41</xdr:row>
      <xdr:rowOff>90053</xdr:rowOff>
    </xdr:to>
    <xdr:cxnSp macro="">
      <xdr:nvCxnSpPr>
        <xdr:cNvPr id="113" name="直線コネクタ 112">
          <a:extLst>
            <a:ext uri="{FF2B5EF4-FFF2-40B4-BE49-F238E27FC236}">
              <a16:creationId xmlns:a16="http://schemas.microsoft.com/office/drawing/2014/main" id="{C66482D4-AF64-4FEA-8983-CBFDAF455818}"/>
            </a:ext>
          </a:extLst>
        </xdr:cNvPr>
        <xdr:cNvCxnSpPr/>
      </xdr:nvCxnSpPr>
      <xdr:spPr>
        <a:xfrm>
          <a:off x="10388600" y="711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151076</xdr:rowOff>
    </xdr:from>
    <xdr:ext cx="534377" cy="259045"/>
    <xdr:sp macro="" textlink="">
      <xdr:nvSpPr>
        <xdr:cNvPr id="114" name="【道路】&#10;一人当たり延長最大値テキスト">
          <a:extLst>
            <a:ext uri="{FF2B5EF4-FFF2-40B4-BE49-F238E27FC236}">
              <a16:creationId xmlns:a16="http://schemas.microsoft.com/office/drawing/2014/main" id="{424ACB6C-7590-4D98-9E62-9DF63662170C}"/>
            </a:ext>
          </a:extLst>
        </xdr:cNvPr>
        <xdr:cNvSpPr txBox="1"/>
      </xdr:nvSpPr>
      <xdr:spPr>
        <a:xfrm>
          <a:off x="10515600" y="563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32949</xdr:rowOff>
    </xdr:from>
    <xdr:to>
      <xdr:col>55</xdr:col>
      <xdr:colOff>88900</xdr:colOff>
      <xdr:row>34</xdr:row>
      <xdr:rowOff>32949</xdr:rowOff>
    </xdr:to>
    <xdr:cxnSp macro="">
      <xdr:nvCxnSpPr>
        <xdr:cNvPr id="115" name="直線コネクタ 114">
          <a:extLst>
            <a:ext uri="{FF2B5EF4-FFF2-40B4-BE49-F238E27FC236}">
              <a16:creationId xmlns:a16="http://schemas.microsoft.com/office/drawing/2014/main" id="{CCDC13D3-4ED4-4B6F-A9D1-755D0FDB3D98}"/>
            </a:ext>
          </a:extLst>
        </xdr:cNvPr>
        <xdr:cNvCxnSpPr/>
      </xdr:nvCxnSpPr>
      <xdr:spPr>
        <a:xfrm>
          <a:off x="10388600" y="586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170578</xdr:rowOff>
    </xdr:from>
    <xdr:ext cx="534377" cy="259045"/>
    <xdr:sp macro="" textlink="">
      <xdr:nvSpPr>
        <xdr:cNvPr id="116" name="【道路】&#10;一人当たり延長平均値テキスト">
          <a:extLst>
            <a:ext uri="{FF2B5EF4-FFF2-40B4-BE49-F238E27FC236}">
              <a16:creationId xmlns:a16="http://schemas.microsoft.com/office/drawing/2014/main" id="{6C9E3F4D-DA35-42B9-BD64-66F35728DEA3}"/>
            </a:ext>
          </a:extLst>
        </xdr:cNvPr>
        <xdr:cNvSpPr txBox="1"/>
      </xdr:nvSpPr>
      <xdr:spPr>
        <a:xfrm>
          <a:off x="10515600" y="6514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147701</xdr:rowOff>
    </xdr:from>
    <xdr:to>
      <xdr:col>55</xdr:col>
      <xdr:colOff>50800</xdr:colOff>
      <xdr:row>39</xdr:row>
      <xdr:rowOff>77851</xdr:rowOff>
    </xdr:to>
    <xdr:sp macro="" textlink="">
      <xdr:nvSpPr>
        <xdr:cNvPr id="117" name="フローチャート: 判断 116">
          <a:extLst>
            <a:ext uri="{FF2B5EF4-FFF2-40B4-BE49-F238E27FC236}">
              <a16:creationId xmlns:a16="http://schemas.microsoft.com/office/drawing/2014/main" id="{E18A92D1-0376-4299-8090-A1E0ABA1406E}"/>
            </a:ext>
          </a:extLst>
        </xdr:cNvPr>
        <xdr:cNvSpPr/>
      </xdr:nvSpPr>
      <xdr:spPr>
        <a:xfrm>
          <a:off x="10426700" y="666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5146</xdr:rowOff>
    </xdr:from>
    <xdr:to>
      <xdr:col>50</xdr:col>
      <xdr:colOff>165100</xdr:colOff>
      <xdr:row>41</xdr:row>
      <xdr:rowOff>106746</xdr:rowOff>
    </xdr:to>
    <xdr:sp macro="" textlink="">
      <xdr:nvSpPr>
        <xdr:cNvPr id="118" name="フローチャート: 判断 117">
          <a:extLst>
            <a:ext uri="{FF2B5EF4-FFF2-40B4-BE49-F238E27FC236}">
              <a16:creationId xmlns:a16="http://schemas.microsoft.com/office/drawing/2014/main" id="{A0B4DDD1-68FF-4537-B8F3-DA46A7B32BE9}"/>
            </a:ext>
          </a:extLst>
        </xdr:cNvPr>
        <xdr:cNvSpPr/>
      </xdr:nvSpPr>
      <xdr:spPr>
        <a:xfrm>
          <a:off x="9588500" y="70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122281</xdr:rowOff>
    </xdr:from>
    <xdr:to>
      <xdr:col>46</xdr:col>
      <xdr:colOff>38100</xdr:colOff>
      <xdr:row>41</xdr:row>
      <xdr:rowOff>52431</xdr:rowOff>
    </xdr:to>
    <xdr:sp macro="" textlink="">
      <xdr:nvSpPr>
        <xdr:cNvPr id="119" name="フローチャート: 判断 118">
          <a:extLst>
            <a:ext uri="{FF2B5EF4-FFF2-40B4-BE49-F238E27FC236}">
              <a16:creationId xmlns:a16="http://schemas.microsoft.com/office/drawing/2014/main" id="{686BD1C5-DE1F-48D4-BC81-0929C2AEC7F4}"/>
            </a:ext>
          </a:extLst>
        </xdr:cNvPr>
        <xdr:cNvSpPr/>
      </xdr:nvSpPr>
      <xdr:spPr>
        <a:xfrm>
          <a:off x="8699500" y="698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129413</xdr:rowOff>
    </xdr:from>
    <xdr:to>
      <xdr:col>41</xdr:col>
      <xdr:colOff>101600</xdr:colOff>
      <xdr:row>41</xdr:row>
      <xdr:rowOff>59563</xdr:rowOff>
    </xdr:to>
    <xdr:sp macro="" textlink="">
      <xdr:nvSpPr>
        <xdr:cNvPr id="120" name="フローチャート: 判断 119">
          <a:extLst>
            <a:ext uri="{FF2B5EF4-FFF2-40B4-BE49-F238E27FC236}">
              <a16:creationId xmlns:a16="http://schemas.microsoft.com/office/drawing/2014/main" id="{CA15F382-7F39-4B1C-A547-1E8257C6CC14}"/>
            </a:ext>
          </a:extLst>
        </xdr:cNvPr>
        <xdr:cNvSpPr/>
      </xdr:nvSpPr>
      <xdr:spPr>
        <a:xfrm>
          <a:off x="7810500" y="698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138283</xdr:rowOff>
    </xdr:from>
    <xdr:to>
      <xdr:col>36</xdr:col>
      <xdr:colOff>165100</xdr:colOff>
      <xdr:row>41</xdr:row>
      <xdr:rowOff>68433</xdr:rowOff>
    </xdr:to>
    <xdr:sp macro="" textlink="">
      <xdr:nvSpPr>
        <xdr:cNvPr id="121" name="フローチャート: 判断 120">
          <a:extLst>
            <a:ext uri="{FF2B5EF4-FFF2-40B4-BE49-F238E27FC236}">
              <a16:creationId xmlns:a16="http://schemas.microsoft.com/office/drawing/2014/main" id="{98206A29-341D-4932-9EA5-00499EA939DC}"/>
            </a:ext>
          </a:extLst>
        </xdr:cNvPr>
        <xdr:cNvSpPr/>
      </xdr:nvSpPr>
      <xdr:spPr>
        <a:xfrm>
          <a:off x="6921500" y="699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110D43AE-AC93-4B10-A521-41BE5D7A07D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4D13A560-3A85-4859-B970-B167F1C366B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FFDCEF96-5DB6-4192-B19B-B0FD2BF1B5C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72CA24F8-0DDC-4725-BFC8-32B65D7E851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632AD24-2710-4CE4-9A3D-398C918577A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39253</xdr:rowOff>
    </xdr:from>
    <xdr:to>
      <xdr:col>55</xdr:col>
      <xdr:colOff>50800</xdr:colOff>
      <xdr:row>41</xdr:row>
      <xdr:rowOff>140853</xdr:rowOff>
    </xdr:to>
    <xdr:sp macro="" textlink="">
      <xdr:nvSpPr>
        <xdr:cNvPr id="127" name="楕円 126">
          <a:extLst>
            <a:ext uri="{FF2B5EF4-FFF2-40B4-BE49-F238E27FC236}">
              <a16:creationId xmlns:a16="http://schemas.microsoft.com/office/drawing/2014/main" id="{B5E9B65D-B577-4EB8-AFB6-452682708EE5}"/>
            </a:ext>
          </a:extLst>
        </xdr:cNvPr>
        <xdr:cNvSpPr/>
      </xdr:nvSpPr>
      <xdr:spPr>
        <a:xfrm>
          <a:off x="10426700" y="706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125630</xdr:rowOff>
    </xdr:from>
    <xdr:ext cx="534377" cy="259045"/>
    <xdr:sp macro="" textlink="">
      <xdr:nvSpPr>
        <xdr:cNvPr id="128" name="【道路】&#10;一人当たり延長該当値テキスト">
          <a:extLst>
            <a:ext uri="{FF2B5EF4-FFF2-40B4-BE49-F238E27FC236}">
              <a16:creationId xmlns:a16="http://schemas.microsoft.com/office/drawing/2014/main" id="{7AC403FA-C6A7-4438-A04C-68475D0C8DD6}"/>
            </a:ext>
          </a:extLst>
        </xdr:cNvPr>
        <xdr:cNvSpPr txBox="1"/>
      </xdr:nvSpPr>
      <xdr:spPr>
        <a:xfrm>
          <a:off x="10515600" y="698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39847</xdr:rowOff>
    </xdr:from>
    <xdr:to>
      <xdr:col>50</xdr:col>
      <xdr:colOff>165100</xdr:colOff>
      <xdr:row>41</xdr:row>
      <xdr:rowOff>141447</xdr:rowOff>
    </xdr:to>
    <xdr:sp macro="" textlink="">
      <xdr:nvSpPr>
        <xdr:cNvPr id="129" name="楕円 128">
          <a:extLst>
            <a:ext uri="{FF2B5EF4-FFF2-40B4-BE49-F238E27FC236}">
              <a16:creationId xmlns:a16="http://schemas.microsoft.com/office/drawing/2014/main" id="{35868942-ABB1-4AA6-8A67-B4127C925EAE}"/>
            </a:ext>
          </a:extLst>
        </xdr:cNvPr>
        <xdr:cNvSpPr/>
      </xdr:nvSpPr>
      <xdr:spPr>
        <a:xfrm>
          <a:off x="9588500" y="706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90053</xdr:rowOff>
    </xdr:from>
    <xdr:to>
      <xdr:col>55</xdr:col>
      <xdr:colOff>0</xdr:colOff>
      <xdr:row>41</xdr:row>
      <xdr:rowOff>90647</xdr:rowOff>
    </xdr:to>
    <xdr:cxnSp macro="">
      <xdr:nvCxnSpPr>
        <xdr:cNvPr id="130" name="直線コネクタ 129">
          <a:extLst>
            <a:ext uri="{FF2B5EF4-FFF2-40B4-BE49-F238E27FC236}">
              <a16:creationId xmlns:a16="http://schemas.microsoft.com/office/drawing/2014/main" id="{875C9475-F769-4E11-85A5-64BA12CC2504}"/>
            </a:ext>
          </a:extLst>
        </xdr:cNvPr>
        <xdr:cNvCxnSpPr/>
      </xdr:nvCxnSpPr>
      <xdr:spPr>
        <a:xfrm flipV="1">
          <a:off x="9639300" y="7119503"/>
          <a:ext cx="8382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41402</xdr:rowOff>
    </xdr:from>
    <xdr:to>
      <xdr:col>46</xdr:col>
      <xdr:colOff>38100</xdr:colOff>
      <xdr:row>41</xdr:row>
      <xdr:rowOff>143002</xdr:rowOff>
    </xdr:to>
    <xdr:sp macro="" textlink="">
      <xdr:nvSpPr>
        <xdr:cNvPr id="131" name="楕円 130">
          <a:extLst>
            <a:ext uri="{FF2B5EF4-FFF2-40B4-BE49-F238E27FC236}">
              <a16:creationId xmlns:a16="http://schemas.microsoft.com/office/drawing/2014/main" id="{AD488092-DA9C-41A7-A40A-ECC84E299992}"/>
            </a:ext>
          </a:extLst>
        </xdr:cNvPr>
        <xdr:cNvSpPr/>
      </xdr:nvSpPr>
      <xdr:spPr>
        <a:xfrm>
          <a:off x="8699500" y="707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90647</xdr:rowOff>
    </xdr:from>
    <xdr:to>
      <xdr:col>50</xdr:col>
      <xdr:colOff>114300</xdr:colOff>
      <xdr:row>41</xdr:row>
      <xdr:rowOff>92202</xdr:rowOff>
    </xdr:to>
    <xdr:cxnSp macro="">
      <xdr:nvCxnSpPr>
        <xdr:cNvPr id="132" name="直線コネクタ 131">
          <a:extLst>
            <a:ext uri="{FF2B5EF4-FFF2-40B4-BE49-F238E27FC236}">
              <a16:creationId xmlns:a16="http://schemas.microsoft.com/office/drawing/2014/main" id="{03544920-4731-49B7-B611-CDF4477C2E9B}"/>
            </a:ext>
          </a:extLst>
        </xdr:cNvPr>
        <xdr:cNvCxnSpPr/>
      </xdr:nvCxnSpPr>
      <xdr:spPr>
        <a:xfrm flipV="1">
          <a:off x="8750300" y="7120097"/>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42682</xdr:rowOff>
    </xdr:from>
    <xdr:to>
      <xdr:col>41</xdr:col>
      <xdr:colOff>101600</xdr:colOff>
      <xdr:row>41</xdr:row>
      <xdr:rowOff>144282</xdr:rowOff>
    </xdr:to>
    <xdr:sp macro="" textlink="">
      <xdr:nvSpPr>
        <xdr:cNvPr id="133" name="楕円 132">
          <a:extLst>
            <a:ext uri="{FF2B5EF4-FFF2-40B4-BE49-F238E27FC236}">
              <a16:creationId xmlns:a16="http://schemas.microsoft.com/office/drawing/2014/main" id="{620C633E-A7FD-4C53-A83D-953964D4AC0F}"/>
            </a:ext>
          </a:extLst>
        </xdr:cNvPr>
        <xdr:cNvSpPr/>
      </xdr:nvSpPr>
      <xdr:spPr>
        <a:xfrm>
          <a:off x="7810500" y="70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92202</xdr:rowOff>
    </xdr:from>
    <xdr:to>
      <xdr:col>45</xdr:col>
      <xdr:colOff>177800</xdr:colOff>
      <xdr:row>41</xdr:row>
      <xdr:rowOff>93482</xdr:rowOff>
    </xdr:to>
    <xdr:cxnSp macro="">
      <xdr:nvCxnSpPr>
        <xdr:cNvPr id="134" name="直線コネクタ 133">
          <a:extLst>
            <a:ext uri="{FF2B5EF4-FFF2-40B4-BE49-F238E27FC236}">
              <a16:creationId xmlns:a16="http://schemas.microsoft.com/office/drawing/2014/main" id="{E61198F6-31CD-4917-B21E-F313B668C490}"/>
            </a:ext>
          </a:extLst>
        </xdr:cNvPr>
        <xdr:cNvCxnSpPr/>
      </xdr:nvCxnSpPr>
      <xdr:spPr>
        <a:xfrm flipV="1">
          <a:off x="7861300" y="7121652"/>
          <a:ext cx="889000" cy="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37104</xdr:rowOff>
    </xdr:from>
    <xdr:to>
      <xdr:col>36</xdr:col>
      <xdr:colOff>165100</xdr:colOff>
      <xdr:row>41</xdr:row>
      <xdr:rowOff>138704</xdr:rowOff>
    </xdr:to>
    <xdr:sp macro="" textlink="">
      <xdr:nvSpPr>
        <xdr:cNvPr id="135" name="楕円 134">
          <a:extLst>
            <a:ext uri="{FF2B5EF4-FFF2-40B4-BE49-F238E27FC236}">
              <a16:creationId xmlns:a16="http://schemas.microsoft.com/office/drawing/2014/main" id="{BB5E3EBF-21A5-4E24-841C-814B3F3D4089}"/>
            </a:ext>
          </a:extLst>
        </xdr:cNvPr>
        <xdr:cNvSpPr/>
      </xdr:nvSpPr>
      <xdr:spPr>
        <a:xfrm>
          <a:off x="6921500" y="706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87904</xdr:rowOff>
    </xdr:from>
    <xdr:to>
      <xdr:col>41</xdr:col>
      <xdr:colOff>50800</xdr:colOff>
      <xdr:row>41</xdr:row>
      <xdr:rowOff>93482</xdr:rowOff>
    </xdr:to>
    <xdr:cxnSp macro="">
      <xdr:nvCxnSpPr>
        <xdr:cNvPr id="136" name="直線コネクタ 135">
          <a:extLst>
            <a:ext uri="{FF2B5EF4-FFF2-40B4-BE49-F238E27FC236}">
              <a16:creationId xmlns:a16="http://schemas.microsoft.com/office/drawing/2014/main" id="{8F7209A8-6C96-4385-BBB8-44D6B300E7FC}"/>
            </a:ext>
          </a:extLst>
        </xdr:cNvPr>
        <xdr:cNvCxnSpPr/>
      </xdr:nvCxnSpPr>
      <xdr:spPr>
        <a:xfrm>
          <a:off x="6972300" y="7117354"/>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123273</xdr:rowOff>
    </xdr:from>
    <xdr:ext cx="534377" cy="259045"/>
    <xdr:sp macro="" textlink="">
      <xdr:nvSpPr>
        <xdr:cNvPr id="137" name="n_1aveValue【道路】&#10;一人当たり延長">
          <a:extLst>
            <a:ext uri="{FF2B5EF4-FFF2-40B4-BE49-F238E27FC236}">
              <a16:creationId xmlns:a16="http://schemas.microsoft.com/office/drawing/2014/main" id="{7C0DE169-EC50-4EA3-B966-C6D46BB5C020}"/>
            </a:ext>
          </a:extLst>
        </xdr:cNvPr>
        <xdr:cNvSpPr txBox="1"/>
      </xdr:nvSpPr>
      <xdr:spPr>
        <a:xfrm>
          <a:off x="9359411" y="680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68958</xdr:rowOff>
    </xdr:from>
    <xdr:ext cx="534377" cy="259045"/>
    <xdr:sp macro="" textlink="">
      <xdr:nvSpPr>
        <xdr:cNvPr id="138" name="n_2aveValue【道路】&#10;一人当たり延長">
          <a:extLst>
            <a:ext uri="{FF2B5EF4-FFF2-40B4-BE49-F238E27FC236}">
              <a16:creationId xmlns:a16="http://schemas.microsoft.com/office/drawing/2014/main" id="{5BAAA0EA-1E8B-4D27-97E6-2860C428126E}"/>
            </a:ext>
          </a:extLst>
        </xdr:cNvPr>
        <xdr:cNvSpPr txBox="1"/>
      </xdr:nvSpPr>
      <xdr:spPr>
        <a:xfrm>
          <a:off x="8483111" y="675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76090</xdr:rowOff>
    </xdr:from>
    <xdr:ext cx="534377" cy="259045"/>
    <xdr:sp macro="" textlink="">
      <xdr:nvSpPr>
        <xdr:cNvPr id="139" name="n_3aveValue【道路】&#10;一人当たり延長">
          <a:extLst>
            <a:ext uri="{FF2B5EF4-FFF2-40B4-BE49-F238E27FC236}">
              <a16:creationId xmlns:a16="http://schemas.microsoft.com/office/drawing/2014/main" id="{2F65684E-B2BC-45E4-9CD7-94ABC09A768E}"/>
            </a:ext>
          </a:extLst>
        </xdr:cNvPr>
        <xdr:cNvSpPr txBox="1"/>
      </xdr:nvSpPr>
      <xdr:spPr>
        <a:xfrm>
          <a:off x="7594111" y="676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84960</xdr:rowOff>
    </xdr:from>
    <xdr:ext cx="534377" cy="259045"/>
    <xdr:sp macro="" textlink="">
      <xdr:nvSpPr>
        <xdr:cNvPr id="140" name="n_4aveValue【道路】&#10;一人当たり延長">
          <a:extLst>
            <a:ext uri="{FF2B5EF4-FFF2-40B4-BE49-F238E27FC236}">
              <a16:creationId xmlns:a16="http://schemas.microsoft.com/office/drawing/2014/main" id="{140EE3BB-FAC5-4885-B458-374DEFB9FC15}"/>
            </a:ext>
          </a:extLst>
        </xdr:cNvPr>
        <xdr:cNvSpPr txBox="1"/>
      </xdr:nvSpPr>
      <xdr:spPr>
        <a:xfrm>
          <a:off x="6705111" y="677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132574</xdr:rowOff>
    </xdr:from>
    <xdr:ext cx="534377" cy="259045"/>
    <xdr:sp macro="" textlink="">
      <xdr:nvSpPr>
        <xdr:cNvPr id="141" name="n_1mainValue【道路】&#10;一人当たり延長">
          <a:extLst>
            <a:ext uri="{FF2B5EF4-FFF2-40B4-BE49-F238E27FC236}">
              <a16:creationId xmlns:a16="http://schemas.microsoft.com/office/drawing/2014/main" id="{41D841DD-42F8-4933-851D-16245AF8FE43}"/>
            </a:ext>
          </a:extLst>
        </xdr:cNvPr>
        <xdr:cNvSpPr txBox="1"/>
      </xdr:nvSpPr>
      <xdr:spPr>
        <a:xfrm>
          <a:off x="9359411" y="716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134129</xdr:rowOff>
    </xdr:from>
    <xdr:ext cx="534377" cy="259045"/>
    <xdr:sp macro="" textlink="">
      <xdr:nvSpPr>
        <xdr:cNvPr id="142" name="n_2mainValue【道路】&#10;一人当たり延長">
          <a:extLst>
            <a:ext uri="{FF2B5EF4-FFF2-40B4-BE49-F238E27FC236}">
              <a16:creationId xmlns:a16="http://schemas.microsoft.com/office/drawing/2014/main" id="{14147828-70D8-412F-A556-EA63C399CE28}"/>
            </a:ext>
          </a:extLst>
        </xdr:cNvPr>
        <xdr:cNvSpPr txBox="1"/>
      </xdr:nvSpPr>
      <xdr:spPr>
        <a:xfrm>
          <a:off x="8483111" y="716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135409</xdr:rowOff>
    </xdr:from>
    <xdr:ext cx="534377" cy="259045"/>
    <xdr:sp macro="" textlink="">
      <xdr:nvSpPr>
        <xdr:cNvPr id="143" name="n_3mainValue【道路】&#10;一人当たり延長">
          <a:extLst>
            <a:ext uri="{FF2B5EF4-FFF2-40B4-BE49-F238E27FC236}">
              <a16:creationId xmlns:a16="http://schemas.microsoft.com/office/drawing/2014/main" id="{0D558DE6-E1D4-4303-920D-22A9F8A30BB7}"/>
            </a:ext>
          </a:extLst>
        </xdr:cNvPr>
        <xdr:cNvSpPr txBox="1"/>
      </xdr:nvSpPr>
      <xdr:spPr>
        <a:xfrm>
          <a:off x="7594111" y="716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129831</xdr:rowOff>
    </xdr:from>
    <xdr:ext cx="534377" cy="259045"/>
    <xdr:sp macro="" textlink="">
      <xdr:nvSpPr>
        <xdr:cNvPr id="144" name="n_4mainValue【道路】&#10;一人当たり延長">
          <a:extLst>
            <a:ext uri="{FF2B5EF4-FFF2-40B4-BE49-F238E27FC236}">
              <a16:creationId xmlns:a16="http://schemas.microsoft.com/office/drawing/2014/main" id="{F6FC89AA-4462-4B6C-850A-EA080164A268}"/>
            </a:ext>
          </a:extLst>
        </xdr:cNvPr>
        <xdr:cNvSpPr txBox="1"/>
      </xdr:nvSpPr>
      <xdr:spPr>
        <a:xfrm>
          <a:off x="6705111" y="715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0CDF1802-2EA2-4167-A8F6-380E2B6C26C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CF3EC447-9B50-4EA6-9124-00D5A926BB4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C4079686-F0F5-4B75-8D23-E6A46D6BC9E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0A70EB93-27CD-4A11-8035-C30F97793CD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9742037E-256F-4D59-A65C-C02DFCE74BE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2864F5EA-11E5-4596-9CB4-B838D35F6B1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91993CCD-B145-4CFA-BC34-36F254ED987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B3DD217A-6B87-4889-B2A7-EE946D33DC8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0F5293DC-C07F-4D5B-916D-AA72A1858B6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CA6B5187-DE29-42EE-9D2C-17C93D2E2CB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8A648536-1073-4FFB-A7E6-704A1F371CF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C9C95769-B616-445F-8D64-1B9751998B4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7" name="テキスト ボックス 156">
          <a:extLst>
            <a:ext uri="{FF2B5EF4-FFF2-40B4-BE49-F238E27FC236}">
              <a16:creationId xmlns:a16="http://schemas.microsoft.com/office/drawing/2014/main" id="{4319C868-BA1E-4957-A0DE-C383F45EDDE2}"/>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D966CC30-C8B0-4505-A355-B9B0A58680A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7BA3B23B-D1B7-4B3D-AF73-70E2E5330B9C}"/>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6E49874F-852B-4568-BE91-108ECD42584C}"/>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63FBDA7D-6C9A-4FC7-B19E-A84B64C68E68}"/>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A59F421A-C40F-4648-B361-8D9F9E6F4656}"/>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264BD27A-8EDF-4C07-8436-D3A88C573A5D}"/>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A8507F42-3C6B-4537-AE0D-3126B52FE23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a:extLst>
            <a:ext uri="{FF2B5EF4-FFF2-40B4-BE49-F238E27FC236}">
              <a16:creationId xmlns:a16="http://schemas.microsoft.com/office/drawing/2014/main" id="{A381F079-7339-4FBD-B3AC-5DC23BDDF899}"/>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7AA92AB2-4FE0-4363-A9D0-79AF2581408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7" name="テキスト ボックス 166">
          <a:extLst>
            <a:ext uri="{FF2B5EF4-FFF2-40B4-BE49-F238E27FC236}">
              <a16:creationId xmlns:a16="http://schemas.microsoft.com/office/drawing/2014/main" id="{7DCC20E4-FF58-4805-A569-1BD253DADE34}"/>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a:extLst>
            <a:ext uri="{FF2B5EF4-FFF2-40B4-BE49-F238E27FC236}">
              <a16:creationId xmlns:a16="http://schemas.microsoft.com/office/drawing/2014/main" id="{662846A7-1F0B-4450-9DAF-4418A935F92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22860</xdr:rowOff>
    </xdr:from>
    <xdr:to>
      <xdr:col>24</xdr:col>
      <xdr:colOff>62865</xdr:colOff>
      <xdr:row>64</xdr:row>
      <xdr:rowOff>160020</xdr:rowOff>
    </xdr:to>
    <xdr:cxnSp macro="">
      <xdr:nvCxnSpPr>
        <xdr:cNvPr id="169" name="直線コネクタ 168">
          <a:extLst>
            <a:ext uri="{FF2B5EF4-FFF2-40B4-BE49-F238E27FC236}">
              <a16:creationId xmlns:a16="http://schemas.microsoft.com/office/drawing/2014/main" id="{6099DD4C-D2D0-4FCA-9D8B-9380F5A59E4F}"/>
            </a:ext>
          </a:extLst>
        </xdr:cNvPr>
        <xdr:cNvCxnSpPr/>
      </xdr:nvCxnSpPr>
      <xdr:spPr>
        <a:xfrm flipV="1">
          <a:off x="4634865" y="979551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163847</xdr:rowOff>
    </xdr:from>
    <xdr:ext cx="405111" cy="259045"/>
    <xdr:sp macro="" textlink="">
      <xdr:nvSpPr>
        <xdr:cNvPr id="170" name="【橋りょう・トンネル】&#10;有形固定資産減価償却率最小値テキスト">
          <a:extLst>
            <a:ext uri="{FF2B5EF4-FFF2-40B4-BE49-F238E27FC236}">
              <a16:creationId xmlns:a16="http://schemas.microsoft.com/office/drawing/2014/main" id="{9CDA98A3-CBD8-42BA-9409-714E9A34AB33}"/>
            </a:ext>
          </a:extLst>
        </xdr:cNvPr>
        <xdr:cNvSpPr txBox="1"/>
      </xdr:nvSpPr>
      <xdr:spPr>
        <a:xfrm>
          <a:off x="46736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160020</xdr:rowOff>
    </xdr:from>
    <xdr:to>
      <xdr:col>24</xdr:col>
      <xdr:colOff>152400</xdr:colOff>
      <xdr:row>64</xdr:row>
      <xdr:rowOff>160020</xdr:rowOff>
    </xdr:to>
    <xdr:cxnSp macro="">
      <xdr:nvCxnSpPr>
        <xdr:cNvPr id="171" name="直線コネクタ 170">
          <a:extLst>
            <a:ext uri="{FF2B5EF4-FFF2-40B4-BE49-F238E27FC236}">
              <a16:creationId xmlns:a16="http://schemas.microsoft.com/office/drawing/2014/main" id="{1FBAA899-B31E-4BCD-97D6-BEABAFDCB96D}"/>
            </a:ext>
          </a:extLst>
        </xdr:cNvPr>
        <xdr:cNvCxnSpPr/>
      </xdr:nvCxnSpPr>
      <xdr:spPr>
        <a:xfrm>
          <a:off x="4546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140987</xdr:rowOff>
    </xdr:from>
    <xdr:ext cx="405111" cy="259045"/>
    <xdr:sp macro="" textlink="">
      <xdr:nvSpPr>
        <xdr:cNvPr id="172" name="【橋りょう・トンネル】&#10;有形固定資産減価償却率最大値テキスト">
          <a:extLst>
            <a:ext uri="{FF2B5EF4-FFF2-40B4-BE49-F238E27FC236}">
              <a16:creationId xmlns:a16="http://schemas.microsoft.com/office/drawing/2014/main" id="{A246635E-E81D-4087-8081-3F7B151FEEFD}"/>
            </a:ext>
          </a:extLst>
        </xdr:cNvPr>
        <xdr:cNvSpPr txBox="1"/>
      </xdr:nvSpPr>
      <xdr:spPr>
        <a:xfrm>
          <a:off x="4673600" y="9570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22860</xdr:rowOff>
    </xdr:from>
    <xdr:to>
      <xdr:col>24</xdr:col>
      <xdr:colOff>152400</xdr:colOff>
      <xdr:row>57</xdr:row>
      <xdr:rowOff>22860</xdr:rowOff>
    </xdr:to>
    <xdr:cxnSp macro="">
      <xdr:nvCxnSpPr>
        <xdr:cNvPr id="173" name="直線コネクタ 172">
          <a:extLst>
            <a:ext uri="{FF2B5EF4-FFF2-40B4-BE49-F238E27FC236}">
              <a16:creationId xmlns:a16="http://schemas.microsoft.com/office/drawing/2014/main" id="{DF958FC2-19E8-4368-8077-69A7A01B3207}"/>
            </a:ext>
          </a:extLst>
        </xdr:cNvPr>
        <xdr:cNvCxnSpPr/>
      </xdr:nvCxnSpPr>
      <xdr:spPr>
        <a:xfrm>
          <a:off x="4546600" y="979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80027</xdr:rowOff>
    </xdr:from>
    <xdr:ext cx="405111" cy="259045"/>
    <xdr:sp macro="" textlink="">
      <xdr:nvSpPr>
        <xdr:cNvPr id="174" name="【橋りょう・トンネル】&#10;有形固定資産減価償却率平均値テキスト">
          <a:extLst>
            <a:ext uri="{FF2B5EF4-FFF2-40B4-BE49-F238E27FC236}">
              <a16:creationId xmlns:a16="http://schemas.microsoft.com/office/drawing/2014/main" id="{819C5BFD-4395-4BDA-93DB-41A5E254ED1D}"/>
            </a:ext>
          </a:extLst>
        </xdr:cNvPr>
        <xdr:cNvSpPr txBox="1"/>
      </xdr:nvSpPr>
      <xdr:spPr>
        <a:xfrm>
          <a:off x="4673600" y="10367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101600</xdr:rowOff>
    </xdr:from>
    <xdr:to>
      <xdr:col>24</xdr:col>
      <xdr:colOff>114300</xdr:colOff>
      <xdr:row>61</xdr:row>
      <xdr:rowOff>31750</xdr:rowOff>
    </xdr:to>
    <xdr:sp macro="" textlink="">
      <xdr:nvSpPr>
        <xdr:cNvPr id="175" name="フローチャート: 判断 174">
          <a:extLst>
            <a:ext uri="{FF2B5EF4-FFF2-40B4-BE49-F238E27FC236}">
              <a16:creationId xmlns:a16="http://schemas.microsoft.com/office/drawing/2014/main" id="{8E388908-C7C2-4312-A5CD-938D9E7B4061}"/>
            </a:ext>
          </a:extLst>
        </xdr:cNvPr>
        <xdr:cNvSpPr/>
      </xdr:nvSpPr>
      <xdr:spPr>
        <a:xfrm>
          <a:off x="4584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132080</xdr:rowOff>
    </xdr:from>
    <xdr:to>
      <xdr:col>20</xdr:col>
      <xdr:colOff>38100</xdr:colOff>
      <xdr:row>60</xdr:row>
      <xdr:rowOff>62230</xdr:rowOff>
    </xdr:to>
    <xdr:sp macro="" textlink="">
      <xdr:nvSpPr>
        <xdr:cNvPr id="176" name="フローチャート: 判断 175">
          <a:extLst>
            <a:ext uri="{FF2B5EF4-FFF2-40B4-BE49-F238E27FC236}">
              <a16:creationId xmlns:a16="http://schemas.microsoft.com/office/drawing/2014/main" id="{6500C953-8261-4DC0-A461-A5BD4DEE5050}"/>
            </a:ext>
          </a:extLst>
        </xdr:cNvPr>
        <xdr:cNvSpPr/>
      </xdr:nvSpPr>
      <xdr:spPr>
        <a:xfrm>
          <a:off x="3746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132080</xdr:rowOff>
    </xdr:from>
    <xdr:to>
      <xdr:col>15</xdr:col>
      <xdr:colOff>101600</xdr:colOff>
      <xdr:row>60</xdr:row>
      <xdr:rowOff>62230</xdr:rowOff>
    </xdr:to>
    <xdr:sp macro="" textlink="">
      <xdr:nvSpPr>
        <xdr:cNvPr id="177" name="フローチャート: 判断 176">
          <a:extLst>
            <a:ext uri="{FF2B5EF4-FFF2-40B4-BE49-F238E27FC236}">
              <a16:creationId xmlns:a16="http://schemas.microsoft.com/office/drawing/2014/main" id="{FA02490F-EE75-4489-87BB-AB10C5573C57}"/>
            </a:ext>
          </a:extLst>
        </xdr:cNvPr>
        <xdr:cNvSpPr/>
      </xdr:nvSpPr>
      <xdr:spPr>
        <a:xfrm>
          <a:off x="2857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93980</xdr:rowOff>
    </xdr:from>
    <xdr:to>
      <xdr:col>10</xdr:col>
      <xdr:colOff>165100</xdr:colOff>
      <xdr:row>60</xdr:row>
      <xdr:rowOff>24130</xdr:rowOff>
    </xdr:to>
    <xdr:sp macro="" textlink="">
      <xdr:nvSpPr>
        <xdr:cNvPr id="178" name="フローチャート: 判断 177">
          <a:extLst>
            <a:ext uri="{FF2B5EF4-FFF2-40B4-BE49-F238E27FC236}">
              <a16:creationId xmlns:a16="http://schemas.microsoft.com/office/drawing/2014/main" id="{A3DEAC8C-CABB-408E-9EBF-02C704140C50}"/>
            </a:ext>
          </a:extLst>
        </xdr:cNvPr>
        <xdr:cNvSpPr/>
      </xdr:nvSpPr>
      <xdr:spPr>
        <a:xfrm>
          <a:off x="1968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63500</xdr:rowOff>
    </xdr:from>
    <xdr:to>
      <xdr:col>6</xdr:col>
      <xdr:colOff>38100</xdr:colOff>
      <xdr:row>59</xdr:row>
      <xdr:rowOff>165100</xdr:rowOff>
    </xdr:to>
    <xdr:sp macro="" textlink="">
      <xdr:nvSpPr>
        <xdr:cNvPr id="179" name="フローチャート: 判断 178">
          <a:extLst>
            <a:ext uri="{FF2B5EF4-FFF2-40B4-BE49-F238E27FC236}">
              <a16:creationId xmlns:a16="http://schemas.microsoft.com/office/drawing/2014/main" id="{B8692DA0-7B91-4657-800B-6EFF5049F680}"/>
            </a:ext>
          </a:extLst>
        </xdr:cNvPr>
        <xdr:cNvSpPr/>
      </xdr:nvSpPr>
      <xdr:spPr>
        <a:xfrm>
          <a:off x="1079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B55900C0-CB4C-4A88-8660-3BAEA96E0E4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80DB33D4-B46F-4C5D-8871-E18C54CB405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170A2CF3-AD91-4A18-A495-9D266BA11F1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78E3DB16-82ED-4AC9-B48C-4BBF1DDEAB6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49AFA4E-FCBB-4BED-ADC4-0AC8111ED04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154940</xdr:rowOff>
    </xdr:from>
    <xdr:to>
      <xdr:col>24</xdr:col>
      <xdr:colOff>114300</xdr:colOff>
      <xdr:row>57</xdr:row>
      <xdr:rowOff>85090</xdr:rowOff>
    </xdr:to>
    <xdr:sp macro="" textlink="">
      <xdr:nvSpPr>
        <xdr:cNvPr id="185" name="楕円 184">
          <a:extLst>
            <a:ext uri="{FF2B5EF4-FFF2-40B4-BE49-F238E27FC236}">
              <a16:creationId xmlns:a16="http://schemas.microsoft.com/office/drawing/2014/main" id="{F5C11EBE-67A2-4713-893A-000D8C4B1B55}"/>
            </a:ext>
          </a:extLst>
        </xdr:cNvPr>
        <xdr:cNvSpPr/>
      </xdr:nvSpPr>
      <xdr:spPr>
        <a:xfrm>
          <a:off x="45847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96537</xdr:rowOff>
    </xdr:from>
    <xdr:ext cx="405111" cy="259045"/>
    <xdr:sp macro="" textlink="">
      <xdr:nvSpPr>
        <xdr:cNvPr id="186" name="【橋りょう・トンネル】&#10;有形固定資産減価償却率該当値テキスト">
          <a:extLst>
            <a:ext uri="{FF2B5EF4-FFF2-40B4-BE49-F238E27FC236}">
              <a16:creationId xmlns:a16="http://schemas.microsoft.com/office/drawing/2014/main" id="{C74A20E0-A12E-44FF-9C58-872A3A4F10E5}"/>
            </a:ext>
          </a:extLst>
        </xdr:cNvPr>
        <xdr:cNvSpPr txBox="1"/>
      </xdr:nvSpPr>
      <xdr:spPr>
        <a:xfrm>
          <a:off x="4673600" y="9697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93980</xdr:rowOff>
    </xdr:from>
    <xdr:to>
      <xdr:col>20</xdr:col>
      <xdr:colOff>38100</xdr:colOff>
      <xdr:row>57</xdr:row>
      <xdr:rowOff>24130</xdr:rowOff>
    </xdr:to>
    <xdr:sp macro="" textlink="">
      <xdr:nvSpPr>
        <xdr:cNvPr id="187" name="楕円 186">
          <a:extLst>
            <a:ext uri="{FF2B5EF4-FFF2-40B4-BE49-F238E27FC236}">
              <a16:creationId xmlns:a16="http://schemas.microsoft.com/office/drawing/2014/main" id="{DEA8396A-F119-4EA2-BE3C-2A2CB49F6C77}"/>
            </a:ext>
          </a:extLst>
        </xdr:cNvPr>
        <xdr:cNvSpPr/>
      </xdr:nvSpPr>
      <xdr:spPr>
        <a:xfrm>
          <a:off x="37465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144780</xdr:rowOff>
    </xdr:from>
    <xdr:to>
      <xdr:col>24</xdr:col>
      <xdr:colOff>63500</xdr:colOff>
      <xdr:row>57</xdr:row>
      <xdr:rowOff>34290</xdr:rowOff>
    </xdr:to>
    <xdr:cxnSp macro="">
      <xdr:nvCxnSpPr>
        <xdr:cNvPr id="188" name="直線コネクタ 187">
          <a:extLst>
            <a:ext uri="{FF2B5EF4-FFF2-40B4-BE49-F238E27FC236}">
              <a16:creationId xmlns:a16="http://schemas.microsoft.com/office/drawing/2014/main" id="{5C917D90-A1EE-44CD-BA8A-EBB736856CC6}"/>
            </a:ext>
          </a:extLst>
        </xdr:cNvPr>
        <xdr:cNvCxnSpPr/>
      </xdr:nvCxnSpPr>
      <xdr:spPr>
        <a:xfrm>
          <a:off x="3797300" y="97459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29210</xdr:rowOff>
    </xdr:from>
    <xdr:to>
      <xdr:col>15</xdr:col>
      <xdr:colOff>101600</xdr:colOff>
      <xdr:row>56</xdr:row>
      <xdr:rowOff>130810</xdr:rowOff>
    </xdr:to>
    <xdr:sp macro="" textlink="">
      <xdr:nvSpPr>
        <xdr:cNvPr id="189" name="楕円 188">
          <a:extLst>
            <a:ext uri="{FF2B5EF4-FFF2-40B4-BE49-F238E27FC236}">
              <a16:creationId xmlns:a16="http://schemas.microsoft.com/office/drawing/2014/main" id="{5D8986BD-05A5-4504-93E1-05B3398537C1}"/>
            </a:ext>
          </a:extLst>
        </xdr:cNvPr>
        <xdr:cNvSpPr/>
      </xdr:nvSpPr>
      <xdr:spPr>
        <a:xfrm>
          <a:off x="28575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80010</xdr:rowOff>
    </xdr:from>
    <xdr:to>
      <xdr:col>19</xdr:col>
      <xdr:colOff>177800</xdr:colOff>
      <xdr:row>56</xdr:row>
      <xdr:rowOff>144780</xdr:rowOff>
    </xdr:to>
    <xdr:cxnSp macro="">
      <xdr:nvCxnSpPr>
        <xdr:cNvPr id="190" name="直線コネクタ 189">
          <a:extLst>
            <a:ext uri="{FF2B5EF4-FFF2-40B4-BE49-F238E27FC236}">
              <a16:creationId xmlns:a16="http://schemas.microsoft.com/office/drawing/2014/main" id="{9C08FC7D-2B68-4E72-92F5-3E5B931AAE4B}"/>
            </a:ext>
          </a:extLst>
        </xdr:cNvPr>
        <xdr:cNvCxnSpPr/>
      </xdr:nvCxnSpPr>
      <xdr:spPr>
        <a:xfrm>
          <a:off x="2908300" y="968121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143510</xdr:rowOff>
    </xdr:from>
    <xdr:to>
      <xdr:col>10</xdr:col>
      <xdr:colOff>165100</xdr:colOff>
      <xdr:row>56</xdr:row>
      <xdr:rowOff>73660</xdr:rowOff>
    </xdr:to>
    <xdr:sp macro="" textlink="">
      <xdr:nvSpPr>
        <xdr:cNvPr id="191" name="楕円 190">
          <a:extLst>
            <a:ext uri="{FF2B5EF4-FFF2-40B4-BE49-F238E27FC236}">
              <a16:creationId xmlns:a16="http://schemas.microsoft.com/office/drawing/2014/main" id="{8261905D-3840-4ADA-873E-1B5AC23104B4}"/>
            </a:ext>
          </a:extLst>
        </xdr:cNvPr>
        <xdr:cNvSpPr/>
      </xdr:nvSpPr>
      <xdr:spPr>
        <a:xfrm>
          <a:off x="19685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22860</xdr:rowOff>
    </xdr:from>
    <xdr:to>
      <xdr:col>15</xdr:col>
      <xdr:colOff>50800</xdr:colOff>
      <xdr:row>56</xdr:row>
      <xdr:rowOff>80010</xdr:rowOff>
    </xdr:to>
    <xdr:cxnSp macro="">
      <xdr:nvCxnSpPr>
        <xdr:cNvPr id="192" name="直線コネクタ 191">
          <a:extLst>
            <a:ext uri="{FF2B5EF4-FFF2-40B4-BE49-F238E27FC236}">
              <a16:creationId xmlns:a16="http://schemas.microsoft.com/office/drawing/2014/main" id="{D6C642E6-BE38-4AA6-8ADE-8034E180A675}"/>
            </a:ext>
          </a:extLst>
        </xdr:cNvPr>
        <xdr:cNvCxnSpPr/>
      </xdr:nvCxnSpPr>
      <xdr:spPr>
        <a:xfrm>
          <a:off x="2019300" y="96240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143510</xdr:rowOff>
    </xdr:from>
    <xdr:to>
      <xdr:col>6</xdr:col>
      <xdr:colOff>38100</xdr:colOff>
      <xdr:row>56</xdr:row>
      <xdr:rowOff>73660</xdr:rowOff>
    </xdr:to>
    <xdr:sp macro="" textlink="">
      <xdr:nvSpPr>
        <xdr:cNvPr id="193" name="楕円 192">
          <a:extLst>
            <a:ext uri="{FF2B5EF4-FFF2-40B4-BE49-F238E27FC236}">
              <a16:creationId xmlns:a16="http://schemas.microsoft.com/office/drawing/2014/main" id="{0D9CB4A4-220E-453D-94B7-BA0565894D34}"/>
            </a:ext>
          </a:extLst>
        </xdr:cNvPr>
        <xdr:cNvSpPr/>
      </xdr:nvSpPr>
      <xdr:spPr>
        <a:xfrm>
          <a:off x="10795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22860</xdr:rowOff>
    </xdr:from>
    <xdr:to>
      <xdr:col>10</xdr:col>
      <xdr:colOff>114300</xdr:colOff>
      <xdr:row>56</xdr:row>
      <xdr:rowOff>22860</xdr:rowOff>
    </xdr:to>
    <xdr:cxnSp macro="">
      <xdr:nvCxnSpPr>
        <xdr:cNvPr id="194" name="直線コネクタ 193">
          <a:extLst>
            <a:ext uri="{FF2B5EF4-FFF2-40B4-BE49-F238E27FC236}">
              <a16:creationId xmlns:a16="http://schemas.microsoft.com/office/drawing/2014/main" id="{ED071A2D-E80E-405B-B89C-72BCA4131680}"/>
            </a:ext>
          </a:extLst>
        </xdr:cNvPr>
        <xdr:cNvCxnSpPr/>
      </xdr:nvCxnSpPr>
      <xdr:spPr>
        <a:xfrm>
          <a:off x="1130300" y="9624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53357</xdr:rowOff>
    </xdr:from>
    <xdr:ext cx="405111" cy="259045"/>
    <xdr:sp macro="" textlink="">
      <xdr:nvSpPr>
        <xdr:cNvPr id="195" name="n_1aveValue【橋りょう・トンネル】&#10;有形固定資産減価償却率">
          <a:extLst>
            <a:ext uri="{FF2B5EF4-FFF2-40B4-BE49-F238E27FC236}">
              <a16:creationId xmlns:a16="http://schemas.microsoft.com/office/drawing/2014/main" id="{24D93058-D0A8-42E6-BA45-947C4B860D53}"/>
            </a:ext>
          </a:extLst>
        </xdr:cNvPr>
        <xdr:cNvSpPr txBox="1"/>
      </xdr:nvSpPr>
      <xdr:spPr>
        <a:xfrm>
          <a:off x="3582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53357</xdr:rowOff>
    </xdr:from>
    <xdr:ext cx="405111" cy="259045"/>
    <xdr:sp macro="" textlink="">
      <xdr:nvSpPr>
        <xdr:cNvPr id="196" name="n_2aveValue【橋りょう・トンネル】&#10;有形固定資産減価償却率">
          <a:extLst>
            <a:ext uri="{FF2B5EF4-FFF2-40B4-BE49-F238E27FC236}">
              <a16:creationId xmlns:a16="http://schemas.microsoft.com/office/drawing/2014/main" id="{D8DC9351-298C-4CA3-A04A-8F190CF5E173}"/>
            </a:ext>
          </a:extLst>
        </xdr:cNvPr>
        <xdr:cNvSpPr txBox="1"/>
      </xdr:nvSpPr>
      <xdr:spPr>
        <a:xfrm>
          <a:off x="2705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15257</xdr:rowOff>
    </xdr:from>
    <xdr:ext cx="405111" cy="259045"/>
    <xdr:sp macro="" textlink="">
      <xdr:nvSpPr>
        <xdr:cNvPr id="197" name="n_3aveValue【橋りょう・トンネル】&#10;有形固定資産減価償却率">
          <a:extLst>
            <a:ext uri="{FF2B5EF4-FFF2-40B4-BE49-F238E27FC236}">
              <a16:creationId xmlns:a16="http://schemas.microsoft.com/office/drawing/2014/main" id="{B025B8FB-78E9-45A6-9768-1E6A3DF69ECF}"/>
            </a:ext>
          </a:extLst>
        </xdr:cNvPr>
        <xdr:cNvSpPr txBox="1"/>
      </xdr:nvSpPr>
      <xdr:spPr>
        <a:xfrm>
          <a:off x="1816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156227</xdr:rowOff>
    </xdr:from>
    <xdr:ext cx="405111" cy="259045"/>
    <xdr:sp macro="" textlink="">
      <xdr:nvSpPr>
        <xdr:cNvPr id="198" name="n_4aveValue【橋りょう・トンネル】&#10;有形固定資産減価償却率">
          <a:extLst>
            <a:ext uri="{FF2B5EF4-FFF2-40B4-BE49-F238E27FC236}">
              <a16:creationId xmlns:a16="http://schemas.microsoft.com/office/drawing/2014/main" id="{FED0E9A1-963C-43E2-9DB6-0437FA7BA97A}"/>
            </a:ext>
          </a:extLst>
        </xdr:cNvPr>
        <xdr:cNvSpPr txBox="1"/>
      </xdr:nvSpPr>
      <xdr:spPr>
        <a:xfrm>
          <a:off x="927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40657</xdr:rowOff>
    </xdr:from>
    <xdr:ext cx="405111" cy="259045"/>
    <xdr:sp macro="" textlink="">
      <xdr:nvSpPr>
        <xdr:cNvPr id="199" name="n_1mainValue【橋りょう・トンネル】&#10;有形固定資産減価償却率">
          <a:extLst>
            <a:ext uri="{FF2B5EF4-FFF2-40B4-BE49-F238E27FC236}">
              <a16:creationId xmlns:a16="http://schemas.microsoft.com/office/drawing/2014/main" id="{A9C376BF-E2A4-4AC1-8BFA-D4D7BFD65E03}"/>
            </a:ext>
          </a:extLst>
        </xdr:cNvPr>
        <xdr:cNvSpPr txBox="1"/>
      </xdr:nvSpPr>
      <xdr:spPr>
        <a:xfrm>
          <a:off x="3582044" y="947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147337</xdr:rowOff>
    </xdr:from>
    <xdr:ext cx="405111" cy="259045"/>
    <xdr:sp macro="" textlink="">
      <xdr:nvSpPr>
        <xdr:cNvPr id="200" name="n_2mainValue【橋りょう・トンネル】&#10;有形固定資産減価償却率">
          <a:extLst>
            <a:ext uri="{FF2B5EF4-FFF2-40B4-BE49-F238E27FC236}">
              <a16:creationId xmlns:a16="http://schemas.microsoft.com/office/drawing/2014/main" id="{349E3C52-F955-4F01-A73F-63480DABB5C5}"/>
            </a:ext>
          </a:extLst>
        </xdr:cNvPr>
        <xdr:cNvSpPr txBox="1"/>
      </xdr:nvSpPr>
      <xdr:spPr>
        <a:xfrm>
          <a:off x="2705744" y="940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90187</xdr:rowOff>
    </xdr:from>
    <xdr:ext cx="405111" cy="259045"/>
    <xdr:sp macro="" textlink="">
      <xdr:nvSpPr>
        <xdr:cNvPr id="201" name="n_3mainValue【橋りょう・トンネル】&#10;有形固定資産減価償却率">
          <a:extLst>
            <a:ext uri="{FF2B5EF4-FFF2-40B4-BE49-F238E27FC236}">
              <a16:creationId xmlns:a16="http://schemas.microsoft.com/office/drawing/2014/main" id="{E2C27394-94F3-4F60-93D5-CF18AA82EBA1}"/>
            </a:ext>
          </a:extLst>
        </xdr:cNvPr>
        <xdr:cNvSpPr txBox="1"/>
      </xdr:nvSpPr>
      <xdr:spPr>
        <a:xfrm>
          <a:off x="1816744" y="934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90187</xdr:rowOff>
    </xdr:from>
    <xdr:ext cx="405111" cy="259045"/>
    <xdr:sp macro="" textlink="">
      <xdr:nvSpPr>
        <xdr:cNvPr id="202" name="n_4mainValue【橋りょう・トンネル】&#10;有形固定資産減価償却率">
          <a:extLst>
            <a:ext uri="{FF2B5EF4-FFF2-40B4-BE49-F238E27FC236}">
              <a16:creationId xmlns:a16="http://schemas.microsoft.com/office/drawing/2014/main" id="{93F152D5-B3E7-467B-A921-97019D9D696A}"/>
            </a:ext>
          </a:extLst>
        </xdr:cNvPr>
        <xdr:cNvSpPr txBox="1"/>
      </xdr:nvSpPr>
      <xdr:spPr>
        <a:xfrm>
          <a:off x="927744" y="934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CBE22FFC-6827-4098-9EE8-55B953A7D16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0B29280E-46C6-45E6-98DA-2A6062D6B7B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1595D924-F9B4-47A6-A3BE-2E6649E306D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04283821-467C-453D-A908-BC126952AB2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7DD8E6F8-000C-4BB5-9EAF-50701F425B6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2EC3C3E7-7B85-4088-A798-1A82A658CC5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007DEC37-869C-4314-8640-2BF6B0B8F2C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56556488-1038-4289-9DB9-DA9DCB1F071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7677D6F2-B7BE-42B4-B6D0-01B800F5386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0B2DAD11-2BF5-4D41-AEFB-64285D087E4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a:extLst>
            <a:ext uri="{FF2B5EF4-FFF2-40B4-BE49-F238E27FC236}">
              <a16:creationId xmlns:a16="http://schemas.microsoft.com/office/drawing/2014/main" id="{FD43B0DD-780A-4B2A-AC04-012F742183A4}"/>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4" name="テキスト ボックス 213">
          <a:extLst>
            <a:ext uri="{FF2B5EF4-FFF2-40B4-BE49-F238E27FC236}">
              <a16:creationId xmlns:a16="http://schemas.microsoft.com/office/drawing/2014/main" id="{79369365-4F1C-4D1A-878E-CBD27370C91C}"/>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a:extLst>
            <a:ext uri="{FF2B5EF4-FFF2-40B4-BE49-F238E27FC236}">
              <a16:creationId xmlns:a16="http://schemas.microsoft.com/office/drawing/2014/main" id="{1F41CF02-0025-4B64-85B2-FF4D033F8DA8}"/>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6" name="テキスト ボックス 215">
          <a:extLst>
            <a:ext uri="{FF2B5EF4-FFF2-40B4-BE49-F238E27FC236}">
              <a16:creationId xmlns:a16="http://schemas.microsoft.com/office/drawing/2014/main" id="{84709CB7-F2D3-4210-B34D-6C3F42543202}"/>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a:extLst>
            <a:ext uri="{FF2B5EF4-FFF2-40B4-BE49-F238E27FC236}">
              <a16:creationId xmlns:a16="http://schemas.microsoft.com/office/drawing/2014/main" id="{B3D949F1-A802-4B8C-8511-62E1EF108811}"/>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8" name="テキスト ボックス 217">
          <a:extLst>
            <a:ext uri="{FF2B5EF4-FFF2-40B4-BE49-F238E27FC236}">
              <a16:creationId xmlns:a16="http://schemas.microsoft.com/office/drawing/2014/main" id="{60B532F8-245C-48E5-B4C4-A27DAD632DB3}"/>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a:extLst>
            <a:ext uri="{FF2B5EF4-FFF2-40B4-BE49-F238E27FC236}">
              <a16:creationId xmlns:a16="http://schemas.microsoft.com/office/drawing/2014/main" id="{6CB53290-A590-4CF3-9E8C-DB539F8821E1}"/>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0" name="テキスト ボックス 219">
          <a:extLst>
            <a:ext uri="{FF2B5EF4-FFF2-40B4-BE49-F238E27FC236}">
              <a16:creationId xmlns:a16="http://schemas.microsoft.com/office/drawing/2014/main" id="{58163574-7D1C-4694-B2B4-848CC179A485}"/>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a:extLst>
            <a:ext uri="{FF2B5EF4-FFF2-40B4-BE49-F238E27FC236}">
              <a16:creationId xmlns:a16="http://schemas.microsoft.com/office/drawing/2014/main" id="{B3036FC8-CA16-4D3C-9BCF-F66501239358}"/>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2" name="テキスト ボックス 221">
          <a:extLst>
            <a:ext uri="{FF2B5EF4-FFF2-40B4-BE49-F238E27FC236}">
              <a16:creationId xmlns:a16="http://schemas.microsoft.com/office/drawing/2014/main" id="{8D3BBCC1-FBE2-47F9-BC72-9363FC4DEB8B}"/>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a:extLst>
            <a:ext uri="{FF2B5EF4-FFF2-40B4-BE49-F238E27FC236}">
              <a16:creationId xmlns:a16="http://schemas.microsoft.com/office/drawing/2014/main" id="{D10877A1-B13A-4F97-8A65-381C57E4F35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4" name="テキスト ボックス 223">
          <a:extLst>
            <a:ext uri="{FF2B5EF4-FFF2-40B4-BE49-F238E27FC236}">
              <a16:creationId xmlns:a16="http://schemas.microsoft.com/office/drawing/2014/main" id="{B3A9455A-473A-4190-B8E4-E21499B8ABAD}"/>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A89B5027-F82F-4E10-AF3B-71C3BA4368B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BD370011-8A99-4245-B5D5-801DCCC6CB48}"/>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137F1227-E1F2-4BB3-893A-B2FA050D592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2895</xdr:rowOff>
    </xdr:from>
    <xdr:to>
      <xdr:col>54</xdr:col>
      <xdr:colOff>189865</xdr:colOff>
      <xdr:row>64</xdr:row>
      <xdr:rowOff>85182</xdr:rowOff>
    </xdr:to>
    <xdr:cxnSp macro="">
      <xdr:nvCxnSpPr>
        <xdr:cNvPr id="228" name="直線コネクタ 227">
          <a:extLst>
            <a:ext uri="{FF2B5EF4-FFF2-40B4-BE49-F238E27FC236}">
              <a16:creationId xmlns:a16="http://schemas.microsoft.com/office/drawing/2014/main" id="{51408E62-5269-4E6A-8E7F-11F2ACBCF557}"/>
            </a:ext>
          </a:extLst>
        </xdr:cNvPr>
        <xdr:cNvCxnSpPr/>
      </xdr:nvCxnSpPr>
      <xdr:spPr>
        <a:xfrm flipV="1">
          <a:off x="10476865" y="9432645"/>
          <a:ext cx="0" cy="1625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89009</xdr:rowOff>
    </xdr:from>
    <xdr:ext cx="534377" cy="259045"/>
    <xdr:sp macro="" textlink="">
      <xdr:nvSpPr>
        <xdr:cNvPr id="229" name="【橋りょう・トンネル】&#10;一人当たり有形固定資産（償却資産）額最小値テキスト">
          <a:extLst>
            <a:ext uri="{FF2B5EF4-FFF2-40B4-BE49-F238E27FC236}">
              <a16:creationId xmlns:a16="http://schemas.microsoft.com/office/drawing/2014/main" id="{2D3BF472-E3D9-4607-B37F-57987A3D37EF}"/>
            </a:ext>
          </a:extLst>
        </xdr:cNvPr>
        <xdr:cNvSpPr txBox="1"/>
      </xdr:nvSpPr>
      <xdr:spPr>
        <a:xfrm>
          <a:off x="10515600" y="1106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85182</xdr:rowOff>
    </xdr:from>
    <xdr:to>
      <xdr:col>55</xdr:col>
      <xdr:colOff>88900</xdr:colOff>
      <xdr:row>64</xdr:row>
      <xdr:rowOff>85182</xdr:rowOff>
    </xdr:to>
    <xdr:cxnSp macro="">
      <xdr:nvCxnSpPr>
        <xdr:cNvPr id="230" name="直線コネクタ 229">
          <a:extLst>
            <a:ext uri="{FF2B5EF4-FFF2-40B4-BE49-F238E27FC236}">
              <a16:creationId xmlns:a16="http://schemas.microsoft.com/office/drawing/2014/main" id="{FCF5B8DB-5EE8-49E9-8703-926C2B0727A9}"/>
            </a:ext>
          </a:extLst>
        </xdr:cNvPr>
        <xdr:cNvCxnSpPr/>
      </xdr:nvCxnSpPr>
      <xdr:spPr>
        <a:xfrm>
          <a:off x="10388600" y="11057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121022</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585128E5-F069-4B2D-97D2-AF223B602CD7}"/>
            </a:ext>
          </a:extLst>
        </xdr:cNvPr>
        <xdr:cNvSpPr txBox="1"/>
      </xdr:nvSpPr>
      <xdr:spPr>
        <a:xfrm>
          <a:off x="10515600" y="92078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2895</xdr:rowOff>
    </xdr:from>
    <xdr:to>
      <xdr:col>55</xdr:col>
      <xdr:colOff>88900</xdr:colOff>
      <xdr:row>55</xdr:row>
      <xdr:rowOff>2895</xdr:rowOff>
    </xdr:to>
    <xdr:cxnSp macro="">
      <xdr:nvCxnSpPr>
        <xdr:cNvPr id="232" name="直線コネクタ 231">
          <a:extLst>
            <a:ext uri="{FF2B5EF4-FFF2-40B4-BE49-F238E27FC236}">
              <a16:creationId xmlns:a16="http://schemas.microsoft.com/office/drawing/2014/main" id="{B9804CF5-5D64-4A7D-ACB2-B455C0C16027}"/>
            </a:ext>
          </a:extLst>
        </xdr:cNvPr>
        <xdr:cNvCxnSpPr/>
      </xdr:nvCxnSpPr>
      <xdr:spPr>
        <a:xfrm>
          <a:off x="10388600" y="943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154738</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AC29C2A-C3B8-4A0F-8B11-58351287CE78}"/>
            </a:ext>
          </a:extLst>
        </xdr:cNvPr>
        <xdr:cNvSpPr txBox="1"/>
      </xdr:nvSpPr>
      <xdr:spPr>
        <a:xfrm>
          <a:off x="10515600" y="10441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131861</xdr:rowOff>
    </xdr:from>
    <xdr:to>
      <xdr:col>55</xdr:col>
      <xdr:colOff>50800</xdr:colOff>
      <xdr:row>62</xdr:row>
      <xdr:rowOff>62011</xdr:rowOff>
    </xdr:to>
    <xdr:sp macro="" textlink="">
      <xdr:nvSpPr>
        <xdr:cNvPr id="234" name="フローチャート: 判断 233">
          <a:extLst>
            <a:ext uri="{FF2B5EF4-FFF2-40B4-BE49-F238E27FC236}">
              <a16:creationId xmlns:a16="http://schemas.microsoft.com/office/drawing/2014/main" id="{DE23FC5F-D603-4009-A5C2-88242AD49A15}"/>
            </a:ext>
          </a:extLst>
        </xdr:cNvPr>
        <xdr:cNvSpPr/>
      </xdr:nvSpPr>
      <xdr:spPr>
        <a:xfrm>
          <a:off x="10426700" y="10590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113764</xdr:rowOff>
    </xdr:from>
    <xdr:to>
      <xdr:col>50</xdr:col>
      <xdr:colOff>165100</xdr:colOff>
      <xdr:row>63</xdr:row>
      <xdr:rowOff>43914</xdr:rowOff>
    </xdr:to>
    <xdr:sp macro="" textlink="">
      <xdr:nvSpPr>
        <xdr:cNvPr id="235" name="フローチャート: 判断 234">
          <a:extLst>
            <a:ext uri="{FF2B5EF4-FFF2-40B4-BE49-F238E27FC236}">
              <a16:creationId xmlns:a16="http://schemas.microsoft.com/office/drawing/2014/main" id="{19790425-7F59-4D38-918B-3A9C4FA03169}"/>
            </a:ext>
          </a:extLst>
        </xdr:cNvPr>
        <xdr:cNvSpPr/>
      </xdr:nvSpPr>
      <xdr:spPr>
        <a:xfrm>
          <a:off x="9588500" y="1074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77357</xdr:rowOff>
    </xdr:from>
    <xdr:to>
      <xdr:col>46</xdr:col>
      <xdr:colOff>38100</xdr:colOff>
      <xdr:row>63</xdr:row>
      <xdr:rowOff>7507</xdr:rowOff>
    </xdr:to>
    <xdr:sp macro="" textlink="">
      <xdr:nvSpPr>
        <xdr:cNvPr id="236" name="フローチャート: 判断 235">
          <a:extLst>
            <a:ext uri="{FF2B5EF4-FFF2-40B4-BE49-F238E27FC236}">
              <a16:creationId xmlns:a16="http://schemas.microsoft.com/office/drawing/2014/main" id="{DE0CF7E4-9EA3-424C-BA89-ABA9A221FF12}"/>
            </a:ext>
          </a:extLst>
        </xdr:cNvPr>
        <xdr:cNvSpPr/>
      </xdr:nvSpPr>
      <xdr:spPr>
        <a:xfrm>
          <a:off x="8699500" y="1070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79936</xdr:rowOff>
    </xdr:from>
    <xdr:to>
      <xdr:col>41</xdr:col>
      <xdr:colOff>101600</xdr:colOff>
      <xdr:row>63</xdr:row>
      <xdr:rowOff>10086</xdr:rowOff>
    </xdr:to>
    <xdr:sp macro="" textlink="">
      <xdr:nvSpPr>
        <xdr:cNvPr id="237" name="フローチャート: 判断 236">
          <a:extLst>
            <a:ext uri="{FF2B5EF4-FFF2-40B4-BE49-F238E27FC236}">
              <a16:creationId xmlns:a16="http://schemas.microsoft.com/office/drawing/2014/main" id="{F99075FE-3976-40F0-94D0-9A228E7C310A}"/>
            </a:ext>
          </a:extLst>
        </xdr:cNvPr>
        <xdr:cNvSpPr/>
      </xdr:nvSpPr>
      <xdr:spPr>
        <a:xfrm>
          <a:off x="7810500" y="1070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72716</xdr:rowOff>
    </xdr:from>
    <xdr:to>
      <xdr:col>36</xdr:col>
      <xdr:colOff>165100</xdr:colOff>
      <xdr:row>63</xdr:row>
      <xdr:rowOff>2866</xdr:rowOff>
    </xdr:to>
    <xdr:sp macro="" textlink="">
      <xdr:nvSpPr>
        <xdr:cNvPr id="238" name="フローチャート: 判断 237">
          <a:extLst>
            <a:ext uri="{FF2B5EF4-FFF2-40B4-BE49-F238E27FC236}">
              <a16:creationId xmlns:a16="http://schemas.microsoft.com/office/drawing/2014/main" id="{9C23F29F-43FB-46D8-A081-61CE482B7087}"/>
            </a:ext>
          </a:extLst>
        </xdr:cNvPr>
        <xdr:cNvSpPr/>
      </xdr:nvSpPr>
      <xdr:spPr>
        <a:xfrm>
          <a:off x="6921500" y="10702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B2B8CC45-A192-4072-BE3B-26541A9AF9D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5E9E91E-D971-415F-8B12-AC9963FEE8E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3525B63A-8F70-49B0-B5BF-D239BCAF047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60B3F1F-A036-468F-B506-01134188432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8317C92-3670-4ABE-8AB6-25869A8496F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48240</xdr:rowOff>
    </xdr:from>
    <xdr:to>
      <xdr:col>55</xdr:col>
      <xdr:colOff>50800</xdr:colOff>
      <xdr:row>63</xdr:row>
      <xdr:rowOff>149840</xdr:rowOff>
    </xdr:to>
    <xdr:sp macro="" textlink="">
      <xdr:nvSpPr>
        <xdr:cNvPr id="244" name="楕円 243">
          <a:extLst>
            <a:ext uri="{FF2B5EF4-FFF2-40B4-BE49-F238E27FC236}">
              <a16:creationId xmlns:a16="http://schemas.microsoft.com/office/drawing/2014/main" id="{DFEB6C7F-3FA2-418C-898F-13F791D53A97}"/>
            </a:ext>
          </a:extLst>
        </xdr:cNvPr>
        <xdr:cNvSpPr/>
      </xdr:nvSpPr>
      <xdr:spPr>
        <a:xfrm>
          <a:off x="10426700" y="1084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26667</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7BC8B768-40F6-4FB1-B269-3CC1C72D6F04}"/>
            </a:ext>
          </a:extLst>
        </xdr:cNvPr>
        <xdr:cNvSpPr txBox="1"/>
      </xdr:nvSpPr>
      <xdr:spPr>
        <a:xfrm>
          <a:off x="10515600" y="10828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48478</xdr:rowOff>
    </xdr:from>
    <xdr:to>
      <xdr:col>50</xdr:col>
      <xdr:colOff>165100</xdr:colOff>
      <xdr:row>63</xdr:row>
      <xdr:rowOff>150078</xdr:rowOff>
    </xdr:to>
    <xdr:sp macro="" textlink="">
      <xdr:nvSpPr>
        <xdr:cNvPr id="246" name="楕円 245">
          <a:extLst>
            <a:ext uri="{FF2B5EF4-FFF2-40B4-BE49-F238E27FC236}">
              <a16:creationId xmlns:a16="http://schemas.microsoft.com/office/drawing/2014/main" id="{A2D65F6E-26F5-4890-AC3D-B917B42D3139}"/>
            </a:ext>
          </a:extLst>
        </xdr:cNvPr>
        <xdr:cNvSpPr/>
      </xdr:nvSpPr>
      <xdr:spPr>
        <a:xfrm>
          <a:off x="9588500" y="1084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99040</xdr:rowOff>
    </xdr:from>
    <xdr:to>
      <xdr:col>55</xdr:col>
      <xdr:colOff>0</xdr:colOff>
      <xdr:row>63</xdr:row>
      <xdr:rowOff>99278</xdr:rowOff>
    </xdr:to>
    <xdr:cxnSp macro="">
      <xdr:nvCxnSpPr>
        <xdr:cNvPr id="247" name="直線コネクタ 246">
          <a:extLst>
            <a:ext uri="{FF2B5EF4-FFF2-40B4-BE49-F238E27FC236}">
              <a16:creationId xmlns:a16="http://schemas.microsoft.com/office/drawing/2014/main" id="{DF5F9ED3-97C4-432C-9AF8-FDD5F0E5AF37}"/>
            </a:ext>
          </a:extLst>
        </xdr:cNvPr>
        <xdr:cNvCxnSpPr/>
      </xdr:nvCxnSpPr>
      <xdr:spPr>
        <a:xfrm flipV="1">
          <a:off x="9639300" y="10900390"/>
          <a:ext cx="838200" cy="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51339</xdr:rowOff>
    </xdr:from>
    <xdr:to>
      <xdr:col>46</xdr:col>
      <xdr:colOff>38100</xdr:colOff>
      <xdr:row>63</xdr:row>
      <xdr:rowOff>152939</xdr:rowOff>
    </xdr:to>
    <xdr:sp macro="" textlink="">
      <xdr:nvSpPr>
        <xdr:cNvPr id="248" name="楕円 247">
          <a:extLst>
            <a:ext uri="{FF2B5EF4-FFF2-40B4-BE49-F238E27FC236}">
              <a16:creationId xmlns:a16="http://schemas.microsoft.com/office/drawing/2014/main" id="{07BB9547-600D-48EF-8101-5E49FE4A2693}"/>
            </a:ext>
          </a:extLst>
        </xdr:cNvPr>
        <xdr:cNvSpPr/>
      </xdr:nvSpPr>
      <xdr:spPr>
        <a:xfrm>
          <a:off x="8699500" y="1085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99278</xdr:rowOff>
    </xdr:from>
    <xdr:to>
      <xdr:col>50</xdr:col>
      <xdr:colOff>114300</xdr:colOff>
      <xdr:row>63</xdr:row>
      <xdr:rowOff>102139</xdr:rowOff>
    </xdr:to>
    <xdr:cxnSp macro="">
      <xdr:nvCxnSpPr>
        <xdr:cNvPr id="249" name="直線コネクタ 248">
          <a:extLst>
            <a:ext uri="{FF2B5EF4-FFF2-40B4-BE49-F238E27FC236}">
              <a16:creationId xmlns:a16="http://schemas.microsoft.com/office/drawing/2014/main" id="{A87C9AA0-3ECC-4209-9105-675927BBB8AE}"/>
            </a:ext>
          </a:extLst>
        </xdr:cNvPr>
        <xdr:cNvCxnSpPr/>
      </xdr:nvCxnSpPr>
      <xdr:spPr>
        <a:xfrm flipV="1">
          <a:off x="8750300" y="10900628"/>
          <a:ext cx="889000" cy="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50679</xdr:rowOff>
    </xdr:from>
    <xdr:to>
      <xdr:col>41</xdr:col>
      <xdr:colOff>101600</xdr:colOff>
      <xdr:row>63</xdr:row>
      <xdr:rowOff>152279</xdr:rowOff>
    </xdr:to>
    <xdr:sp macro="" textlink="">
      <xdr:nvSpPr>
        <xdr:cNvPr id="250" name="楕円 249">
          <a:extLst>
            <a:ext uri="{FF2B5EF4-FFF2-40B4-BE49-F238E27FC236}">
              <a16:creationId xmlns:a16="http://schemas.microsoft.com/office/drawing/2014/main" id="{7F3BC2D3-A7F9-4BE0-9193-5448C00A9A36}"/>
            </a:ext>
          </a:extLst>
        </xdr:cNvPr>
        <xdr:cNvSpPr/>
      </xdr:nvSpPr>
      <xdr:spPr>
        <a:xfrm>
          <a:off x="7810500" y="1085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101479</xdr:rowOff>
    </xdr:from>
    <xdr:to>
      <xdr:col>45</xdr:col>
      <xdr:colOff>177800</xdr:colOff>
      <xdr:row>63</xdr:row>
      <xdr:rowOff>102139</xdr:rowOff>
    </xdr:to>
    <xdr:cxnSp macro="">
      <xdr:nvCxnSpPr>
        <xdr:cNvPr id="251" name="直線コネクタ 250">
          <a:extLst>
            <a:ext uri="{FF2B5EF4-FFF2-40B4-BE49-F238E27FC236}">
              <a16:creationId xmlns:a16="http://schemas.microsoft.com/office/drawing/2014/main" id="{3C22BC66-2162-44BF-81C4-6E1614686C88}"/>
            </a:ext>
          </a:extLst>
        </xdr:cNvPr>
        <xdr:cNvCxnSpPr/>
      </xdr:nvCxnSpPr>
      <xdr:spPr>
        <a:xfrm>
          <a:off x="7861300" y="10902829"/>
          <a:ext cx="889000" cy="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57194</xdr:rowOff>
    </xdr:from>
    <xdr:to>
      <xdr:col>36</xdr:col>
      <xdr:colOff>165100</xdr:colOff>
      <xdr:row>63</xdr:row>
      <xdr:rowOff>158794</xdr:rowOff>
    </xdr:to>
    <xdr:sp macro="" textlink="">
      <xdr:nvSpPr>
        <xdr:cNvPr id="252" name="楕円 251">
          <a:extLst>
            <a:ext uri="{FF2B5EF4-FFF2-40B4-BE49-F238E27FC236}">
              <a16:creationId xmlns:a16="http://schemas.microsoft.com/office/drawing/2014/main" id="{DDF67FA9-57BB-47A0-9FE7-C3A307D0E60E}"/>
            </a:ext>
          </a:extLst>
        </xdr:cNvPr>
        <xdr:cNvSpPr/>
      </xdr:nvSpPr>
      <xdr:spPr>
        <a:xfrm>
          <a:off x="6921500" y="1085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101479</xdr:rowOff>
    </xdr:from>
    <xdr:to>
      <xdr:col>41</xdr:col>
      <xdr:colOff>50800</xdr:colOff>
      <xdr:row>63</xdr:row>
      <xdr:rowOff>107994</xdr:rowOff>
    </xdr:to>
    <xdr:cxnSp macro="">
      <xdr:nvCxnSpPr>
        <xdr:cNvPr id="253" name="直線コネクタ 252">
          <a:extLst>
            <a:ext uri="{FF2B5EF4-FFF2-40B4-BE49-F238E27FC236}">
              <a16:creationId xmlns:a16="http://schemas.microsoft.com/office/drawing/2014/main" id="{28B4F5E8-7670-487F-BE20-1F800FDA5132}"/>
            </a:ext>
          </a:extLst>
        </xdr:cNvPr>
        <xdr:cNvCxnSpPr/>
      </xdr:nvCxnSpPr>
      <xdr:spPr>
        <a:xfrm flipV="1">
          <a:off x="6972300" y="10902829"/>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60441</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115666F3-6E03-4B15-BE68-8506F3C7FCA7}"/>
            </a:ext>
          </a:extLst>
        </xdr:cNvPr>
        <xdr:cNvSpPr txBox="1"/>
      </xdr:nvSpPr>
      <xdr:spPr>
        <a:xfrm>
          <a:off x="9327095" y="1051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24034</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ED0492FA-2CD7-46D9-B94E-D77D574049B7}"/>
            </a:ext>
          </a:extLst>
        </xdr:cNvPr>
        <xdr:cNvSpPr txBox="1"/>
      </xdr:nvSpPr>
      <xdr:spPr>
        <a:xfrm>
          <a:off x="8450795" y="1048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26613</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3F0BA494-83AD-43F1-A7EB-5859503A66C8}"/>
            </a:ext>
          </a:extLst>
        </xdr:cNvPr>
        <xdr:cNvSpPr txBox="1"/>
      </xdr:nvSpPr>
      <xdr:spPr>
        <a:xfrm>
          <a:off x="7561795" y="10485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19393</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8B322462-53C5-4D42-A9E7-ECB7AF62BDD5}"/>
            </a:ext>
          </a:extLst>
        </xdr:cNvPr>
        <xdr:cNvSpPr txBox="1"/>
      </xdr:nvSpPr>
      <xdr:spPr>
        <a:xfrm>
          <a:off x="6672795" y="10477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141205</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AEDC166A-B3E9-464E-AC9B-8416D8C1CC27}"/>
            </a:ext>
          </a:extLst>
        </xdr:cNvPr>
        <xdr:cNvSpPr txBox="1"/>
      </xdr:nvSpPr>
      <xdr:spPr>
        <a:xfrm>
          <a:off x="9327095" y="10942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144066</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F42059BA-D8C5-4B51-A2F2-52140D050085}"/>
            </a:ext>
          </a:extLst>
        </xdr:cNvPr>
        <xdr:cNvSpPr txBox="1"/>
      </xdr:nvSpPr>
      <xdr:spPr>
        <a:xfrm>
          <a:off x="8450795" y="1094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143406</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76205F81-B98E-4265-A2BB-88E00ACA2260}"/>
            </a:ext>
          </a:extLst>
        </xdr:cNvPr>
        <xdr:cNvSpPr txBox="1"/>
      </xdr:nvSpPr>
      <xdr:spPr>
        <a:xfrm>
          <a:off x="7561795" y="10944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149921</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D5B81A8A-DF36-47EB-9806-A3CDD2AF2A50}"/>
            </a:ext>
          </a:extLst>
        </xdr:cNvPr>
        <xdr:cNvSpPr txBox="1"/>
      </xdr:nvSpPr>
      <xdr:spPr>
        <a:xfrm>
          <a:off x="6672795" y="10951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3B996B41-7483-4B97-B589-99C7A376F96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99E42304-CF34-4C0E-ADC3-CC70932BFC7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EDED98A4-991C-42F3-A1A8-150B1B0AD87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55C7A112-64CB-45D5-9531-470D279189A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C7E0C722-0304-4DCA-9A54-ECA94353860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43B00621-64F1-4F11-BC0E-9765FDFEED1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761B7528-04EA-4A30-8E0C-134B7312AA4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4477553E-76F6-43D1-970C-4C80A0CFE56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EFC184B6-9AA7-41E4-96A0-6DBF9F717E0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8D51C519-F4EB-4F45-BF64-F98F6F3037F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EC792879-D3CC-47A7-BB5F-2A72FE153C6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a:extLst>
            <a:ext uri="{FF2B5EF4-FFF2-40B4-BE49-F238E27FC236}">
              <a16:creationId xmlns:a16="http://schemas.microsoft.com/office/drawing/2014/main" id="{D094DBA0-3300-4330-94CC-29CA8853DA9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74" name="テキスト ボックス 273">
          <a:extLst>
            <a:ext uri="{FF2B5EF4-FFF2-40B4-BE49-F238E27FC236}">
              <a16:creationId xmlns:a16="http://schemas.microsoft.com/office/drawing/2014/main" id="{7921263E-040D-4809-AD28-4A18AA91DE74}"/>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a:extLst>
            <a:ext uri="{FF2B5EF4-FFF2-40B4-BE49-F238E27FC236}">
              <a16:creationId xmlns:a16="http://schemas.microsoft.com/office/drawing/2014/main" id="{2B6A3956-1EB6-4423-8D9C-9972B3C9FE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a:extLst>
            <a:ext uri="{FF2B5EF4-FFF2-40B4-BE49-F238E27FC236}">
              <a16:creationId xmlns:a16="http://schemas.microsoft.com/office/drawing/2014/main" id="{94A09F22-0D09-4316-AF5B-51037566C845}"/>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a:extLst>
            <a:ext uri="{FF2B5EF4-FFF2-40B4-BE49-F238E27FC236}">
              <a16:creationId xmlns:a16="http://schemas.microsoft.com/office/drawing/2014/main" id="{7569F055-48BF-4EB2-B0C4-4AF19ACDC225}"/>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a:extLst>
            <a:ext uri="{FF2B5EF4-FFF2-40B4-BE49-F238E27FC236}">
              <a16:creationId xmlns:a16="http://schemas.microsoft.com/office/drawing/2014/main" id="{DD48C4B0-C202-419A-96BE-CF0CCE1815FA}"/>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a:extLst>
            <a:ext uri="{FF2B5EF4-FFF2-40B4-BE49-F238E27FC236}">
              <a16:creationId xmlns:a16="http://schemas.microsoft.com/office/drawing/2014/main" id="{A9CAE19D-E45A-4790-8011-A15A61992A37}"/>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a:extLst>
            <a:ext uri="{FF2B5EF4-FFF2-40B4-BE49-F238E27FC236}">
              <a16:creationId xmlns:a16="http://schemas.microsoft.com/office/drawing/2014/main" id="{3828434F-EED6-43ED-80AE-3DBCAAD71711}"/>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04023D58-8A6C-4AD0-81DD-2B5035FC3DD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F1A8E5D6-D04A-4E6B-84E3-5901E1379097}"/>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a:extLst>
            <a:ext uri="{FF2B5EF4-FFF2-40B4-BE49-F238E27FC236}">
              <a16:creationId xmlns:a16="http://schemas.microsoft.com/office/drawing/2014/main" id="{8560A942-08AE-4CF2-ACF3-2320E5911C5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111252</xdr:rowOff>
    </xdr:from>
    <xdr:to>
      <xdr:col>24</xdr:col>
      <xdr:colOff>62865</xdr:colOff>
      <xdr:row>85</xdr:row>
      <xdr:rowOff>72389</xdr:rowOff>
    </xdr:to>
    <xdr:cxnSp macro="">
      <xdr:nvCxnSpPr>
        <xdr:cNvPr id="284" name="直線コネクタ 283">
          <a:extLst>
            <a:ext uri="{FF2B5EF4-FFF2-40B4-BE49-F238E27FC236}">
              <a16:creationId xmlns:a16="http://schemas.microsoft.com/office/drawing/2014/main" id="{42FEA45F-A2C2-40DC-9FCE-E467A9ADF6DC}"/>
            </a:ext>
          </a:extLst>
        </xdr:cNvPr>
        <xdr:cNvCxnSpPr/>
      </xdr:nvCxnSpPr>
      <xdr:spPr>
        <a:xfrm flipV="1">
          <a:off x="4634865" y="13484352"/>
          <a:ext cx="0" cy="116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76216</xdr:rowOff>
    </xdr:from>
    <xdr:ext cx="405111" cy="259045"/>
    <xdr:sp macro="" textlink="">
      <xdr:nvSpPr>
        <xdr:cNvPr id="285" name="【公営住宅】&#10;有形固定資産減価償却率最小値テキスト">
          <a:extLst>
            <a:ext uri="{FF2B5EF4-FFF2-40B4-BE49-F238E27FC236}">
              <a16:creationId xmlns:a16="http://schemas.microsoft.com/office/drawing/2014/main" id="{FF6C3A1D-9E3F-4260-B46E-A2A3A3B8077B}"/>
            </a:ext>
          </a:extLst>
        </xdr:cNvPr>
        <xdr:cNvSpPr txBox="1"/>
      </xdr:nvSpPr>
      <xdr:spPr>
        <a:xfrm>
          <a:off x="4673600" y="1464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72389</xdr:rowOff>
    </xdr:from>
    <xdr:to>
      <xdr:col>24</xdr:col>
      <xdr:colOff>152400</xdr:colOff>
      <xdr:row>85</xdr:row>
      <xdr:rowOff>72389</xdr:rowOff>
    </xdr:to>
    <xdr:cxnSp macro="">
      <xdr:nvCxnSpPr>
        <xdr:cNvPr id="286" name="直線コネクタ 285">
          <a:extLst>
            <a:ext uri="{FF2B5EF4-FFF2-40B4-BE49-F238E27FC236}">
              <a16:creationId xmlns:a16="http://schemas.microsoft.com/office/drawing/2014/main" id="{28694162-26BE-47EE-A7F1-E5951FF5D545}"/>
            </a:ext>
          </a:extLst>
        </xdr:cNvPr>
        <xdr:cNvCxnSpPr/>
      </xdr:nvCxnSpPr>
      <xdr:spPr>
        <a:xfrm>
          <a:off x="4546600" y="1464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57929</xdr:rowOff>
    </xdr:from>
    <xdr:ext cx="405111" cy="259045"/>
    <xdr:sp macro="" textlink="">
      <xdr:nvSpPr>
        <xdr:cNvPr id="287" name="【公営住宅】&#10;有形固定資産減価償却率最大値テキスト">
          <a:extLst>
            <a:ext uri="{FF2B5EF4-FFF2-40B4-BE49-F238E27FC236}">
              <a16:creationId xmlns:a16="http://schemas.microsoft.com/office/drawing/2014/main" id="{30F6D18D-A3C1-41A3-A510-2BD581C4A645}"/>
            </a:ext>
          </a:extLst>
        </xdr:cNvPr>
        <xdr:cNvSpPr txBox="1"/>
      </xdr:nvSpPr>
      <xdr:spPr>
        <a:xfrm>
          <a:off x="4673600" y="1325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111252</xdr:rowOff>
    </xdr:from>
    <xdr:to>
      <xdr:col>24</xdr:col>
      <xdr:colOff>152400</xdr:colOff>
      <xdr:row>78</xdr:row>
      <xdr:rowOff>111252</xdr:rowOff>
    </xdr:to>
    <xdr:cxnSp macro="">
      <xdr:nvCxnSpPr>
        <xdr:cNvPr id="288" name="直線コネクタ 287">
          <a:extLst>
            <a:ext uri="{FF2B5EF4-FFF2-40B4-BE49-F238E27FC236}">
              <a16:creationId xmlns:a16="http://schemas.microsoft.com/office/drawing/2014/main" id="{CA684A17-D5FC-450B-A876-E304B78AFFFC}"/>
            </a:ext>
          </a:extLst>
        </xdr:cNvPr>
        <xdr:cNvCxnSpPr/>
      </xdr:nvCxnSpPr>
      <xdr:spPr>
        <a:xfrm>
          <a:off x="4546600" y="1348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60469</xdr:rowOff>
    </xdr:from>
    <xdr:ext cx="405111" cy="259045"/>
    <xdr:sp macro="" textlink="">
      <xdr:nvSpPr>
        <xdr:cNvPr id="289" name="【公営住宅】&#10;有形固定資産減価償却率平均値テキスト">
          <a:extLst>
            <a:ext uri="{FF2B5EF4-FFF2-40B4-BE49-F238E27FC236}">
              <a16:creationId xmlns:a16="http://schemas.microsoft.com/office/drawing/2014/main" id="{872C789F-F3BA-4714-8C9F-E795E22DC0E7}"/>
            </a:ext>
          </a:extLst>
        </xdr:cNvPr>
        <xdr:cNvSpPr txBox="1"/>
      </xdr:nvSpPr>
      <xdr:spPr>
        <a:xfrm>
          <a:off x="4673600" y="136050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37592</xdr:rowOff>
    </xdr:from>
    <xdr:to>
      <xdr:col>24</xdr:col>
      <xdr:colOff>114300</xdr:colOff>
      <xdr:row>80</xdr:row>
      <xdr:rowOff>139192</xdr:rowOff>
    </xdr:to>
    <xdr:sp macro="" textlink="">
      <xdr:nvSpPr>
        <xdr:cNvPr id="290" name="フローチャート: 判断 289">
          <a:extLst>
            <a:ext uri="{FF2B5EF4-FFF2-40B4-BE49-F238E27FC236}">
              <a16:creationId xmlns:a16="http://schemas.microsoft.com/office/drawing/2014/main" id="{1C1F9397-6AAC-4B7F-8237-2B318DE1E17A}"/>
            </a:ext>
          </a:extLst>
        </xdr:cNvPr>
        <xdr:cNvSpPr/>
      </xdr:nvSpPr>
      <xdr:spPr>
        <a:xfrm>
          <a:off x="4584700" y="1375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78</xdr:row>
      <xdr:rowOff>14732</xdr:rowOff>
    </xdr:from>
    <xdr:to>
      <xdr:col>20</xdr:col>
      <xdr:colOff>38100</xdr:colOff>
      <xdr:row>78</xdr:row>
      <xdr:rowOff>116332</xdr:rowOff>
    </xdr:to>
    <xdr:sp macro="" textlink="">
      <xdr:nvSpPr>
        <xdr:cNvPr id="291" name="フローチャート: 判断 290">
          <a:extLst>
            <a:ext uri="{FF2B5EF4-FFF2-40B4-BE49-F238E27FC236}">
              <a16:creationId xmlns:a16="http://schemas.microsoft.com/office/drawing/2014/main" id="{1ED28134-5559-4E6E-B886-CF1E9E84D45A}"/>
            </a:ext>
          </a:extLst>
        </xdr:cNvPr>
        <xdr:cNvSpPr/>
      </xdr:nvSpPr>
      <xdr:spPr>
        <a:xfrm>
          <a:off x="3746500" y="1338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106172</xdr:rowOff>
    </xdr:from>
    <xdr:to>
      <xdr:col>15</xdr:col>
      <xdr:colOff>101600</xdr:colOff>
      <xdr:row>79</xdr:row>
      <xdr:rowOff>36322</xdr:rowOff>
    </xdr:to>
    <xdr:sp macro="" textlink="">
      <xdr:nvSpPr>
        <xdr:cNvPr id="292" name="フローチャート: 判断 291">
          <a:extLst>
            <a:ext uri="{FF2B5EF4-FFF2-40B4-BE49-F238E27FC236}">
              <a16:creationId xmlns:a16="http://schemas.microsoft.com/office/drawing/2014/main" id="{909DC384-7CBB-4C76-8DE7-33FEB2A784C0}"/>
            </a:ext>
          </a:extLst>
        </xdr:cNvPr>
        <xdr:cNvSpPr/>
      </xdr:nvSpPr>
      <xdr:spPr>
        <a:xfrm>
          <a:off x="2857500" y="1347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78</xdr:row>
      <xdr:rowOff>170180</xdr:rowOff>
    </xdr:from>
    <xdr:to>
      <xdr:col>10</xdr:col>
      <xdr:colOff>165100</xdr:colOff>
      <xdr:row>79</xdr:row>
      <xdr:rowOff>100330</xdr:rowOff>
    </xdr:to>
    <xdr:sp macro="" textlink="">
      <xdr:nvSpPr>
        <xdr:cNvPr id="293" name="フローチャート: 判断 292">
          <a:extLst>
            <a:ext uri="{FF2B5EF4-FFF2-40B4-BE49-F238E27FC236}">
              <a16:creationId xmlns:a16="http://schemas.microsoft.com/office/drawing/2014/main" id="{3E3121B3-B734-4FF8-9F14-379880EABDA0}"/>
            </a:ext>
          </a:extLst>
        </xdr:cNvPr>
        <xdr:cNvSpPr/>
      </xdr:nvSpPr>
      <xdr:spPr>
        <a:xfrm>
          <a:off x="1968500" y="1354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78</xdr:row>
      <xdr:rowOff>115315</xdr:rowOff>
    </xdr:from>
    <xdr:to>
      <xdr:col>6</xdr:col>
      <xdr:colOff>38100</xdr:colOff>
      <xdr:row>79</xdr:row>
      <xdr:rowOff>45465</xdr:rowOff>
    </xdr:to>
    <xdr:sp macro="" textlink="">
      <xdr:nvSpPr>
        <xdr:cNvPr id="294" name="フローチャート: 判断 293">
          <a:extLst>
            <a:ext uri="{FF2B5EF4-FFF2-40B4-BE49-F238E27FC236}">
              <a16:creationId xmlns:a16="http://schemas.microsoft.com/office/drawing/2014/main" id="{B3DE31B1-2C6C-4630-8D99-95EA35FC7204}"/>
            </a:ext>
          </a:extLst>
        </xdr:cNvPr>
        <xdr:cNvSpPr/>
      </xdr:nvSpPr>
      <xdr:spPr>
        <a:xfrm>
          <a:off x="1079500" y="1348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E4B6A43E-9F10-4A6C-919A-4EE2EA907C2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9478B33D-1584-463D-8D9B-C35C2BB0E59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DFDB447D-F221-4096-B90D-C2928337876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93D9A7D6-77EA-428B-9528-E01F70EAD18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629BC87A-F7B3-4D99-836B-7CCA211B2A2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163322</xdr:rowOff>
    </xdr:from>
    <xdr:to>
      <xdr:col>24</xdr:col>
      <xdr:colOff>114300</xdr:colOff>
      <xdr:row>82</xdr:row>
      <xdr:rowOff>93472</xdr:rowOff>
    </xdr:to>
    <xdr:sp macro="" textlink="">
      <xdr:nvSpPr>
        <xdr:cNvPr id="300" name="楕円 299">
          <a:extLst>
            <a:ext uri="{FF2B5EF4-FFF2-40B4-BE49-F238E27FC236}">
              <a16:creationId xmlns:a16="http://schemas.microsoft.com/office/drawing/2014/main" id="{BAEE53B7-8193-44F2-96CC-1623CB47B3A7}"/>
            </a:ext>
          </a:extLst>
        </xdr:cNvPr>
        <xdr:cNvSpPr/>
      </xdr:nvSpPr>
      <xdr:spPr>
        <a:xfrm>
          <a:off x="4584700" y="1405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141749</xdr:rowOff>
    </xdr:from>
    <xdr:ext cx="405111" cy="259045"/>
    <xdr:sp macro="" textlink="">
      <xdr:nvSpPr>
        <xdr:cNvPr id="301" name="【公営住宅】&#10;有形固定資産減価償却率該当値テキスト">
          <a:extLst>
            <a:ext uri="{FF2B5EF4-FFF2-40B4-BE49-F238E27FC236}">
              <a16:creationId xmlns:a16="http://schemas.microsoft.com/office/drawing/2014/main" id="{0E47D1A1-9A4B-4F19-A06E-C79129A2A392}"/>
            </a:ext>
          </a:extLst>
        </xdr:cNvPr>
        <xdr:cNvSpPr txBox="1"/>
      </xdr:nvSpPr>
      <xdr:spPr>
        <a:xfrm>
          <a:off x="4673600" y="1402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103887</xdr:rowOff>
    </xdr:from>
    <xdr:to>
      <xdr:col>20</xdr:col>
      <xdr:colOff>38100</xdr:colOff>
      <xdr:row>82</xdr:row>
      <xdr:rowOff>34037</xdr:rowOff>
    </xdr:to>
    <xdr:sp macro="" textlink="">
      <xdr:nvSpPr>
        <xdr:cNvPr id="302" name="楕円 301">
          <a:extLst>
            <a:ext uri="{FF2B5EF4-FFF2-40B4-BE49-F238E27FC236}">
              <a16:creationId xmlns:a16="http://schemas.microsoft.com/office/drawing/2014/main" id="{B50F72F5-838F-454B-883A-7E20B05A50B1}"/>
            </a:ext>
          </a:extLst>
        </xdr:cNvPr>
        <xdr:cNvSpPr/>
      </xdr:nvSpPr>
      <xdr:spPr>
        <a:xfrm>
          <a:off x="3746500" y="1399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154687</xdr:rowOff>
    </xdr:from>
    <xdr:to>
      <xdr:col>24</xdr:col>
      <xdr:colOff>63500</xdr:colOff>
      <xdr:row>82</xdr:row>
      <xdr:rowOff>42672</xdr:rowOff>
    </xdr:to>
    <xdr:cxnSp macro="">
      <xdr:nvCxnSpPr>
        <xdr:cNvPr id="303" name="直線コネクタ 302">
          <a:extLst>
            <a:ext uri="{FF2B5EF4-FFF2-40B4-BE49-F238E27FC236}">
              <a16:creationId xmlns:a16="http://schemas.microsoft.com/office/drawing/2014/main" id="{F414D3E8-0F53-4D48-89DC-CAFA0F26772E}"/>
            </a:ext>
          </a:extLst>
        </xdr:cNvPr>
        <xdr:cNvCxnSpPr/>
      </xdr:nvCxnSpPr>
      <xdr:spPr>
        <a:xfrm>
          <a:off x="3797300" y="14042137"/>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35306</xdr:rowOff>
    </xdr:from>
    <xdr:to>
      <xdr:col>15</xdr:col>
      <xdr:colOff>101600</xdr:colOff>
      <xdr:row>81</xdr:row>
      <xdr:rowOff>136906</xdr:rowOff>
    </xdr:to>
    <xdr:sp macro="" textlink="">
      <xdr:nvSpPr>
        <xdr:cNvPr id="304" name="楕円 303">
          <a:extLst>
            <a:ext uri="{FF2B5EF4-FFF2-40B4-BE49-F238E27FC236}">
              <a16:creationId xmlns:a16="http://schemas.microsoft.com/office/drawing/2014/main" id="{44DD1B48-4D30-4BC3-9BBB-47017E3F71EB}"/>
            </a:ext>
          </a:extLst>
        </xdr:cNvPr>
        <xdr:cNvSpPr/>
      </xdr:nvSpPr>
      <xdr:spPr>
        <a:xfrm>
          <a:off x="2857500" y="1392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86106</xdr:rowOff>
    </xdr:from>
    <xdr:to>
      <xdr:col>19</xdr:col>
      <xdr:colOff>177800</xdr:colOff>
      <xdr:row>81</xdr:row>
      <xdr:rowOff>154687</xdr:rowOff>
    </xdr:to>
    <xdr:cxnSp macro="">
      <xdr:nvCxnSpPr>
        <xdr:cNvPr id="305" name="直線コネクタ 304">
          <a:extLst>
            <a:ext uri="{FF2B5EF4-FFF2-40B4-BE49-F238E27FC236}">
              <a16:creationId xmlns:a16="http://schemas.microsoft.com/office/drawing/2014/main" id="{9D1A6866-46F5-47A6-8FA4-D1984FE77C25}"/>
            </a:ext>
          </a:extLst>
        </xdr:cNvPr>
        <xdr:cNvCxnSpPr/>
      </xdr:nvCxnSpPr>
      <xdr:spPr>
        <a:xfrm>
          <a:off x="2908300" y="13973556"/>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124461</xdr:rowOff>
    </xdr:from>
    <xdr:to>
      <xdr:col>10</xdr:col>
      <xdr:colOff>165100</xdr:colOff>
      <xdr:row>81</xdr:row>
      <xdr:rowOff>54611</xdr:rowOff>
    </xdr:to>
    <xdr:sp macro="" textlink="">
      <xdr:nvSpPr>
        <xdr:cNvPr id="306" name="楕円 305">
          <a:extLst>
            <a:ext uri="{FF2B5EF4-FFF2-40B4-BE49-F238E27FC236}">
              <a16:creationId xmlns:a16="http://schemas.microsoft.com/office/drawing/2014/main" id="{042B5F0D-5370-44CA-A55E-612E5F533378}"/>
            </a:ext>
          </a:extLst>
        </xdr:cNvPr>
        <xdr:cNvSpPr/>
      </xdr:nvSpPr>
      <xdr:spPr>
        <a:xfrm>
          <a:off x="1968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3811</xdr:rowOff>
    </xdr:from>
    <xdr:to>
      <xdr:col>15</xdr:col>
      <xdr:colOff>50800</xdr:colOff>
      <xdr:row>81</xdr:row>
      <xdr:rowOff>86106</xdr:rowOff>
    </xdr:to>
    <xdr:cxnSp macro="">
      <xdr:nvCxnSpPr>
        <xdr:cNvPr id="307" name="直線コネクタ 306">
          <a:extLst>
            <a:ext uri="{FF2B5EF4-FFF2-40B4-BE49-F238E27FC236}">
              <a16:creationId xmlns:a16="http://schemas.microsoft.com/office/drawing/2014/main" id="{B807AB52-29B6-4BA9-A29D-A33A5BBDA8BB}"/>
            </a:ext>
          </a:extLst>
        </xdr:cNvPr>
        <xdr:cNvCxnSpPr/>
      </xdr:nvCxnSpPr>
      <xdr:spPr>
        <a:xfrm>
          <a:off x="2019300" y="13891261"/>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51308</xdr:rowOff>
    </xdr:from>
    <xdr:to>
      <xdr:col>6</xdr:col>
      <xdr:colOff>38100</xdr:colOff>
      <xdr:row>80</xdr:row>
      <xdr:rowOff>152908</xdr:rowOff>
    </xdr:to>
    <xdr:sp macro="" textlink="">
      <xdr:nvSpPr>
        <xdr:cNvPr id="308" name="楕円 307">
          <a:extLst>
            <a:ext uri="{FF2B5EF4-FFF2-40B4-BE49-F238E27FC236}">
              <a16:creationId xmlns:a16="http://schemas.microsoft.com/office/drawing/2014/main" id="{53DF100E-0B04-46B1-9C97-1774BA722BBC}"/>
            </a:ext>
          </a:extLst>
        </xdr:cNvPr>
        <xdr:cNvSpPr/>
      </xdr:nvSpPr>
      <xdr:spPr>
        <a:xfrm>
          <a:off x="1079500" y="1376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102108</xdr:rowOff>
    </xdr:from>
    <xdr:to>
      <xdr:col>10</xdr:col>
      <xdr:colOff>114300</xdr:colOff>
      <xdr:row>81</xdr:row>
      <xdr:rowOff>3811</xdr:rowOff>
    </xdr:to>
    <xdr:cxnSp macro="">
      <xdr:nvCxnSpPr>
        <xdr:cNvPr id="309" name="直線コネクタ 308">
          <a:extLst>
            <a:ext uri="{FF2B5EF4-FFF2-40B4-BE49-F238E27FC236}">
              <a16:creationId xmlns:a16="http://schemas.microsoft.com/office/drawing/2014/main" id="{D802B30C-C806-4F16-8319-402B36434004}"/>
            </a:ext>
          </a:extLst>
        </xdr:cNvPr>
        <xdr:cNvCxnSpPr/>
      </xdr:nvCxnSpPr>
      <xdr:spPr>
        <a:xfrm>
          <a:off x="1130300" y="13818108"/>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76</xdr:row>
      <xdr:rowOff>132859</xdr:rowOff>
    </xdr:from>
    <xdr:ext cx="405111" cy="259045"/>
    <xdr:sp macro="" textlink="">
      <xdr:nvSpPr>
        <xdr:cNvPr id="310" name="n_1aveValue【公営住宅】&#10;有形固定資産減価償却率">
          <a:extLst>
            <a:ext uri="{FF2B5EF4-FFF2-40B4-BE49-F238E27FC236}">
              <a16:creationId xmlns:a16="http://schemas.microsoft.com/office/drawing/2014/main" id="{E20D2389-24F5-4D11-8B35-5B8A891BD047}"/>
            </a:ext>
          </a:extLst>
        </xdr:cNvPr>
        <xdr:cNvSpPr txBox="1"/>
      </xdr:nvSpPr>
      <xdr:spPr>
        <a:xfrm>
          <a:off x="3582044" y="1316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52849</xdr:rowOff>
    </xdr:from>
    <xdr:ext cx="405111" cy="259045"/>
    <xdr:sp macro="" textlink="">
      <xdr:nvSpPr>
        <xdr:cNvPr id="311" name="n_2aveValue【公営住宅】&#10;有形固定資産減価償却率">
          <a:extLst>
            <a:ext uri="{FF2B5EF4-FFF2-40B4-BE49-F238E27FC236}">
              <a16:creationId xmlns:a16="http://schemas.microsoft.com/office/drawing/2014/main" id="{4DCBC915-5986-49E6-965D-A439451FA933}"/>
            </a:ext>
          </a:extLst>
        </xdr:cNvPr>
        <xdr:cNvSpPr txBox="1"/>
      </xdr:nvSpPr>
      <xdr:spPr>
        <a:xfrm>
          <a:off x="2705744" y="13254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116857</xdr:rowOff>
    </xdr:from>
    <xdr:ext cx="405111" cy="259045"/>
    <xdr:sp macro="" textlink="">
      <xdr:nvSpPr>
        <xdr:cNvPr id="312" name="n_3aveValue【公営住宅】&#10;有形固定資産減価償却率">
          <a:extLst>
            <a:ext uri="{FF2B5EF4-FFF2-40B4-BE49-F238E27FC236}">
              <a16:creationId xmlns:a16="http://schemas.microsoft.com/office/drawing/2014/main" id="{DFC8DB74-23C9-44DE-BB7C-7F8BB5832437}"/>
            </a:ext>
          </a:extLst>
        </xdr:cNvPr>
        <xdr:cNvSpPr txBox="1"/>
      </xdr:nvSpPr>
      <xdr:spPr>
        <a:xfrm>
          <a:off x="18167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61992</xdr:rowOff>
    </xdr:from>
    <xdr:ext cx="405111" cy="259045"/>
    <xdr:sp macro="" textlink="">
      <xdr:nvSpPr>
        <xdr:cNvPr id="313" name="n_4aveValue【公営住宅】&#10;有形固定資産減価償却率">
          <a:extLst>
            <a:ext uri="{FF2B5EF4-FFF2-40B4-BE49-F238E27FC236}">
              <a16:creationId xmlns:a16="http://schemas.microsoft.com/office/drawing/2014/main" id="{CE88764E-AEDA-4108-84E3-8A1CD6E2D92B}"/>
            </a:ext>
          </a:extLst>
        </xdr:cNvPr>
        <xdr:cNvSpPr txBox="1"/>
      </xdr:nvSpPr>
      <xdr:spPr>
        <a:xfrm>
          <a:off x="927744" y="13263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25164</xdr:rowOff>
    </xdr:from>
    <xdr:ext cx="405111" cy="259045"/>
    <xdr:sp macro="" textlink="">
      <xdr:nvSpPr>
        <xdr:cNvPr id="314" name="n_1mainValue【公営住宅】&#10;有形固定資産減価償却率">
          <a:extLst>
            <a:ext uri="{FF2B5EF4-FFF2-40B4-BE49-F238E27FC236}">
              <a16:creationId xmlns:a16="http://schemas.microsoft.com/office/drawing/2014/main" id="{82FF3384-C991-4A19-92CB-5151C8559B27}"/>
            </a:ext>
          </a:extLst>
        </xdr:cNvPr>
        <xdr:cNvSpPr txBox="1"/>
      </xdr:nvSpPr>
      <xdr:spPr>
        <a:xfrm>
          <a:off x="3582044" y="1408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128033</xdr:rowOff>
    </xdr:from>
    <xdr:ext cx="405111" cy="259045"/>
    <xdr:sp macro="" textlink="">
      <xdr:nvSpPr>
        <xdr:cNvPr id="315" name="n_2mainValue【公営住宅】&#10;有形固定資産減価償却率">
          <a:extLst>
            <a:ext uri="{FF2B5EF4-FFF2-40B4-BE49-F238E27FC236}">
              <a16:creationId xmlns:a16="http://schemas.microsoft.com/office/drawing/2014/main" id="{64B77B18-EA78-4B8B-AC9A-768A3ADB70D6}"/>
            </a:ext>
          </a:extLst>
        </xdr:cNvPr>
        <xdr:cNvSpPr txBox="1"/>
      </xdr:nvSpPr>
      <xdr:spPr>
        <a:xfrm>
          <a:off x="2705744" y="1401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45738</xdr:rowOff>
    </xdr:from>
    <xdr:ext cx="405111" cy="259045"/>
    <xdr:sp macro="" textlink="">
      <xdr:nvSpPr>
        <xdr:cNvPr id="316" name="n_3mainValue【公営住宅】&#10;有形固定資産減価償却率">
          <a:extLst>
            <a:ext uri="{FF2B5EF4-FFF2-40B4-BE49-F238E27FC236}">
              <a16:creationId xmlns:a16="http://schemas.microsoft.com/office/drawing/2014/main" id="{1077DA0E-D514-46F9-A9E2-2D67404C4A5E}"/>
            </a:ext>
          </a:extLst>
        </xdr:cNvPr>
        <xdr:cNvSpPr txBox="1"/>
      </xdr:nvSpPr>
      <xdr:spPr>
        <a:xfrm>
          <a:off x="181674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144035</xdr:rowOff>
    </xdr:from>
    <xdr:ext cx="405111" cy="259045"/>
    <xdr:sp macro="" textlink="">
      <xdr:nvSpPr>
        <xdr:cNvPr id="317" name="n_4mainValue【公営住宅】&#10;有形固定資産減価償却率">
          <a:extLst>
            <a:ext uri="{FF2B5EF4-FFF2-40B4-BE49-F238E27FC236}">
              <a16:creationId xmlns:a16="http://schemas.microsoft.com/office/drawing/2014/main" id="{20DDD4D0-F29E-4989-86EE-9A9DE77D0A95}"/>
            </a:ext>
          </a:extLst>
        </xdr:cNvPr>
        <xdr:cNvSpPr txBox="1"/>
      </xdr:nvSpPr>
      <xdr:spPr>
        <a:xfrm>
          <a:off x="927744" y="13860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E9E41230-0A37-4073-924D-4554BD15AA3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91BA508E-8ECF-49AC-A0FC-21A2E5AEC2F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65730864-95C5-4BA5-8A4B-4140289BFC9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1BC01951-A3D8-4D69-ABFF-2893DD9C540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31C5D63C-A85F-4DA6-8EE0-700513DDF24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FB2966B4-798B-4C51-82D7-0C3B3916659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393EC72E-2DCD-44F1-980F-18F30FC98F3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C23CF8A8-E776-44F8-B891-340EC1645BF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7934B2BD-EFCF-4373-BF8D-D62D975A927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4576A680-F38C-4118-A0B2-FB9FF474EED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8" name="直線コネクタ 327">
          <a:extLst>
            <a:ext uri="{FF2B5EF4-FFF2-40B4-BE49-F238E27FC236}">
              <a16:creationId xmlns:a16="http://schemas.microsoft.com/office/drawing/2014/main" id="{1A3AFF29-2837-4EC8-B5E1-E4937721EE6D}"/>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9" name="テキスト ボックス 328">
          <a:extLst>
            <a:ext uri="{FF2B5EF4-FFF2-40B4-BE49-F238E27FC236}">
              <a16:creationId xmlns:a16="http://schemas.microsoft.com/office/drawing/2014/main" id="{6B3BAF08-BB83-4B71-B5C1-16D7420EF103}"/>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0" name="直線コネクタ 329">
          <a:extLst>
            <a:ext uri="{FF2B5EF4-FFF2-40B4-BE49-F238E27FC236}">
              <a16:creationId xmlns:a16="http://schemas.microsoft.com/office/drawing/2014/main" id="{F3A3CA3B-6EF0-42A5-8535-3BC9E0396109}"/>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1" name="テキスト ボックス 330">
          <a:extLst>
            <a:ext uri="{FF2B5EF4-FFF2-40B4-BE49-F238E27FC236}">
              <a16:creationId xmlns:a16="http://schemas.microsoft.com/office/drawing/2014/main" id="{AD98A5B5-C464-4C16-9E00-27B9565F6995}"/>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2" name="直線コネクタ 331">
          <a:extLst>
            <a:ext uri="{FF2B5EF4-FFF2-40B4-BE49-F238E27FC236}">
              <a16:creationId xmlns:a16="http://schemas.microsoft.com/office/drawing/2014/main" id="{532DE130-62EF-40DF-87B0-BFE9822ADBAF}"/>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3" name="テキスト ボックス 332">
          <a:extLst>
            <a:ext uri="{FF2B5EF4-FFF2-40B4-BE49-F238E27FC236}">
              <a16:creationId xmlns:a16="http://schemas.microsoft.com/office/drawing/2014/main" id="{B24C9330-107C-41E7-BBE9-1EC2AADB5C23}"/>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4" name="直線コネクタ 333">
          <a:extLst>
            <a:ext uri="{FF2B5EF4-FFF2-40B4-BE49-F238E27FC236}">
              <a16:creationId xmlns:a16="http://schemas.microsoft.com/office/drawing/2014/main" id="{5C4C33DB-E380-4521-AB86-9FFBD4D8F3EA}"/>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5" name="テキスト ボックス 334">
          <a:extLst>
            <a:ext uri="{FF2B5EF4-FFF2-40B4-BE49-F238E27FC236}">
              <a16:creationId xmlns:a16="http://schemas.microsoft.com/office/drawing/2014/main" id="{EF5EFF2D-D075-4400-99C5-E0240C7EFA19}"/>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BC615E7E-75F9-4CE4-BD17-43731799913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F4E10E1A-B11F-499F-95CD-38AC2624549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a:extLst>
            <a:ext uri="{FF2B5EF4-FFF2-40B4-BE49-F238E27FC236}">
              <a16:creationId xmlns:a16="http://schemas.microsoft.com/office/drawing/2014/main" id="{0FFA2384-9F73-471C-9B4A-FFDFD893845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144171</xdr:rowOff>
    </xdr:from>
    <xdr:to>
      <xdr:col>54</xdr:col>
      <xdr:colOff>189865</xdr:colOff>
      <xdr:row>85</xdr:row>
      <xdr:rowOff>113995</xdr:rowOff>
    </xdr:to>
    <xdr:cxnSp macro="">
      <xdr:nvCxnSpPr>
        <xdr:cNvPr id="339" name="直線コネクタ 338">
          <a:extLst>
            <a:ext uri="{FF2B5EF4-FFF2-40B4-BE49-F238E27FC236}">
              <a16:creationId xmlns:a16="http://schemas.microsoft.com/office/drawing/2014/main" id="{599F9BD6-FBC6-4E18-AB5F-4821F7C920E2}"/>
            </a:ext>
          </a:extLst>
        </xdr:cNvPr>
        <xdr:cNvCxnSpPr/>
      </xdr:nvCxnSpPr>
      <xdr:spPr>
        <a:xfrm flipV="1">
          <a:off x="10476865" y="13517271"/>
          <a:ext cx="0" cy="116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117822</xdr:rowOff>
    </xdr:from>
    <xdr:ext cx="469744" cy="259045"/>
    <xdr:sp macro="" textlink="">
      <xdr:nvSpPr>
        <xdr:cNvPr id="340" name="【公営住宅】&#10;一人当たり面積最小値テキスト">
          <a:extLst>
            <a:ext uri="{FF2B5EF4-FFF2-40B4-BE49-F238E27FC236}">
              <a16:creationId xmlns:a16="http://schemas.microsoft.com/office/drawing/2014/main" id="{6D6D7CCF-B313-47D6-A40C-2633F98BBE78}"/>
            </a:ext>
          </a:extLst>
        </xdr:cNvPr>
        <xdr:cNvSpPr txBox="1"/>
      </xdr:nvSpPr>
      <xdr:spPr>
        <a:xfrm>
          <a:off x="10515600" y="1469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113995</xdr:rowOff>
    </xdr:from>
    <xdr:to>
      <xdr:col>55</xdr:col>
      <xdr:colOff>88900</xdr:colOff>
      <xdr:row>85</xdr:row>
      <xdr:rowOff>113995</xdr:rowOff>
    </xdr:to>
    <xdr:cxnSp macro="">
      <xdr:nvCxnSpPr>
        <xdr:cNvPr id="341" name="直線コネクタ 340">
          <a:extLst>
            <a:ext uri="{FF2B5EF4-FFF2-40B4-BE49-F238E27FC236}">
              <a16:creationId xmlns:a16="http://schemas.microsoft.com/office/drawing/2014/main" id="{0AC70C66-C597-43AA-B1C2-404612933EA8}"/>
            </a:ext>
          </a:extLst>
        </xdr:cNvPr>
        <xdr:cNvCxnSpPr/>
      </xdr:nvCxnSpPr>
      <xdr:spPr>
        <a:xfrm>
          <a:off x="10388600" y="1468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90848</xdr:rowOff>
    </xdr:from>
    <xdr:ext cx="469744" cy="259045"/>
    <xdr:sp macro="" textlink="">
      <xdr:nvSpPr>
        <xdr:cNvPr id="342" name="【公営住宅】&#10;一人当たり面積最大値テキスト">
          <a:extLst>
            <a:ext uri="{FF2B5EF4-FFF2-40B4-BE49-F238E27FC236}">
              <a16:creationId xmlns:a16="http://schemas.microsoft.com/office/drawing/2014/main" id="{86535758-467E-4BF3-9EAF-E8DA14BCDB8D}"/>
            </a:ext>
          </a:extLst>
        </xdr:cNvPr>
        <xdr:cNvSpPr txBox="1"/>
      </xdr:nvSpPr>
      <xdr:spPr>
        <a:xfrm>
          <a:off x="10515600" y="1329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144171</xdr:rowOff>
    </xdr:from>
    <xdr:to>
      <xdr:col>55</xdr:col>
      <xdr:colOff>88900</xdr:colOff>
      <xdr:row>78</xdr:row>
      <xdr:rowOff>144171</xdr:rowOff>
    </xdr:to>
    <xdr:cxnSp macro="">
      <xdr:nvCxnSpPr>
        <xdr:cNvPr id="343" name="直線コネクタ 342">
          <a:extLst>
            <a:ext uri="{FF2B5EF4-FFF2-40B4-BE49-F238E27FC236}">
              <a16:creationId xmlns:a16="http://schemas.microsoft.com/office/drawing/2014/main" id="{9797D343-C267-4753-8CB6-68453C99E30D}"/>
            </a:ext>
          </a:extLst>
        </xdr:cNvPr>
        <xdr:cNvCxnSpPr/>
      </xdr:nvCxnSpPr>
      <xdr:spPr>
        <a:xfrm>
          <a:off x="10388600" y="135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145051</xdr:rowOff>
    </xdr:from>
    <xdr:ext cx="469744" cy="259045"/>
    <xdr:sp macro="" textlink="">
      <xdr:nvSpPr>
        <xdr:cNvPr id="344" name="【公営住宅】&#10;一人当たり面積平均値テキスト">
          <a:extLst>
            <a:ext uri="{FF2B5EF4-FFF2-40B4-BE49-F238E27FC236}">
              <a16:creationId xmlns:a16="http://schemas.microsoft.com/office/drawing/2014/main" id="{C0569B95-E6BC-42BB-80EF-942EEF893FAC}"/>
            </a:ext>
          </a:extLst>
        </xdr:cNvPr>
        <xdr:cNvSpPr txBox="1"/>
      </xdr:nvSpPr>
      <xdr:spPr>
        <a:xfrm>
          <a:off x="10515600" y="1420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122174</xdr:rowOff>
    </xdr:from>
    <xdr:to>
      <xdr:col>55</xdr:col>
      <xdr:colOff>50800</xdr:colOff>
      <xdr:row>84</xdr:row>
      <xdr:rowOff>52324</xdr:rowOff>
    </xdr:to>
    <xdr:sp macro="" textlink="">
      <xdr:nvSpPr>
        <xdr:cNvPr id="345" name="フローチャート: 判断 344">
          <a:extLst>
            <a:ext uri="{FF2B5EF4-FFF2-40B4-BE49-F238E27FC236}">
              <a16:creationId xmlns:a16="http://schemas.microsoft.com/office/drawing/2014/main" id="{9E594399-5C87-4548-94C9-19C379B7BCEB}"/>
            </a:ext>
          </a:extLst>
        </xdr:cNvPr>
        <xdr:cNvSpPr/>
      </xdr:nvSpPr>
      <xdr:spPr>
        <a:xfrm>
          <a:off x="10426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163322</xdr:rowOff>
    </xdr:from>
    <xdr:to>
      <xdr:col>50</xdr:col>
      <xdr:colOff>165100</xdr:colOff>
      <xdr:row>84</xdr:row>
      <xdr:rowOff>93472</xdr:rowOff>
    </xdr:to>
    <xdr:sp macro="" textlink="">
      <xdr:nvSpPr>
        <xdr:cNvPr id="346" name="フローチャート: 判断 345">
          <a:extLst>
            <a:ext uri="{FF2B5EF4-FFF2-40B4-BE49-F238E27FC236}">
              <a16:creationId xmlns:a16="http://schemas.microsoft.com/office/drawing/2014/main" id="{B1CE49A8-74E7-42F9-81D7-A0C64550207D}"/>
            </a:ext>
          </a:extLst>
        </xdr:cNvPr>
        <xdr:cNvSpPr/>
      </xdr:nvSpPr>
      <xdr:spPr>
        <a:xfrm>
          <a:off x="9588500" y="1439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xdr:rowOff>
    </xdr:from>
    <xdr:to>
      <xdr:col>46</xdr:col>
      <xdr:colOff>38100</xdr:colOff>
      <xdr:row>84</xdr:row>
      <xdr:rowOff>102158</xdr:rowOff>
    </xdr:to>
    <xdr:sp macro="" textlink="">
      <xdr:nvSpPr>
        <xdr:cNvPr id="347" name="フローチャート: 判断 346">
          <a:extLst>
            <a:ext uri="{FF2B5EF4-FFF2-40B4-BE49-F238E27FC236}">
              <a16:creationId xmlns:a16="http://schemas.microsoft.com/office/drawing/2014/main" id="{4BAC3526-068A-486D-9E44-63852BA765C6}"/>
            </a:ext>
          </a:extLst>
        </xdr:cNvPr>
        <xdr:cNvSpPr/>
      </xdr:nvSpPr>
      <xdr:spPr>
        <a:xfrm>
          <a:off x="8699500" y="14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33020</xdr:rowOff>
    </xdr:from>
    <xdr:to>
      <xdr:col>41</xdr:col>
      <xdr:colOff>101600</xdr:colOff>
      <xdr:row>84</xdr:row>
      <xdr:rowOff>134620</xdr:rowOff>
    </xdr:to>
    <xdr:sp macro="" textlink="">
      <xdr:nvSpPr>
        <xdr:cNvPr id="348" name="フローチャート: 判断 347">
          <a:extLst>
            <a:ext uri="{FF2B5EF4-FFF2-40B4-BE49-F238E27FC236}">
              <a16:creationId xmlns:a16="http://schemas.microsoft.com/office/drawing/2014/main" id="{DB90C6EC-A18D-4E1D-99FD-1E7F925F8057}"/>
            </a:ext>
          </a:extLst>
        </xdr:cNvPr>
        <xdr:cNvSpPr/>
      </xdr:nvSpPr>
      <xdr:spPr>
        <a:xfrm>
          <a:off x="7810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35764</xdr:rowOff>
    </xdr:from>
    <xdr:to>
      <xdr:col>36</xdr:col>
      <xdr:colOff>165100</xdr:colOff>
      <xdr:row>84</xdr:row>
      <xdr:rowOff>137364</xdr:rowOff>
    </xdr:to>
    <xdr:sp macro="" textlink="">
      <xdr:nvSpPr>
        <xdr:cNvPr id="349" name="フローチャート: 判断 348">
          <a:extLst>
            <a:ext uri="{FF2B5EF4-FFF2-40B4-BE49-F238E27FC236}">
              <a16:creationId xmlns:a16="http://schemas.microsoft.com/office/drawing/2014/main" id="{451FF120-9053-4D4B-9AF2-5A722087FB3A}"/>
            </a:ext>
          </a:extLst>
        </xdr:cNvPr>
        <xdr:cNvSpPr/>
      </xdr:nvSpPr>
      <xdr:spPr>
        <a:xfrm>
          <a:off x="6921500" y="1443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3980BE2C-6DA4-4A04-A5F9-B631FA07CD5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E97C8E3A-E29B-446A-9D88-09C501A6A79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C1A17700-4572-4381-BD39-AD13C39FAE6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39BDF5A8-464F-4F4C-85EE-524C44C7E2C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57AFD895-4F3D-445E-B487-A5968C69CA6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150064</xdr:rowOff>
    </xdr:from>
    <xdr:to>
      <xdr:col>55</xdr:col>
      <xdr:colOff>50800</xdr:colOff>
      <xdr:row>85</xdr:row>
      <xdr:rowOff>80214</xdr:rowOff>
    </xdr:to>
    <xdr:sp macro="" textlink="">
      <xdr:nvSpPr>
        <xdr:cNvPr id="355" name="楕円 354">
          <a:extLst>
            <a:ext uri="{FF2B5EF4-FFF2-40B4-BE49-F238E27FC236}">
              <a16:creationId xmlns:a16="http://schemas.microsoft.com/office/drawing/2014/main" id="{A5D2AF82-732A-421B-ABAC-09A18606B486}"/>
            </a:ext>
          </a:extLst>
        </xdr:cNvPr>
        <xdr:cNvSpPr/>
      </xdr:nvSpPr>
      <xdr:spPr>
        <a:xfrm>
          <a:off x="10426700" y="1455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64991</xdr:rowOff>
    </xdr:from>
    <xdr:ext cx="469744" cy="259045"/>
    <xdr:sp macro="" textlink="">
      <xdr:nvSpPr>
        <xdr:cNvPr id="356" name="【公営住宅】&#10;一人当たり面積該当値テキスト">
          <a:extLst>
            <a:ext uri="{FF2B5EF4-FFF2-40B4-BE49-F238E27FC236}">
              <a16:creationId xmlns:a16="http://schemas.microsoft.com/office/drawing/2014/main" id="{92F1A953-C01E-4912-8BA0-0C8E029FC80A}"/>
            </a:ext>
          </a:extLst>
        </xdr:cNvPr>
        <xdr:cNvSpPr txBox="1"/>
      </xdr:nvSpPr>
      <xdr:spPr>
        <a:xfrm>
          <a:off x="10515600" y="1446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150064</xdr:rowOff>
    </xdr:from>
    <xdr:to>
      <xdr:col>50</xdr:col>
      <xdr:colOff>165100</xdr:colOff>
      <xdr:row>85</xdr:row>
      <xdr:rowOff>80214</xdr:rowOff>
    </xdr:to>
    <xdr:sp macro="" textlink="">
      <xdr:nvSpPr>
        <xdr:cNvPr id="357" name="楕円 356">
          <a:extLst>
            <a:ext uri="{FF2B5EF4-FFF2-40B4-BE49-F238E27FC236}">
              <a16:creationId xmlns:a16="http://schemas.microsoft.com/office/drawing/2014/main" id="{6CE7685A-9775-4D88-A9CE-7B97489EA42C}"/>
            </a:ext>
          </a:extLst>
        </xdr:cNvPr>
        <xdr:cNvSpPr/>
      </xdr:nvSpPr>
      <xdr:spPr>
        <a:xfrm>
          <a:off x="9588500" y="1455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29414</xdr:rowOff>
    </xdr:from>
    <xdr:to>
      <xdr:col>55</xdr:col>
      <xdr:colOff>0</xdr:colOff>
      <xdr:row>85</xdr:row>
      <xdr:rowOff>29414</xdr:rowOff>
    </xdr:to>
    <xdr:cxnSp macro="">
      <xdr:nvCxnSpPr>
        <xdr:cNvPr id="358" name="直線コネクタ 357">
          <a:extLst>
            <a:ext uri="{FF2B5EF4-FFF2-40B4-BE49-F238E27FC236}">
              <a16:creationId xmlns:a16="http://schemas.microsoft.com/office/drawing/2014/main" id="{17D5FD20-2D8F-4DF5-B8A8-6ED6B49771E6}"/>
            </a:ext>
          </a:extLst>
        </xdr:cNvPr>
        <xdr:cNvCxnSpPr/>
      </xdr:nvCxnSpPr>
      <xdr:spPr>
        <a:xfrm>
          <a:off x="9639300" y="146026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150521</xdr:rowOff>
    </xdr:from>
    <xdr:to>
      <xdr:col>46</xdr:col>
      <xdr:colOff>38100</xdr:colOff>
      <xdr:row>85</xdr:row>
      <xdr:rowOff>80671</xdr:rowOff>
    </xdr:to>
    <xdr:sp macro="" textlink="">
      <xdr:nvSpPr>
        <xdr:cNvPr id="359" name="楕円 358">
          <a:extLst>
            <a:ext uri="{FF2B5EF4-FFF2-40B4-BE49-F238E27FC236}">
              <a16:creationId xmlns:a16="http://schemas.microsoft.com/office/drawing/2014/main" id="{3527ED0B-5CB1-4A8F-859B-EF645D16EE24}"/>
            </a:ext>
          </a:extLst>
        </xdr:cNvPr>
        <xdr:cNvSpPr/>
      </xdr:nvSpPr>
      <xdr:spPr>
        <a:xfrm>
          <a:off x="8699500" y="1455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29414</xdr:rowOff>
    </xdr:from>
    <xdr:to>
      <xdr:col>50</xdr:col>
      <xdr:colOff>114300</xdr:colOff>
      <xdr:row>85</xdr:row>
      <xdr:rowOff>29871</xdr:rowOff>
    </xdr:to>
    <xdr:cxnSp macro="">
      <xdr:nvCxnSpPr>
        <xdr:cNvPr id="360" name="直線コネクタ 359">
          <a:extLst>
            <a:ext uri="{FF2B5EF4-FFF2-40B4-BE49-F238E27FC236}">
              <a16:creationId xmlns:a16="http://schemas.microsoft.com/office/drawing/2014/main" id="{E09FE85E-1406-47E8-BEB7-028151CA3D62}"/>
            </a:ext>
          </a:extLst>
        </xdr:cNvPr>
        <xdr:cNvCxnSpPr/>
      </xdr:nvCxnSpPr>
      <xdr:spPr>
        <a:xfrm flipV="1">
          <a:off x="8750300" y="1460266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150521</xdr:rowOff>
    </xdr:from>
    <xdr:to>
      <xdr:col>41</xdr:col>
      <xdr:colOff>101600</xdr:colOff>
      <xdr:row>85</xdr:row>
      <xdr:rowOff>80671</xdr:rowOff>
    </xdr:to>
    <xdr:sp macro="" textlink="">
      <xdr:nvSpPr>
        <xdr:cNvPr id="361" name="楕円 360">
          <a:extLst>
            <a:ext uri="{FF2B5EF4-FFF2-40B4-BE49-F238E27FC236}">
              <a16:creationId xmlns:a16="http://schemas.microsoft.com/office/drawing/2014/main" id="{C8D59DD0-AEC7-4BB7-B7F0-066675F6CFAF}"/>
            </a:ext>
          </a:extLst>
        </xdr:cNvPr>
        <xdr:cNvSpPr/>
      </xdr:nvSpPr>
      <xdr:spPr>
        <a:xfrm>
          <a:off x="7810500" y="1455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29871</xdr:rowOff>
    </xdr:from>
    <xdr:to>
      <xdr:col>45</xdr:col>
      <xdr:colOff>177800</xdr:colOff>
      <xdr:row>85</xdr:row>
      <xdr:rowOff>29871</xdr:rowOff>
    </xdr:to>
    <xdr:cxnSp macro="">
      <xdr:nvCxnSpPr>
        <xdr:cNvPr id="362" name="直線コネクタ 361">
          <a:extLst>
            <a:ext uri="{FF2B5EF4-FFF2-40B4-BE49-F238E27FC236}">
              <a16:creationId xmlns:a16="http://schemas.microsoft.com/office/drawing/2014/main" id="{D98C6ED5-1A67-4D93-84F6-7B99B1EEC860}"/>
            </a:ext>
          </a:extLst>
        </xdr:cNvPr>
        <xdr:cNvCxnSpPr/>
      </xdr:nvCxnSpPr>
      <xdr:spPr>
        <a:xfrm>
          <a:off x="7861300" y="146031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150064</xdr:rowOff>
    </xdr:from>
    <xdr:to>
      <xdr:col>36</xdr:col>
      <xdr:colOff>165100</xdr:colOff>
      <xdr:row>85</xdr:row>
      <xdr:rowOff>80214</xdr:rowOff>
    </xdr:to>
    <xdr:sp macro="" textlink="">
      <xdr:nvSpPr>
        <xdr:cNvPr id="363" name="楕円 362">
          <a:extLst>
            <a:ext uri="{FF2B5EF4-FFF2-40B4-BE49-F238E27FC236}">
              <a16:creationId xmlns:a16="http://schemas.microsoft.com/office/drawing/2014/main" id="{EBB9B7DE-38A9-4D54-A651-C170EC08DACC}"/>
            </a:ext>
          </a:extLst>
        </xdr:cNvPr>
        <xdr:cNvSpPr/>
      </xdr:nvSpPr>
      <xdr:spPr>
        <a:xfrm>
          <a:off x="6921500" y="1455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29414</xdr:rowOff>
    </xdr:from>
    <xdr:to>
      <xdr:col>41</xdr:col>
      <xdr:colOff>50800</xdr:colOff>
      <xdr:row>85</xdr:row>
      <xdr:rowOff>29871</xdr:rowOff>
    </xdr:to>
    <xdr:cxnSp macro="">
      <xdr:nvCxnSpPr>
        <xdr:cNvPr id="364" name="直線コネクタ 363">
          <a:extLst>
            <a:ext uri="{FF2B5EF4-FFF2-40B4-BE49-F238E27FC236}">
              <a16:creationId xmlns:a16="http://schemas.microsoft.com/office/drawing/2014/main" id="{DE79E72F-CF9E-4390-A871-737268CC0BBA}"/>
            </a:ext>
          </a:extLst>
        </xdr:cNvPr>
        <xdr:cNvCxnSpPr/>
      </xdr:nvCxnSpPr>
      <xdr:spPr>
        <a:xfrm>
          <a:off x="6972300" y="1460266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109999</xdr:rowOff>
    </xdr:from>
    <xdr:ext cx="469744" cy="259045"/>
    <xdr:sp macro="" textlink="">
      <xdr:nvSpPr>
        <xdr:cNvPr id="365" name="n_1aveValue【公営住宅】&#10;一人当たり面積">
          <a:extLst>
            <a:ext uri="{FF2B5EF4-FFF2-40B4-BE49-F238E27FC236}">
              <a16:creationId xmlns:a16="http://schemas.microsoft.com/office/drawing/2014/main" id="{EFA08D3A-9C58-4CDD-9B69-0C4D3F46ACAE}"/>
            </a:ext>
          </a:extLst>
        </xdr:cNvPr>
        <xdr:cNvSpPr txBox="1"/>
      </xdr:nvSpPr>
      <xdr:spPr>
        <a:xfrm>
          <a:off x="93917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118685</xdr:rowOff>
    </xdr:from>
    <xdr:ext cx="469744" cy="259045"/>
    <xdr:sp macro="" textlink="">
      <xdr:nvSpPr>
        <xdr:cNvPr id="366" name="n_2aveValue【公営住宅】&#10;一人当たり面積">
          <a:extLst>
            <a:ext uri="{FF2B5EF4-FFF2-40B4-BE49-F238E27FC236}">
              <a16:creationId xmlns:a16="http://schemas.microsoft.com/office/drawing/2014/main" id="{69340ECA-0E2A-4F2B-86B7-4A576C3544DF}"/>
            </a:ext>
          </a:extLst>
        </xdr:cNvPr>
        <xdr:cNvSpPr txBox="1"/>
      </xdr:nvSpPr>
      <xdr:spPr>
        <a:xfrm>
          <a:off x="8515427" y="1417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151147</xdr:rowOff>
    </xdr:from>
    <xdr:ext cx="469744" cy="259045"/>
    <xdr:sp macro="" textlink="">
      <xdr:nvSpPr>
        <xdr:cNvPr id="367" name="n_3aveValue【公営住宅】&#10;一人当たり面積">
          <a:extLst>
            <a:ext uri="{FF2B5EF4-FFF2-40B4-BE49-F238E27FC236}">
              <a16:creationId xmlns:a16="http://schemas.microsoft.com/office/drawing/2014/main" id="{162686B2-4106-4522-871A-26FE42F4EE84}"/>
            </a:ext>
          </a:extLst>
        </xdr:cNvPr>
        <xdr:cNvSpPr txBox="1"/>
      </xdr:nvSpPr>
      <xdr:spPr>
        <a:xfrm>
          <a:off x="7626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153891</xdr:rowOff>
    </xdr:from>
    <xdr:ext cx="469744" cy="259045"/>
    <xdr:sp macro="" textlink="">
      <xdr:nvSpPr>
        <xdr:cNvPr id="368" name="n_4aveValue【公営住宅】&#10;一人当たり面積">
          <a:extLst>
            <a:ext uri="{FF2B5EF4-FFF2-40B4-BE49-F238E27FC236}">
              <a16:creationId xmlns:a16="http://schemas.microsoft.com/office/drawing/2014/main" id="{E03D6611-C5D3-4EAF-8769-ECCF83699A6D}"/>
            </a:ext>
          </a:extLst>
        </xdr:cNvPr>
        <xdr:cNvSpPr txBox="1"/>
      </xdr:nvSpPr>
      <xdr:spPr>
        <a:xfrm>
          <a:off x="6737427" y="1421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71341</xdr:rowOff>
    </xdr:from>
    <xdr:ext cx="469744" cy="259045"/>
    <xdr:sp macro="" textlink="">
      <xdr:nvSpPr>
        <xdr:cNvPr id="369" name="n_1mainValue【公営住宅】&#10;一人当たり面積">
          <a:extLst>
            <a:ext uri="{FF2B5EF4-FFF2-40B4-BE49-F238E27FC236}">
              <a16:creationId xmlns:a16="http://schemas.microsoft.com/office/drawing/2014/main" id="{41802CEE-B8F8-4A53-B42C-8AB051C6698A}"/>
            </a:ext>
          </a:extLst>
        </xdr:cNvPr>
        <xdr:cNvSpPr txBox="1"/>
      </xdr:nvSpPr>
      <xdr:spPr>
        <a:xfrm>
          <a:off x="9391727" y="14644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71798</xdr:rowOff>
    </xdr:from>
    <xdr:ext cx="469744" cy="259045"/>
    <xdr:sp macro="" textlink="">
      <xdr:nvSpPr>
        <xdr:cNvPr id="370" name="n_2mainValue【公営住宅】&#10;一人当たり面積">
          <a:extLst>
            <a:ext uri="{FF2B5EF4-FFF2-40B4-BE49-F238E27FC236}">
              <a16:creationId xmlns:a16="http://schemas.microsoft.com/office/drawing/2014/main" id="{F8BBAEDD-C304-46E6-9D60-3F777E0BBA32}"/>
            </a:ext>
          </a:extLst>
        </xdr:cNvPr>
        <xdr:cNvSpPr txBox="1"/>
      </xdr:nvSpPr>
      <xdr:spPr>
        <a:xfrm>
          <a:off x="8515427" y="1464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71798</xdr:rowOff>
    </xdr:from>
    <xdr:ext cx="469744" cy="259045"/>
    <xdr:sp macro="" textlink="">
      <xdr:nvSpPr>
        <xdr:cNvPr id="371" name="n_3mainValue【公営住宅】&#10;一人当たり面積">
          <a:extLst>
            <a:ext uri="{FF2B5EF4-FFF2-40B4-BE49-F238E27FC236}">
              <a16:creationId xmlns:a16="http://schemas.microsoft.com/office/drawing/2014/main" id="{FC4973F8-B6C1-429E-A4FB-1C30C31B599F}"/>
            </a:ext>
          </a:extLst>
        </xdr:cNvPr>
        <xdr:cNvSpPr txBox="1"/>
      </xdr:nvSpPr>
      <xdr:spPr>
        <a:xfrm>
          <a:off x="7626427" y="1464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71341</xdr:rowOff>
    </xdr:from>
    <xdr:ext cx="469744" cy="259045"/>
    <xdr:sp macro="" textlink="">
      <xdr:nvSpPr>
        <xdr:cNvPr id="372" name="n_4mainValue【公営住宅】&#10;一人当たり面積">
          <a:extLst>
            <a:ext uri="{FF2B5EF4-FFF2-40B4-BE49-F238E27FC236}">
              <a16:creationId xmlns:a16="http://schemas.microsoft.com/office/drawing/2014/main" id="{1B915BEE-1CAC-4D68-9FBF-AC6C603A38D3}"/>
            </a:ext>
          </a:extLst>
        </xdr:cNvPr>
        <xdr:cNvSpPr txBox="1"/>
      </xdr:nvSpPr>
      <xdr:spPr>
        <a:xfrm>
          <a:off x="6737427" y="14644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09291615-1AF1-45F9-AFF2-00BB559E865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839AF0D1-B519-4B2E-83F1-30FEA6D64FB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025305CF-C392-42D3-BCC1-3CBCE348DBF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37966C2F-280C-476D-83A9-59C5CA82AC3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56D5A81E-DAA6-4501-A980-367E4E66FD6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2E81CF0F-DE9F-4D9B-880E-CFAD8B9DD27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D5FB0551-00E4-4DC8-A003-AA226A71B40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44C1A683-B909-4690-8272-06D5D598858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a:extLst>
            <a:ext uri="{FF2B5EF4-FFF2-40B4-BE49-F238E27FC236}">
              <a16:creationId xmlns:a16="http://schemas.microsoft.com/office/drawing/2014/main" id="{FF23BA62-AAE3-405F-8530-BB8D06A7E7A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a:extLst>
            <a:ext uri="{FF2B5EF4-FFF2-40B4-BE49-F238E27FC236}">
              <a16:creationId xmlns:a16="http://schemas.microsoft.com/office/drawing/2014/main" id="{665E3A89-3D85-407A-A5EB-E5E71708C8D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a:extLst>
            <a:ext uri="{FF2B5EF4-FFF2-40B4-BE49-F238E27FC236}">
              <a16:creationId xmlns:a16="http://schemas.microsoft.com/office/drawing/2014/main" id="{435B1D17-567B-4B6E-82D4-EC35D5796DE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a:extLst>
            <a:ext uri="{FF2B5EF4-FFF2-40B4-BE49-F238E27FC236}">
              <a16:creationId xmlns:a16="http://schemas.microsoft.com/office/drawing/2014/main" id="{E8E53403-9428-487C-910E-8ED0A95F7AA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a:extLst>
            <a:ext uri="{FF2B5EF4-FFF2-40B4-BE49-F238E27FC236}">
              <a16:creationId xmlns:a16="http://schemas.microsoft.com/office/drawing/2014/main" id="{3D9DE7A4-EFD0-41C6-94D7-BDFA575648C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a:extLst>
            <a:ext uri="{FF2B5EF4-FFF2-40B4-BE49-F238E27FC236}">
              <a16:creationId xmlns:a16="http://schemas.microsoft.com/office/drawing/2014/main" id="{F69EC329-5AF6-47F0-B274-6A978A8C45C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a:extLst>
            <a:ext uri="{FF2B5EF4-FFF2-40B4-BE49-F238E27FC236}">
              <a16:creationId xmlns:a16="http://schemas.microsoft.com/office/drawing/2014/main" id="{107E7DA0-7F91-4559-B282-9C05B7D79B4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a:extLst>
            <a:ext uri="{FF2B5EF4-FFF2-40B4-BE49-F238E27FC236}">
              <a16:creationId xmlns:a16="http://schemas.microsoft.com/office/drawing/2014/main" id="{6DA90ECB-82AA-4C67-B803-643126B7370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a:extLst>
            <a:ext uri="{FF2B5EF4-FFF2-40B4-BE49-F238E27FC236}">
              <a16:creationId xmlns:a16="http://schemas.microsoft.com/office/drawing/2014/main" id="{E3C7F7A8-5D86-4D8B-88B6-162A52919A7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a:extLst>
            <a:ext uri="{FF2B5EF4-FFF2-40B4-BE49-F238E27FC236}">
              <a16:creationId xmlns:a16="http://schemas.microsoft.com/office/drawing/2014/main" id="{1A7B324C-B620-4947-B38C-35BFFC8B58C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a:extLst>
            <a:ext uri="{FF2B5EF4-FFF2-40B4-BE49-F238E27FC236}">
              <a16:creationId xmlns:a16="http://schemas.microsoft.com/office/drawing/2014/main" id="{9C192214-370A-490B-BD87-BB32B32F38C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a:extLst>
            <a:ext uri="{FF2B5EF4-FFF2-40B4-BE49-F238E27FC236}">
              <a16:creationId xmlns:a16="http://schemas.microsoft.com/office/drawing/2014/main" id="{A1AF088A-575F-4E6F-8C59-1497C294BE0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a:extLst>
            <a:ext uri="{FF2B5EF4-FFF2-40B4-BE49-F238E27FC236}">
              <a16:creationId xmlns:a16="http://schemas.microsoft.com/office/drawing/2014/main" id="{0AFCFD95-1AA0-4F60-B967-0F480B6E96E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a:extLst>
            <a:ext uri="{FF2B5EF4-FFF2-40B4-BE49-F238E27FC236}">
              <a16:creationId xmlns:a16="http://schemas.microsoft.com/office/drawing/2014/main" id="{93ABBC64-0399-4FAA-B618-31BCBAD87F7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a:extLst>
            <a:ext uri="{FF2B5EF4-FFF2-40B4-BE49-F238E27FC236}">
              <a16:creationId xmlns:a16="http://schemas.microsoft.com/office/drawing/2014/main" id="{D50D97C9-4FB0-4BE9-8835-5B2634FC3E0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a:extLst>
            <a:ext uri="{FF2B5EF4-FFF2-40B4-BE49-F238E27FC236}">
              <a16:creationId xmlns:a16="http://schemas.microsoft.com/office/drawing/2014/main" id="{0CD6D172-42BC-40CF-81A6-F3D99667C16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a:extLst>
            <a:ext uri="{FF2B5EF4-FFF2-40B4-BE49-F238E27FC236}">
              <a16:creationId xmlns:a16="http://schemas.microsoft.com/office/drawing/2014/main" id="{BF2C0008-EDE7-417C-BF88-FB8916109C7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a:extLst>
            <a:ext uri="{FF2B5EF4-FFF2-40B4-BE49-F238E27FC236}">
              <a16:creationId xmlns:a16="http://schemas.microsoft.com/office/drawing/2014/main" id="{7E8F0633-359E-4854-9F73-DBDC49480B2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9" name="テキスト ボックス 398">
          <a:extLst>
            <a:ext uri="{FF2B5EF4-FFF2-40B4-BE49-F238E27FC236}">
              <a16:creationId xmlns:a16="http://schemas.microsoft.com/office/drawing/2014/main" id="{631E977A-F7A0-4545-BB37-45F251A83BC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0" name="直線コネクタ 399">
          <a:extLst>
            <a:ext uri="{FF2B5EF4-FFF2-40B4-BE49-F238E27FC236}">
              <a16:creationId xmlns:a16="http://schemas.microsoft.com/office/drawing/2014/main" id="{FA10A9EF-8FF4-4DBE-B37D-0667BDDF44F8}"/>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01" name="テキスト ボックス 400">
          <a:extLst>
            <a:ext uri="{FF2B5EF4-FFF2-40B4-BE49-F238E27FC236}">
              <a16:creationId xmlns:a16="http://schemas.microsoft.com/office/drawing/2014/main" id="{A2A4C633-7D67-4C56-8B58-A134A0E4B90B}"/>
            </a:ext>
          </a:extLst>
        </xdr:cNvPr>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2" name="直線コネクタ 401">
          <a:extLst>
            <a:ext uri="{FF2B5EF4-FFF2-40B4-BE49-F238E27FC236}">
              <a16:creationId xmlns:a16="http://schemas.microsoft.com/office/drawing/2014/main" id="{08398ADE-6FA0-4E4E-8FBC-114483CA6D0E}"/>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3" name="テキスト ボックス 402">
          <a:extLst>
            <a:ext uri="{FF2B5EF4-FFF2-40B4-BE49-F238E27FC236}">
              <a16:creationId xmlns:a16="http://schemas.microsoft.com/office/drawing/2014/main" id="{23D14E02-DEE2-4D86-AA77-FE406DFE7D7E}"/>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4" name="直線コネクタ 403">
          <a:extLst>
            <a:ext uri="{FF2B5EF4-FFF2-40B4-BE49-F238E27FC236}">
              <a16:creationId xmlns:a16="http://schemas.microsoft.com/office/drawing/2014/main" id="{E8F2C8A5-9838-4903-962E-8CEA2FBF2974}"/>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5" name="テキスト ボックス 404">
          <a:extLst>
            <a:ext uri="{FF2B5EF4-FFF2-40B4-BE49-F238E27FC236}">
              <a16:creationId xmlns:a16="http://schemas.microsoft.com/office/drawing/2014/main" id="{5D2EDECB-8A96-48FE-A81F-CC1140AEA145}"/>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6" name="直線コネクタ 405">
          <a:extLst>
            <a:ext uri="{FF2B5EF4-FFF2-40B4-BE49-F238E27FC236}">
              <a16:creationId xmlns:a16="http://schemas.microsoft.com/office/drawing/2014/main" id="{910ECA8B-92F4-43B0-85D0-F75830F4B3BF}"/>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07" name="テキスト ボックス 406">
          <a:extLst>
            <a:ext uri="{FF2B5EF4-FFF2-40B4-BE49-F238E27FC236}">
              <a16:creationId xmlns:a16="http://schemas.microsoft.com/office/drawing/2014/main" id="{DEA3A3A7-4495-4E7E-84C4-1F123468B7FF}"/>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a:extLst>
            <a:ext uri="{FF2B5EF4-FFF2-40B4-BE49-F238E27FC236}">
              <a16:creationId xmlns:a16="http://schemas.microsoft.com/office/drawing/2014/main" id="{1280F819-E7CB-42D5-AC10-95901B33F34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09" name="テキスト ボックス 408">
          <a:extLst>
            <a:ext uri="{FF2B5EF4-FFF2-40B4-BE49-F238E27FC236}">
              <a16:creationId xmlns:a16="http://schemas.microsoft.com/office/drawing/2014/main" id="{AEE70B7F-A0C3-4097-81DE-0BFCD4614965}"/>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認定こども園・幼稚園・保育所】&#10;有形固定資産減価償却率グラフ枠">
          <a:extLst>
            <a:ext uri="{FF2B5EF4-FFF2-40B4-BE49-F238E27FC236}">
              <a16:creationId xmlns:a16="http://schemas.microsoft.com/office/drawing/2014/main" id="{4EF3934B-E13C-47BD-B548-D5C2EDA722F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41</xdr:row>
      <xdr:rowOff>108204</xdr:rowOff>
    </xdr:to>
    <xdr:cxnSp macro="">
      <xdr:nvCxnSpPr>
        <xdr:cNvPr id="411" name="直線コネクタ 410">
          <a:extLst>
            <a:ext uri="{FF2B5EF4-FFF2-40B4-BE49-F238E27FC236}">
              <a16:creationId xmlns:a16="http://schemas.microsoft.com/office/drawing/2014/main" id="{D6D422FE-F99E-4F9D-AA7F-4C3A30E059CA}"/>
            </a:ext>
          </a:extLst>
        </xdr:cNvPr>
        <xdr:cNvCxnSpPr/>
      </xdr:nvCxnSpPr>
      <xdr:spPr>
        <a:xfrm flipV="1">
          <a:off x="16318864" y="5756910"/>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112031</xdr:rowOff>
    </xdr:from>
    <xdr:ext cx="405111" cy="259045"/>
    <xdr:sp macro="" textlink="">
      <xdr:nvSpPr>
        <xdr:cNvPr id="412" name="【認定こども園・幼稚園・保育所】&#10;有形固定資産減価償却率最小値テキスト">
          <a:extLst>
            <a:ext uri="{FF2B5EF4-FFF2-40B4-BE49-F238E27FC236}">
              <a16:creationId xmlns:a16="http://schemas.microsoft.com/office/drawing/2014/main" id="{F66869C2-7C0F-45FA-B667-B3659354F481}"/>
            </a:ext>
          </a:extLst>
        </xdr:cNvPr>
        <xdr:cNvSpPr txBox="1"/>
      </xdr:nvSpPr>
      <xdr:spPr>
        <a:xfrm>
          <a:off x="16357600" y="7141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108204</xdr:rowOff>
    </xdr:from>
    <xdr:to>
      <xdr:col>86</xdr:col>
      <xdr:colOff>25400</xdr:colOff>
      <xdr:row>41</xdr:row>
      <xdr:rowOff>108204</xdr:rowOff>
    </xdr:to>
    <xdr:cxnSp macro="">
      <xdr:nvCxnSpPr>
        <xdr:cNvPr id="413" name="直線コネクタ 412">
          <a:extLst>
            <a:ext uri="{FF2B5EF4-FFF2-40B4-BE49-F238E27FC236}">
              <a16:creationId xmlns:a16="http://schemas.microsoft.com/office/drawing/2014/main" id="{CE3BDAB0-25A2-45B6-A010-A0BAD4AF4A43}"/>
            </a:ext>
          </a:extLst>
        </xdr:cNvPr>
        <xdr:cNvCxnSpPr/>
      </xdr:nvCxnSpPr>
      <xdr:spPr>
        <a:xfrm>
          <a:off x="16230600" y="713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414" name="【認定こども園・幼稚園・保育所】&#10;有形固定資産減価償却率最大値テキスト">
          <a:extLst>
            <a:ext uri="{FF2B5EF4-FFF2-40B4-BE49-F238E27FC236}">
              <a16:creationId xmlns:a16="http://schemas.microsoft.com/office/drawing/2014/main" id="{876E2F30-FDC7-40CC-BF96-BE8BFF9C3F93}"/>
            </a:ext>
          </a:extLst>
        </xdr:cNvPr>
        <xdr:cNvSpPr txBox="1"/>
      </xdr:nvSpPr>
      <xdr:spPr>
        <a:xfrm>
          <a:off x="16357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415" name="直線コネクタ 414">
          <a:extLst>
            <a:ext uri="{FF2B5EF4-FFF2-40B4-BE49-F238E27FC236}">
              <a16:creationId xmlns:a16="http://schemas.microsoft.com/office/drawing/2014/main" id="{EB37FF30-B4C4-4E99-8258-8D4E998AD81A}"/>
            </a:ext>
          </a:extLst>
        </xdr:cNvPr>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2557</xdr:rowOff>
    </xdr:from>
    <xdr:ext cx="405111" cy="259045"/>
    <xdr:sp macro="" textlink="">
      <xdr:nvSpPr>
        <xdr:cNvPr id="416" name="【認定こども園・幼稚園・保育所】&#10;有形固定資産減価償却率平均値テキスト">
          <a:extLst>
            <a:ext uri="{FF2B5EF4-FFF2-40B4-BE49-F238E27FC236}">
              <a16:creationId xmlns:a16="http://schemas.microsoft.com/office/drawing/2014/main" id="{D9913DBF-6308-4DFF-A2B8-C31BB9FF607F}"/>
            </a:ext>
          </a:extLst>
        </xdr:cNvPr>
        <xdr:cNvSpPr txBox="1"/>
      </xdr:nvSpPr>
      <xdr:spPr>
        <a:xfrm>
          <a:off x="16357600" y="600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151130</xdr:rowOff>
    </xdr:from>
    <xdr:to>
      <xdr:col>85</xdr:col>
      <xdr:colOff>177800</xdr:colOff>
      <xdr:row>36</xdr:row>
      <xdr:rowOff>81280</xdr:rowOff>
    </xdr:to>
    <xdr:sp macro="" textlink="">
      <xdr:nvSpPr>
        <xdr:cNvPr id="417" name="フローチャート: 判断 416">
          <a:extLst>
            <a:ext uri="{FF2B5EF4-FFF2-40B4-BE49-F238E27FC236}">
              <a16:creationId xmlns:a16="http://schemas.microsoft.com/office/drawing/2014/main" id="{3475ACA1-F50D-4148-B5A2-1EA3DB03AE99}"/>
            </a:ext>
          </a:extLst>
        </xdr:cNvPr>
        <xdr:cNvSpPr/>
      </xdr:nvSpPr>
      <xdr:spPr>
        <a:xfrm>
          <a:off x="162687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82550</xdr:rowOff>
    </xdr:from>
    <xdr:to>
      <xdr:col>81</xdr:col>
      <xdr:colOff>101600</xdr:colOff>
      <xdr:row>36</xdr:row>
      <xdr:rowOff>12700</xdr:rowOff>
    </xdr:to>
    <xdr:sp macro="" textlink="">
      <xdr:nvSpPr>
        <xdr:cNvPr id="418" name="フローチャート: 判断 417">
          <a:extLst>
            <a:ext uri="{FF2B5EF4-FFF2-40B4-BE49-F238E27FC236}">
              <a16:creationId xmlns:a16="http://schemas.microsoft.com/office/drawing/2014/main" id="{EB4F5269-9E28-40A6-99D8-ECBB5D46BEC7}"/>
            </a:ext>
          </a:extLst>
        </xdr:cNvPr>
        <xdr:cNvSpPr/>
      </xdr:nvSpPr>
      <xdr:spPr>
        <a:xfrm>
          <a:off x="15430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11684</xdr:rowOff>
    </xdr:from>
    <xdr:to>
      <xdr:col>76</xdr:col>
      <xdr:colOff>165100</xdr:colOff>
      <xdr:row>35</xdr:row>
      <xdr:rowOff>113284</xdr:rowOff>
    </xdr:to>
    <xdr:sp macro="" textlink="">
      <xdr:nvSpPr>
        <xdr:cNvPr id="419" name="フローチャート: 判断 418">
          <a:extLst>
            <a:ext uri="{FF2B5EF4-FFF2-40B4-BE49-F238E27FC236}">
              <a16:creationId xmlns:a16="http://schemas.microsoft.com/office/drawing/2014/main" id="{497C2832-5CD9-4D34-98C4-3814C414F3BE}"/>
            </a:ext>
          </a:extLst>
        </xdr:cNvPr>
        <xdr:cNvSpPr/>
      </xdr:nvSpPr>
      <xdr:spPr>
        <a:xfrm>
          <a:off x="14541500" y="601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18542</xdr:rowOff>
    </xdr:from>
    <xdr:to>
      <xdr:col>72</xdr:col>
      <xdr:colOff>38100</xdr:colOff>
      <xdr:row>35</xdr:row>
      <xdr:rowOff>120142</xdr:rowOff>
    </xdr:to>
    <xdr:sp macro="" textlink="">
      <xdr:nvSpPr>
        <xdr:cNvPr id="420" name="フローチャート: 判断 419">
          <a:extLst>
            <a:ext uri="{FF2B5EF4-FFF2-40B4-BE49-F238E27FC236}">
              <a16:creationId xmlns:a16="http://schemas.microsoft.com/office/drawing/2014/main" id="{566EDD33-00C9-4689-9A1E-78834AE6B23B}"/>
            </a:ext>
          </a:extLst>
        </xdr:cNvPr>
        <xdr:cNvSpPr/>
      </xdr:nvSpPr>
      <xdr:spPr>
        <a:xfrm>
          <a:off x="13652500" y="6019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43688</xdr:rowOff>
    </xdr:from>
    <xdr:to>
      <xdr:col>67</xdr:col>
      <xdr:colOff>101600</xdr:colOff>
      <xdr:row>35</xdr:row>
      <xdr:rowOff>145288</xdr:rowOff>
    </xdr:to>
    <xdr:sp macro="" textlink="">
      <xdr:nvSpPr>
        <xdr:cNvPr id="421" name="フローチャート: 判断 420">
          <a:extLst>
            <a:ext uri="{FF2B5EF4-FFF2-40B4-BE49-F238E27FC236}">
              <a16:creationId xmlns:a16="http://schemas.microsoft.com/office/drawing/2014/main" id="{ECA8EC2F-E4D8-410E-A98E-7FB62B3EA0F0}"/>
            </a:ext>
          </a:extLst>
        </xdr:cNvPr>
        <xdr:cNvSpPr/>
      </xdr:nvSpPr>
      <xdr:spPr>
        <a:xfrm>
          <a:off x="12763500" y="604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DA2CE6DF-6DF3-4486-91D1-B5ADBF59B8E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60DC6C50-C27C-4387-B08D-64D895FF41F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AFE3234A-A22D-4F43-AC9B-938E066C361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A38983EE-968E-4E75-9B3D-C5379B0E83F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6484972B-0A15-45D2-B6D6-FD5210EB251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18542</xdr:rowOff>
    </xdr:from>
    <xdr:to>
      <xdr:col>85</xdr:col>
      <xdr:colOff>177800</xdr:colOff>
      <xdr:row>39</xdr:row>
      <xdr:rowOff>120142</xdr:rowOff>
    </xdr:to>
    <xdr:sp macro="" textlink="">
      <xdr:nvSpPr>
        <xdr:cNvPr id="427" name="楕円 426">
          <a:extLst>
            <a:ext uri="{FF2B5EF4-FFF2-40B4-BE49-F238E27FC236}">
              <a16:creationId xmlns:a16="http://schemas.microsoft.com/office/drawing/2014/main" id="{3E3A082E-E041-4B08-AB49-5AC46E6BE785}"/>
            </a:ext>
          </a:extLst>
        </xdr:cNvPr>
        <xdr:cNvSpPr/>
      </xdr:nvSpPr>
      <xdr:spPr>
        <a:xfrm>
          <a:off x="16268700" y="670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168419</xdr:rowOff>
    </xdr:from>
    <xdr:ext cx="405111" cy="259045"/>
    <xdr:sp macro="" textlink="">
      <xdr:nvSpPr>
        <xdr:cNvPr id="428" name="【認定こども園・幼稚園・保育所】&#10;有形固定資産減価償却率該当値テキスト">
          <a:extLst>
            <a:ext uri="{FF2B5EF4-FFF2-40B4-BE49-F238E27FC236}">
              <a16:creationId xmlns:a16="http://schemas.microsoft.com/office/drawing/2014/main" id="{85233C32-1595-495A-898B-3561FD0916AF}"/>
            </a:ext>
          </a:extLst>
        </xdr:cNvPr>
        <xdr:cNvSpPr txBox="1"/>
      </xdr:nvSpPr>
      <xdr:spPr>
        <a:xfrm>
          <a:off x="16357600" y="668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153416</xdr:rowOff>
    </xdr:from>
    <xdr:to>
      <xdr:col>81</xdr:col>
      <xdr:colOff>101600</xdr:colOff>
      <xdr:row>39</xdr:row>
      <xdr:rowOff>83566</xdr:rowOff>
    </xdr:to>
    <xdr:sp macro="" textlink="">
      <xdr:nvSpPr>
        <xdr:cNvPr id="429" name="楕円 428">
          <a:extLst>
            <a:ext uri="{FF2B5EF4-FFF2-40B4-BE49-F238E27FC236}">
              <a16:creationId xmlns:a16="http://schemas.microsoft.com/office/drawing/2014/main" id="{D4016808-456D-4C31-B980-704FF2A916FB}"/>
            </a:ext>
          </a:extLst>
        </xdr:cNvPr>
        <xdr:cNvSpPr/>
      </xdr:nvSpPr>
      <xdr:spPr>
        <a:xfrm>
          <a:off x="15430500" y="6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32766</xdr:rowOff>
    </xdr:from>
    <xdr:to>
      <xdr:col>85</xdr:col>
      <xdr:colOff>127000</xdr:colOff>
      <xdr:row>39</xdr:row>
      <xdr:rowOff>69342</xdr:rowOff>
    </xdr:to>
    <xdr:cxnSp macro="">
      <xdr:nvCxnSpPr>
        <xdr:cNvPr id="430" name="直線コネクタ 429">
          <a:extLst>
            <a:ext uri="{FF2B5EF4-FFF2-40B4-BE49-F238E27FC236}">
              <a16:creationId xmlns:a16="http://schemas.microsoft.com/office/drawing/2014/main" id="{E0CA1ECD-CEF2-4B5A-9149-7BB5553EB6F1}"/>
            </a:ext>
          </a:extLst>
        </xdr:cNvPr>
        <xdr:cNvCxnSpPr/>
      </xdr:nvCxnSpPr>
      <xdr:spPr>
        <a:xfrm>
          <a:off x="15481300" y="671931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167132</xdr:rowOff>
    </xdr:from>
    <xdr:to>
      <xdr:col>76</xdr:col>
      <xdr:colOff>165100</xdr:colOff>
      <xdr:row>39</xdr:row>
      <xdr:rowOff>97282</xdr:rowOff>
    </xdr:to>
    <xdr:sp macro="" textlink="">
      <xdr:nvSpPr>
        <xdr:cNvPr id="431" name="楕円 430">
          <a:extLst>
            <a:ext uri="{FF2B5EF4-FFF2-40B4-BE49-F238E27FC236}">
              <a16:creationId xmlns:a16="http://schemas.microsoft.com/office/drawing/2014/main" id="{FA3860BF-DCF8-4DCB-880E-F37A3B06EA55}"/>
            </a:ext>
          </a:extLst>
        </xdr:cNvPr>
        <xdr:cNvSpPr/>
      </xdr:nvSpPr>
      <xdr:spPr>
        <a:xfrm>
          <a:off x="145415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32766</xdr:rowOff>
    </xdr:from>
    <xdr:to>
      <xdr:col>81</xdr:col>
      <xdr:colOff>50800</xdr:colOff>
      <xdr:row>39</xdr:row>
      <xdr:rowOff>46482</xdr:rowOff>
    </xdr:to>
    <xdr:cxnSp macro="">
      <xdr:nvCxnSpPr>
        <xdr:cNvPr id="432" name="直線コネクタ 431">
          <a:extLst>
            <a:ext uri="{FF2B5EF4-FFF2-40B4-BE49-F238E27FC236}">
              <a16:creationId xmlns:a16="http://schemas.microsoft.com/office/drawing/2014/main" id="{908C1DE4-FA3D-47BF-A969-079A42884E7A}"/>
            </a:ext>
          </a:extLst>
        </xdr:cNvPr>
        <xdr:cNvCxnSpPr/>
      </xdr:nvCxnSpPr>
      <xdr:spPr>
        <a:xfrm flipV="1">
          <a:off x="14592300" y="67193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130556</xdr:rowOff>
    </xdr:from>
    <xdr:to>
      <xdr:col>72</xdr:col>
      <xdr:colOff>38100</xdr:colOff>
      <xdr:row>39</xdr:row>
      <xdr:rowOff>60706</xdr:rowOff>
    </xdr:to>
    <xdr:sp macro="" textlink="">
      <xdr:nvSpPr>
        <xdr:cNvPr id="433" name="楕円 432">
          <a:extLst>
            <a:ext uri="{FF2B5EF4-FFF2-40B4-BE49-F238E27FC236}">
              <a16:creationId xmlns:a16="http://schemas.microsoft.com/office/drawing/2014/main" id="{AC57D987-9E3F-4748-B333-7E6332A182A3}"/>
            </a:ext>
          </a:extLst>
        </xdr:cNvPr>
        <xdr:cNvSpPr/>
      </xdr:nvSpPr>
      <xdr:spPr>
        <a:xfrm>
          <a:off x="136525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9906</xdr:rowOff>
    </xdr:from>
    <xdr:to>
      <xdr:col>76</xdr:col>
      <xdr:colOff>114300</xdr:colOff>
      <xdr:row>39</xdr:row>
      <xdr:rowOff>46482</xdr:rowOff>
    </xdr:to>
    <xdr:cxnSp macro="">
      <xdr:nvCxnSpPr>
        <xdr:cNvPr id="434" name="直線コネクタ 433">
          <a:extLst>
            <a:ext uri="{FF2B5EF4-FFF2-40B4-BE49-F238E27FC236}">
              <a16:creationId xmlns:a16="http://schemas.microsoft.com/office/drawing/2014/main" id="{085E1C98-817C-49A1-BD4C-D13D97FF3CD2}"/>
            </a:ext>
          </a:extLst>
        </xdr:cNvPr>
        <xdr:cNvCxnSpPr/>
      </xdr:nvCxnSpPr>
      <xdr:spPr>
        <a:xfrm>
          <a:off x="13703300" y="66964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139700</xdr:rowOff>
    </xdr:from>
    <xdr:to>
      <xdr:col>67</xdr:col>
      <xdr:colOff>101600</xdr:colOff>
      <xdr:row>39</xdr:row>
      <xdr:rowOff>69850</xdr:rowOff>
    </xdr:to>
    <xdr:sp macro="" textlink="">
      <xdr:nvSpPr>
        <xdr:cNvPr id="435" name="楕円 434">
          <a:extLst>
            <a:ext uri="{FF2B5EF4-FFF2-40B4-BE49-F238E27FC236}">
              <a16:creationId xmlns:a16="http://schemas.microsoft.com/office/drawing/2014/main" id="{33620F5A-FB15-4767-9B92-F82BA094966F}"/>
            </a:ext>
          </a:extLst>
        </xdr:cNvPr>
        <xdr:cNvSpPr/>
      </xdr:nvSpPr>
      <xdr:spPr>
        <a:xfrm>
          <a:off x="12763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9906</xdr:rowOff>
    </xdr:from>
    <xdr:to>
      <xdr:col>71</xdr:col>
      <xdr:colOff>177800</xdr:colOff>
      <xdr:row>39</xdr:row>
      <xdr:rowOff>19050</xdr:rowOff>
    </xdr:to>
    <xdr:cxnSp macro="">
      <xdr:nvCxnSpPr>
        <xdr:cNvPr id="436" name="直線コネクタ 435">
          <a:extLst>
            <a:ext uri="{FF2B5EF4-FFF2-40B4-BE49-F238E27FC236}">
              <a16:creationId xmlns:a16="http://schemas.microsoft.com/office/drawing/2014/main" id="{39BF1B50-728F-4B44-A45C-FC82EA4EBFD7}"/>
            </a:ext>
          </a:extLst>
        </xdr:cNvPr>
        <xdr:cNvCxnSpPr/>
      </xdr:nvCxnSpPr>
      <xdr:spPr>
        <a:xfrm flipV="1">
          <a:off x="12814300" y="66964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29227</xdr:rowOff>
    </xdr:from>
    <xdr:ext cx="405111" cy="259045"/>
    <xdr:sp macro="" textlink="">
      <xdr:nvSpPr>
        <xdr:cNvPr id="437" name="n_1aveValue【認定こども園・幼稚園・保育所】&#10;有形固定資産減価償却率">
          <a:extLst>
            <a:ext uri="{FF2B5EF4-FFF2-40B4-BE49-F238E27FC236}">
              <a16:creationId xmlns:a16="http://schemas.microsoft.com/office/drawing/2014/main" id="{71777DF9-A789-43FC-BFCB-D876E9E2FF1D}"/>
            </a:ext>
          </a:extLst>
        </xdr:cNvPr>
        <xdr:cNvSpPr txBox="1"/>
      </xdr:nvSpPr>
      <xdr:spPr>
        <a:xfrm>
          <a:off x="152660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129811</xdr:rowOff>
    </xdr:from>
    <xdr:ext cx="405111" cy="259045"/>
    <xdr:sp macro="" textlink="">
      <xdr:nvSpPr>
        <xdr:cNvPr id="438" name="n_2aveValue【認定こども園・幼稚園・保育所】&#10;有形固定資産減価償却率">
          <a:extLst>
            <a:ext uri="{FF2B5EF4-FFF2-40B4-BE49-F238E27FC236}">
              <a16:creationId xmlns:a16="http://schemas.microsoft.com/office/drawing/2014/main" id="{03193BEF-BCC9-4B53-844C-373DD6DEE06C}"/>
            </a:ext>
          </a:extLst>
        </xdr:cNvPr>
        <xdr:cNvSpPr txBox="1"/>
      </xdr:nvSpPr>
      <xdr:spPr>
        <a:xfrm>
          <a:off x="14389744" y="57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136669</xdr:rowOff>
    </xdr:from>
    <xdr:ext cx="405111" cy="259045"/>
    <xdr:sp macro="" textlink="">
      <xdr:nvSpPr>
        <xdr:cNvPr id="439" name="n_3aveValue【認定こども園・幼稚園・保育所】&#10;有形固定資産減価償却率">
          <a:extLst>
            <a:ext uri="{FF2B5EF4-FFF2-40B4-BE49-F238E27FC236}">
              <a16:creationId xmlns:a16="http://schemas.microsoft.com/office/drawing/2014/main" id="{08429F24-6CF7-4C3C-B62C-2A17C4E7784F}"/>
            </a:ext>
          </a:extLst>
        </xdr:cNvPr>
        <xdr:cNvSpPr txBox="1"/>
      </xdr:nvSpPr>
      <xdr:spPr>
        <a:xfrm>
          <a:off x="13500744" y="5794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161815</xdr:rowOff>
    </xdr:from>
    <xdr:ext cx="405111" cy="259045"/>
    <xdr:sp macro="" textlink="">
      <xdr:nvSpPr>
        <xdr:cNvPr id="440" name="n_4aveValue【認定こども園・幼稚園・保育所】&#10;有形固定資産減価償却率">
          <a:extLst>
            <a:ext uri="{FF2B5EF4-FFF2-40B4-BE49-F238E27FC236}">
              <a16:creationId xmlns:a16="http://schemas.microsoft.com/office/drawing/2014/main" id="{58A40040-2161-4CCB-B6D4-90CB26787B3C}"/>
            </a:ext>
          </a:extLst>
        </xdr:cNvPr>
        <xdr:cNvSpPr txBox="1"/>
      </xdr:nvSpPr>
      <xdr:spPr>
        <a:xfrm>
          <a:off x="12611744" y="5819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74693</xdr:rowOff>
    </xdr:from>
    <xdr:ext cx="405111" cy="259045"/>
    <xdr:sp macro="" textlink="">
      <xdr:nvSpPr>
        <xdr:cNvPr id="441" name="n_1mainValue【認定こども園・幼稚園・保育所】&#10;有形固定資産減価償却率">
          <a:extLst>
            <a:ext uri="{FF2B5EF4-FFF2-40B4-BE49-F238E27FC236}">
              <a16:creationId xmlns:a16="http://schemas.microsoft.com/office/drawing/2014/main" id="{2BA8629D-F6A8-4609-A12A-B812EE367BBA}"/>
            </a:ext>
          </a:extLst>
        </xdr:cNvPr>
        <xdr:cNvSpPr txBox="1"/>
      </xdr:nvSpPr>
      <xdr:spPr>
        <a:xfrm>
          <a:off x="15266044" y="6761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88409</xdr:rowOff>
    </xdr:from>
    <xdr:ext cx="405111" cy="259045"/>
    <xdr:sp macro="" textlink="">
      <xdr:nvSpPr>
        <xdr:cNvPr id="442" name="n_2mainValue【認定こども園・幼稚園・保育所】&#10;有形固定資産減価償却率">
          <a:extLst>
            <a:ext uri="{FF2B5EF4-FFF2-40B4-BE49-F238E27FC236}">
              <a16:creationId xmlns:a16="http://schemas.microsoft.com/office/drawing/2014/main" id="{91F24F30-D18E-445F-A1C5-104B0B30D5D7}"/>
            </a:ext>
          </a:extLst>
        </xdr:cNvPr>
        <xdr:cNvSpPr txBox="1"/>
      </xdr:nvSpPr>
      <xdr:spPr>
        <a:xfrm>
          <a:off x="14389744" y="677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51833</xdr:rowOff>
    </xdr:from>
    <xdr:ext cx="405111" cy="259045"/>
    <xdr:sp macro="" textlink="">
      <xdr:nvSpPr>
        <xdr:cNvPr id="443" name="n_3mainValue【認定こども園・幼稚園・保育所】&#10;有形固定資産減価償却率">
          <a:extLst>
            <a:ext uri="{FF2B5EF4-FFF2-40B4-BE49-F238E27FC236}">
              <a16:creationId xmlns:a16="http://schemas.microsoft.com/office/drawing/2014/main" id="{817CA250-148E-447B-9FC1-38EA265A6569}"/>
            </a:ext>
          </a:extLst>
        </xdr:cNvPr>
        <xdr:cNvSpPr txBox="1"/>
      </xdr:nvSpPr>
      <xdr:spPr>
        <a:xfrm>
          <a:off x="13500744" y="673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60977</xdr:rowOff>
    </xdr:from>
    <xdr:ext cx="405111" cy="259045"/>
    <xdr:sp macro="" textlink="">
      <xdr:nvSpPr>
        <xdr:cNvPr id="444" name="n_4mainValue【認定こども園・幼稚園・保育所】&#10;有形固定資産減価償却率">
          <a:extLst>
            <a:ext uri="{FF2B5EF4-FFF2-40B4-BE49-F238E27FC236}">
              <a16:creationId xmlns:a16="http://schemas.microsoft.com/office/drawing/2014/main" id="{E73E335F-F56B-4F86-9798-0953979C2425}"/>
            </a:ext>
          </a:extLst>
        </xdr:cNvPr>
        <xdr:cNvSpPr txBox="1"/>
      </xdr:nvSpPr>
      <xdr:spPr>
        <a:xfrm>
          <a:off x="12611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5" name="正方形/長方形 444">
          <a:extLst>
            <a:ext uri="{FF2B5EF4-FFF2-40B4-BE49-F238E27FC236}">
              <a16:creationId xmlns:a16="http://schemas.microsoft.com/office/drawing/2014/main" id="{293155E8-DA38-4590-A8A1-95ED90DB9D9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6" name="正方形/長方形 445">
          <a:extLst>
            <a:ext uri="{FF2B5EF4-FFF2-40B4-BE49-F238E27FC236}">
              <a16:creationId xmlns:a16="http://schemas.microsoft.com/office/drawing/2014/main" id="{9BFF4C91-7ECC-4624-90D7-BEC1D206431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7" name="正方形/長方形 446">
          <a:extLst>
            <a:ext uri="{FF2B5EF4-FFF2-40B4-BE49-F238E27FC236}">
              <a16:creationId xmlns:a16="http://schemas.microsoft.com/office/drawing/2014/main" id="{C7920ACF-AB17-4B74-B47B-3027573AB5D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8" name="正方形/長方形 447">
          <a:extLst>
            <a:ext uri="{FF2B5EF4-FFF2-40B4-BE49-F238E27FC236}">
              <a16:creationId xmlns:a16="http://schemas.microsoft.com/office/drawing/2014/main" id="{CC6AF576-D61B-4A02-916B-BDD0E9687FE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9" name="正方形/長方形 448">
          <a:extLst>
            <a:ext uri="{FF2B5EF4-FFF2-40B4-BE49-F238E27FC236}">
              <a16:creationId xmlns:a16="http://schemas.microsoft.com/office/drawing/2014/main" id="{DA46B57A-BB53-4386-8560-02279C33088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0" name="正方形/長方形 449">
          <a:extLst>
            <a:ext uri="{FF2B5EF4-FFF2-40B4-BE49-F238E27FC236}">
              <a16:creationId xmlns:a16="http://schemas.microsoft.com/office/drawing/2014/main" id="{F1905825-D2B3-4EDF-935C-32E9E27DA71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1" name="正方形/長方形 450">
          <a:extLst>
            <a:ext uri="{FF2B5EF4-FFF2-40B4-BE49-F238E27FC236}">
              <a16:creationId xmlns:a16="http://schemas.microsoft.com/office/drawing/2014/main" id="{44F3724A-6E5C-4EE3-A8DA-82C9D629A3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2" name="正方形/長方形 451">
          <a:extLst>
            <a:ext uri="{FF2B5EF4-FFF2-40B4-BE49-F238E27FC236}">
              <a16:creationId xmlns:a16="http://schemas.microsoft.com/office/drawing/2014/main" id="{D93EB21A-ED1D-4538-A2D7-681F9256771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3" name="テキスト ボックス 452">
          <a:extLst>
            <a:ext uri="{FF2B5EF4-FFF2-40B4-BE49-F238E27FC236}">
              <a16:creationId xmlns:a16="http://schemas.microsoft.com/office/drawing/2014/main" id="{DE3AA7FB-0708-4111-924B-A63F22AE5F7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4" name="直線コネクタ 453">
          <a:extLst>
            <a:ext uri="{FF2B5EF4-FFF2-40B4-BE49-F238E27FC236}">
              <a16:creationId xmlns:a16="http://schemas.microsoft.com/office/drawing/2014/main" id="{101FEECB-5EC4-48A9-A093-4D0B6E6DB0C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5" name="直線コネクタ 454">
          <a:extLst>
            <a:ext uri="{FF2B5EF4-FFF2-40B4-BE49-F238E27FC236}">
              <a16:creationId xmlns:a16="http://schemas.microsoft.com/office/drawing/2014/main" id="{EB9B89D2-E2A5-43F4-81F4-EB3385FE602B}"/>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6" name="テキスト ボックス 455">
          <a:extLst>
            <a:ext uri="{FF2B5EF4-FFF2-40B4-BE49-F238E27FC236}">
              <a16:creationId xmlns:a16="http://schemas.microsoft.com/office/drawing/2014/main" id="{680F5F1A-319F-4AF2-9DBC-67F3CBC88AA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7" name="直線コネクタ 456">
          <a:extLst>
            <a:ext uri="{FF2B5EF4-FFF2-40B4-BE49-F238E27FC236}">
              <a16:creationId xmlns:a16="http://schemas.microsoft.com/office/drawing/2014/main" id="{DA0207A2-4814-4A59-81AB-9F5DD1521DD1}"/>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8" name="テキスト ボックス 457">
          <a:extLst>
            <a:ext uri="{FF2B5EF4-FFF2-40B4-BE49-F238E27FC236}">
              <a16:creationId xmlns:a16="http://schemas.microsoft.com/office/drawing/2014/main" id="{2CA7E816-1F71-4A54-BB0C-63C0ACFD689F}"/>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9" name="直線コネクタ 458">
          <a:extLst>
            <a:ext uri="{FF2B5EF4-FFF2-40B4-BE49-F238E27FC236}">
              <a16:creationId xmlns:a16="http://schemas.microsoft.com/office/drawing/2014/main" id="{BF0B5AF1-4511-495D-A2E1-F1465B7CF3F7}"/>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0" name="テキスト ボックス 459">
          <a:extLst>
            <a:ext uri="{FF2B5EF4-FFF2-40B4-BE49-F238E27FC236}">
              <a16:creationId xmlns:a16="http://schemas.microsoft.com/office/drawing/2014/main" id="{D0D5130F-AC66-47F9-8F10-6AAF4B12604A}"/>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1" name="直線コネクタ 460">
          <a:extLst>
            <a:ext uri="{FF2B5EF4-FFF2-40B4-BE49-F238E27FC236}">
              <a16:creationId xmlns:a16="http://schemas.microsoft.com/office/drawing/2014/main" id="{572F664B-EF76-4E27-8ED5-FBE8C4B2089D}"/>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2" name="テキスト ボックス 461">
          <a:extLst>
            <a:ext uri="{FF2B5EF4-FFF2-40B4-BE49-F238E27FC236}">
              <a16:creationId xmlns:a16="http://schemas.microsoft.com/office/drawing/2014/main" id="{75D5FE01-1609-430F-AD57-3D87069A0A35}"/>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3" name="直線コネクタ 462">
          <a:extLst>
            <a:ext uri="{FF2B5EF4-FFF2-40B4-BE49-F238E27FC236}">
              <a16:creationId xmlns:a16="http://schemas.microsoft.com/office/drawing/2014/main" id="{226B1C79-56FD-4ED5-832B-161ED7ED5634}"/>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4" name="テキスト ボックス 463">
          <a:extLst>
            <a:ext uri="{FF2B5EF4-FFF2-40B4-BE49-F238E27FC236}">
              <a16:creationId xmlns:a16="http://schemas.microsoft.com/office/drawing/2014/main" id="{F5CF8D13-07B0-45BE-9413-0F1B9ED1D421}"/>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a:extLst>
            <a:ext uri="{FF2B5EF4-FFF2-40B4-BE49-F238E27FC236}">
              <a16:creationId xmlns:a16="http://schemas.microsoft.com/office/drawing/2014/main" id="{F0F1DD74-794C-41E4-9BE6-C34679B71FA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6" name="テキスト ボックス 465">
          <a:extLst>
            <a:ext uri="{FF2B5EF4-FFF2-40B4-BE49-F238E27FC236}">
              <a16:creationId xmlns:a16="http://schemas.microsoft.com/office/drawing/2014/main" id="{067E01FD-97EC-4D5C-A6BA-7C8E59C85F0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認定こども園・幼稚園・保育所】&#10;一人当たり面積グラフ枠">
          <a:extLst>
            <a:ext uri="{FF2B5EF4-FFF2-40B4-BE49-F238E27FC236}">
              <a16:creationId xmlns:a16="http://schemas.microsoft.com/office/drawing/2014/main" id="{ED09060D-A3A0-437F-8BBB-41E69846803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30480</xdr:rowOff>
    </xdr:from>
    <xdr:to>
      <xdr:col>116</xdr:col>
      <xdr:colOff>62864</xdr:colOff>
      <xdr:row>41</xdr:row>
      <xdr:rowOff>95250</xdr:rowOff>
    </xdr:to>
    <xdr:cxnSp macro="">
      <xdr:nvCxnSpPr>
        <xdr:cNvPr id="468" name="直線コネクタ 467">
          <a:extLst>
            <a:ext uri="{FF2B5EF4-FFF2-40B4-BE49-F238E27FC236}">
              <a16:creationId xmlns:a16="http://schemas.microsoft.com/office/drawing/2014/main" id="{F52A921A-277E-4463-89D9-70AFEFC1DD06}"/>
            </a:ext>
          </a:extLst>
        </xdr:cNvPr>
        <xdr:cNvCxnSpPr/>
      </xdr:nvCxnSpPr>
      <xdr:spPr>
        <a:xfrm flipV="1">
          <a:off x="22160864" y="58597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99077</xdr:rowOff>
    </xdr:from>
    <xdr:ext cx="469744" cy="259045"/>
    <xdr:sp macro="" textlink="">
      <xdr:nvSpPr>
        <xdr:cNvPr id="469" name="【認定こども園・幼稚園・保育所】&#10;一人当たり面積最小値テキスト">
          <a:extLst>
            <a:ext uri="{FF2B5EF4-FFF2-40B4-BE49-F238E27FC236}">
              <a16:creationId xmlns:a16="http://schemas.microsoft.com/office/drawing/2014/main" id="{130AB8D7-0DF8-46BB-BFCA-4F19F9DC7D65}"/>
            </a:ext>
          </a:extLst>
        </xdr:cNvPr>
        <xdr:cNvSpPr txBox="1"/>
      </xdr:nvSpPr>
      <xdr:spPr>
        <a:xfrm>
          <a:off x="22199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95250</xdr:rowOff>
    </xdr:from>
    <xdr:to>
      <xdr:col>116</xdr:col>
      <xdr:colOff>152400</xdr:colOff>
      <xdr:row>41</xdr:row>
      <xdr:rowOff>95250</xdr:rowOff>
    </xdr:to>
    <xdr:cxnSp macro="">
      <xdr:nvCxnSpPr>
        <xdr:cNvPr id="470" name="直線コネクタ 469">
          <a:extLst>
            <a:ext uri="{FF2B5EF4-FFF2-40B4-BE49-F238E27FC236}">
              <a16:creationId xmlns:a16="http://schemas.microsoft.com/office/drawing/2014/main" id="{5786ED0C-536E-4FD0-A076-8796140761E8}"/>
            </a:ext>
          </a:extLst>
        </xdr:cNvPr>
        <xdr:cNvCxnSpPr/>
      </xdr:nvCxnSpPr>
      <xdr:spPr>
        <a:xfrm>
          <a:off x="22072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148607</xdr:rowOff>
    </xdr:from>
    <xdr:ext cx="469744" cy="259045"/>
    <xdr:sp macro="" textlink="">
      <xdr:nvSpPr>
        <xdr:cNvPr id="471" name="【認定こども園・幼稚園・保育所】&#10;一人当たり面積最大値テキスト">
          <a:extLst>
            <a:ext uri="{FF2B5EF4-FFF2-40B4-BE49-F238E27FC236}">
              <a16:creationId xmlns:a16="http://schemas.microsoft.com/office/drawing/2014/main" id="{FF4C97A4-7924-40D5-9C9F-D7C6319AEED9}"/>
            </a:ext>
          </a:extLst>
        </xdr:cNvPr>
        <xdr:cNvSpPr txBox="1"/>
      </xdr:nvSpPr>
      <xdr:spPr>
        <a:xfrm>
          <a:off x="22199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30480</xdr:rowOff>
    </xdr:from>
    <xdr:to>
      <xdr:col>116</xdr:col>
      <xdr:colOff>152400</xdr:colOff>
      <xdr:row>34</xdr:row>
      <xdr:rowOff>30480</xdr:rowOff>
    </xdr:to>
    <xdr:cxnSp macro="">
      <xdr:nvCxnSpPr>
        <xdr:cNvPr id="472" name="直線コネクタ 471">
          <a:extLst>
            <a:ext uri="{FF2B5EF4-FFF2-40B4-BE49-F238E27FC236}">
              <a16:creationId xmlns:a16="http://schemas.microsoft.com/office/drawing/2014/main" id="{FEE64802-9BDE-4CB8-80F5-1C0329B08D09}"/>
            </a:ext>
          </a:extLst>
        </xdr:cNvPr>
        <xdr:cNvCxnSpPr/>
      </xdr:nvCxnSpPr>
      <xdr:spPr>
        <a:xfrm>
          <a:off x="22072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74947</xdr:rowOff>
    </xdr:from>
    <xdr:ext cx="469744" cy="259045"/>
    <xdr:sp macro="" textlink="">
      <xdr:nvSpPr>
        <xdr:cNvPr id="473" name="【認定こども園・幼稚園・保育所】&#10;一人当たり面積平均値テキスト">
          <a:extLst>
            <a:ext uri="{FF2B5EF4-FFF2-40B4-BE49-F238E27FC236}">
              <a16:creationId xmlns:a16="http://schemas.microsoft.com/office/drawing/2014/main" id="{84605004-AA56-4FF4-A3DD-0B3D3B50CCBF}"/>
            </a:ext>
          </a:extLst>
        </xdr:cNvPr>
        <xdr:cNvSpPr txBox="1"/>
      </xdr:nvSpPr>
      <xdr:spPr>
        <a:xfrm>
          <a:off x="22199600" y="6247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52070</xdr:rowOff>
    </xdr:from>
    <xdr:to>
      <xdr:col>116</xdr:col>
      <xdr:colOff>114300</xdr:colOff>
      <xdr:row>37</xdr:row>
      <xdr:rowOff>153670</xdr:rowOff>
    </xdr:to>
    <xdr:sp macro="" textlink="">
      <xdr:nvSpPr>
        <xdr:cNvPr id="474" name="フローチャート: 判断 473">
          <a:extLst>
            <a:ext uri="{FF2B5EF4-FFF2-40B4-BE49-F238E27FC236}">
              <a16:creationId xmlns:a16="http://schemas.microsoft.com/office/drawing/2014/main" id="{6A512757-EA53-4960-8A51-CB139F69C9D5}"/>
            </a:ext>
          </a:extLst>
        </xdr:cNvPr>
        <xdr:cNvSpPr/>
      </xdr:nvSpPr>
      <xdr:spPr>
        <a:xfrm>
          <a:off x="22110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82550</xdr:rowOff>
    </xdr:from>
    <xdr:to>
      <xdr:col>112</xdr:col>
      <xdr:colOff>38100</xdr:colOff>
      <xdr:row>38</xdr:row>
      <xdr:rowOff>12700</xdr:rowOff>
    </xdr:to>
    <xdr:sp macro="" textlink="">
      <xdr:nvSpPr>
        <xdr:cNvPr id="475" name="フローチャート: 判断 474">
          <a:extLst>
            <a:ext uri="{FF2B5EF4-FFF2-40B4-BE49-F238E27FC236}">
              <a16:creationId xmlns:a16="http://schemas.microsoft.com/office/drawing/2014/main" id="{3881A646-0597-4625-A5E0-A47AEB92B91E}"/>
            </a:ext>
          </a:extLst>
        </xdr:cNvPr>
        <xdr:cNvSpPr/>
      </xdr:nvSpPr>
      <xdr:spPr>
        <a:xfrm>
          <a:off x="2127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135890</xdr:rowOff>
    </xdr:from>
    <xdr:to>
      <xdr:col>107</xdr:col>
      <xdr:colOff>101600</xdr:colOff>
      <xdr:row>38</xdr:row>
      <xdr:rowOff>66040</xdr:rowOff>
    </xdr:to>
    <xdr:sp macro="" textlink="">
      <xdr:nvSpPr>
        <xdr:cNvPr id="476" name="フローチャート: 判断 475">
          <a:extLst>
            <a:ext uri="{FF2B5EF4-FFF2-40B4-BE49-F238E27FC236}">
              <a16:creationId xmlns:a16="http://schemas.microsoft.com/office/drawing/2014/main" id="{A0E589C1-68D5-44D6-B953-1317B262708D}"/>
            </a:ext>
          </a:extLst>
        </xdr:cNvPr>
        <xdr:cNvSpPr/>
      </xdr:nvSpPr>
      <xdr:spPr>
        <a:xfrm>
          <a:off x="20383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135890</xdr:rowOff>
    </xdr:from>
    <xdr:to>
      <xdr:col>102</xdr:col>
      <xdr:colOff>165100</xdr:colOff>
      <xdr:row>38</xdr:row>
      <xdr:rowOff>66040</xdr:rowOff>
    </xdr:to>
    <xdr:sp macro="" textlink="">
      <xdr:nvSpPr>
        <xdr:cNvPr id="477" name="フローチャート: 判断 476">
          <a:extLst>
            <a:ext uri="{FF2B5EF4-FFF2-40B4-BE49-F238E27FC236}">
              <a16:creationId xmlns:a16="http://schemas.microsoft.com/office/drawing/2014/main" id="{5458D20F-D670-4AD5-B99A-7F2C3AC0886C}"/>
            </a:ext>
          </a:extLst>
        </xdr:cNvPr>
        <xdr:cNvSpPr/>
      </xdr:nvSpPr>
      <xdr:spPr>
        <a:xfrm>
          <a:off x="19494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135890</xdr:rowOff>
    </xdr:from>
    <xdr:to>
      <xdr:col>98</xdr:col>
      <xdr:colOff>38100</xdr:colOff>
      <xdr:row>38</xdr:row>
      <xdr:rowOff>66040</xdr:rowOff>
    </xdr:to>
    <xdr:sp macro="" textlink="">
      <xdr:nvSpPr>
        <xdr:cNvPr id="478" name="フローチャート: 判断 477">
          <a:extLst>
            <a:ext uri="{FF2B5EF4-FFF2-40B4-BE49-F238E27FC236}">
              <a16:creationId xmlns:a16="http://schemas.microsoft.com/office/drawing/2014/main" id="{F7108555-8304-40A5-80C9-71EF9F96CFB7}"/>
            </a:ext>
          </a:extLst>
        </xdr:cNvPr>
        <xdr:cNvSpPr/>
      </xdr:nvSpPr>
      <xdr:spPr>
        <a:xfrm>
          <a:off x="18605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F2C0B03B-D958-4B8F-9F3E-14C5FEB7F12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FD122928-9C3F-4364-8332-659F621F902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425A6434-6264-461D-BDB0-460E4C2B61C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31B0BC75-0614-4CCC-8817-520EAEC69A6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D97D2558-16FE-4490-8EFB-884F3D4DC86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484" name="楕円 483">
          <a:extLst>
            <a:ext uri="{FF2B5EF4-FFF2-40B4-BE49-F238E27FC236}">
              <a16:creationId xmlns:a16="http://schemas.microsoft.com/office/drawing/2014/main" id="{47DA5933-145A-429E-B382-78B5990B6A71}"/>
            </a:ext>
          </a:extLst>
        </xdr:cNvPr>
        <xdr:cNvSpPr/>
      </xdr:nvSpPr>
      <xdr:spPr>
        <a:xfrm>
          <a:off x="221107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15257</xdr:rowOff>
    </xdr:from>
    <xdr:ext cx="469744" cy="259045"/>
    <xdr:sp macro="" textlink="">
      <xdr:nvSpPr>
        <xdr:cNvPr id="485" name="【認定こども園・幼稚園・保育所】&#10;一人当たり面積該当値テキスト">
          <a:extLst>
            <a:ext uri="{FF2B5EF4-FFF2-40B4-BE49-F238E27FC236}">
              <a16:creationId xmlns:a16="http://schemas.microsoft.com/office/drawing/2014/main" id="{063D12F1-6650-4A1F-A0AC-862AEE05C8C0}"/>
            </a:ext>
          </a:extLst>
        </xdr:cNvPr>
        <xdr:cNvSpPr txBox="1"/>
      </xdr:nvSpPr>
      <xdr:spPr>
        <a:xfrm>
          <a:off x="22199600"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36830</xdr:rowOff>
    </xdr:from>
    <xdr:to>
      <xdr:col>112</xdr:col>
      <xdr:colOff>38100</xdr:colOff>
      <xdr:row>39</xdr:row>
      <xdr:rowOff>138430</xdr:rowOff>
    </xdr:to>
    <xdr:sp macro="" textlink="">
      <xdr:nvSpPr>
        <xdr:cNvPr id="486" name="楕円 485">
          <a:extLst>
            <a:ext uri="{FF2B5EF4-FFF2-40B4-BE49-F238E27FC236}">
              <a16:creationId xmlns:a16="http://schemas.microsoft.com/office/drawing/2014/main" id="{5A0A697E-5036-4185-9024-2959104DA460}"/>
            </a:ext>
          </a:extLst>
        </xdr:cNvPr>
        <xdr:cNvSpPr/>
      </xdr:nvSpPr>
      <xdr:spPr>
        <a:xfrm>
          <a:off x="21272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87630</xdr:rowOff>
    </xdr:from>
    <xdr:to>
      <xdr:col>116</xdr:col>
      <xdr:colOff>63500</xdr:colOff>
      <xdr:row>39</xdr:row>
      <xdr:rowOff>87630</xdr:rowOff>
    </xdr:to>
    <xdr:cxnSp macro="">
      <xdr:nvCxnSpPr>
        <xdr:cNvPr id="487" name="直線コネクタ 486">
          <a:extLst>
            <a:ext uri="{FF2B5EF4-FFF2-40B4-BE49-F238E27FC236}">
              <a16:creationId xmlns:a16="http://schemas.microsoft.com/office/drawing/2014/main" id="{19871ABB-C820-4503-B93C-7CEAEFE8334F}"/>
            </a:ext>
          </a:extLst>
        </xdr:cNvPr>
        <xdr:cNvCxnSpPr/>
      </xdr:nvCxnSpPr>
      <xdr:spPr>
        <a:xfrm>
          <a:off x="21323300" y="6774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13970</xdr:rowOff>
    </xdr:from>
    <xdr:to>
      <xdr:col>107</xdr:col>
      <xdr:colOff>101600</xdr:colOff>
      <xdr:row>39</xdr:row>
      <xdr:rowOff>115570</xdr:rowOff>
    </xdr:to>
    <xdr:sp macro="" textlink="">
      <xdr:nvSpPr>
        <xdr:cNvPr id="488" name="楕円 487">
          <a:extLst>
            <a:ext uri="{FF2B5EF4-FFF2-40B4-BE49-F238E27FC236}">
              <a16:creationId xmlns:a16="http://schemas.microsoft.com/office/drawing/2014/main" id="{2C3BF339-8A1B-4827-B8F6-A467C656D02A}"/>
            </a:ext>
          </a:extLst>
        </xdr:cNvPr>
        <xdr:cNvSpPr/>
      </xdr:nvSpPr>
      <xdr:spPr>
        <a:xfrm>
          <a:off x="20383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64770</xdr:rowOff>
    </xdr:from>
    <xdr:to>
      <xdr:col>111</xdr:col>
      <xdr:colOff>177800</xdr:colOff>
      <xdr:row>39</xdr:row>
      <xdr:rowOff>87630</xdr:rowOff>
    </xdr:to>
    <xdr:cxnSp macro="">
      <xdr:nvCxnSpPr>
        <xdr:cNvPr id="489" name="直線コネクタ 488">
          <a:extLst>
            <a:ext uri="{FF2B5EF4-FFF2-40B4-BE49-F238E27FC236}">
              <a16:creationId xmlns:a16="http://schemas.microsoft.com/office/drawing/2014/main" id="{3C76FD32-BF0E-4E61-B207-C144B69C8F62}"/>
            </a:ext>
          </a:extLst>
        </xdr:cNvPr>
        <xdr:cNvCxnSpPr/>
      </xdr:nvCxnSpPr>
      <xdr:spPr>
        <a:xfrm>
          <a:off x="20434300" y="6751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90" name="楕円 489">
          <a:extLst>
            <a:ext uri="{FF2B5EF4-FFF2-40B4-BE49-F238E27FC236}">
              <a16:creationId xmlns:a16="http://schemas.microsoft.com/office/drawing/2014/main" id="{59C2424B-B03F-4BC1-95B3-A0049526EA4E}"/>
            </a:ext>
          </a:extLst>
        </xdr:cNvPr>
        <xdr:cNvSpPr/>
      </xdr:nvSpPr>
      <xdr:spPr>
        <a:xfrm>
          <a:off x="19494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64770</xdr:rowOff>
    </xdr:from>
    <xdr:to>
      <xdr:col>107</xdr:col>
      <xdr:colOff>50800</xdr:colOff>
      <xdr:row>39</xdr:row>
      <xdr:rowOff>64770</xdr:rowOff>
    </xdr:to>
    <xdr:cxnSp macro="">
      <xdr:nvCxnSpPr>
        <xdr:cNvPr id="491" name="直線コネクタ 490">
          <a:extLst>
            <a:ext uri="{FF2B5EF4-FFF2-40B4-BE49-F238E27FC236}">
              <a16:creationId xmlns:a16="http://schemas.microsoft.com/office/drawing/2014/main" id="{4C0388CC-CE09-4FAB-AFA4-C1BDB747722E}"/>
            </a:ext>
          </a:extLst>
        </xdr:cNvPr>
        <xdr:cNvCxnSpPr/>
      </xdr:nvCxnSpPr>
      <xdr:spPr>
        <a:xfrm>
          <a:off x="19545300" y="6751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6350</xdr:rowOff>
    </xdr:from>
    <xdr:to>
      <xdr:col>98</xdr:col>
      <xdr:colOff>38100</xdr:colOff>
      <xdr:row>39</xdr:row>
      <xdr:rowOff>107950</xdr:rowOff>
    </xdr:to>
    <xdr:sp macro="" textlink="">
      <xdr:nvSpPr>
        <xdr:cNvPr id="492" name="楕円 491">
          <a:extLst>
            <a:ext uri="{FF2B5EF4-FFF2-40B4-BE49-F238E27FC236}">
              <a16:creationId xmlns:a16="http://schemas.microsoft.com/office/drawing/2014/main" id="{899B5A42-35E2-4F38-9A64-43C1BBDD82B0}"/>
            </a:ext>
          </a:extLst>
        </xdr:cNvPr>
        <xdr:cNvSpPr/>
      </xdr:nvSpPr>
      <xdr:spPr>
        <a:xfrm>
          <a:off x="18605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57150</xdr:rowOff>
    </xdr:from>
    <xdr:to>
      <xdr:col>102</xdr:col>
      <xdr:colOff>114300</xdr:colOff>
      <xdr:row>39</xdr:row>
      <xdr:rowOff>64770</xdr:rowOff>
    </xdr:to>
    <xdr:cxnSp macro="">
      <xdr:nvCxnSpPr>
        <xdr:cNvPr id="493" name="直線コネクタ 492">
          <a:extLst>
            <a:ext uri="{FF2B5EF4-FFF2-40B4-BE49-F238E27FC236}">
              <a16:creationId xmlns:a16="http://schemas.microsoft.com/office/drawing/2014/main" id="{AA3CFD81-6FAD-47D9-83F3-21701D94F433}"/>
            </a:ext>
          </a:extLst>
        </xdr:cNvPr>
        <xdr:cNvCxnSpPr/>
      </xdr:nvCxnSpPr>
      <xdr:spPr>
        <a:xfrm>
          <a:off x="18656300" y="6743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29227</xdr:rowOff>
    </xdr:from>
    <xdr:ext cx="469744" cy="259045"/>
    <xdr:sp macro="" textlink="">
      <xdr:nvSpPr>
        <xdr:cNvPr id="494" name="n_1aveValue【認定こども園・幼稚園・保育所】&#10;一人当たり面積">
          <a:extLst>
            <a:ext uri="{FF2B5EF4-FFF2-40B4-BE49-F238E27FC236}">
              <a16:creationId xmlns:a16="http://schemas.microsoft.com/office/drawing/2014/main" id="{CB71A8C4-D0F0-4470-B4C4-A90553525E54}"/>
            </a:ext>
          </a:extLst>
        </xdr:cNvPr>
        <xdr:cNvSpPr txBox="1"/>
      </xdr:nvSpPr>
      <xdr:spPr>
        <a:xfrm>
          <a:off x="21075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82567</xdr:rowOff>
    </xdr:from>
    <xdr:ext cx="469744" cy="259045"/>
    <xdr:sp macro="" textlink="">
      <xdr:nvSpPr>
        <xdr:cNvPr id="495" name="n_2aveValue【認定こども園・幼稚園・保育所】&#10;一人当たり面積">
          <a:extLst>
            <a:ext uri="{FF2B5EF4-FFF2-40B4-BE49-F238E27FC236}">
              <a16:creationId xmlns:a16="http://schemas.microsoft.com/office/drawing/2014/main" id="{429B3A29-9FBF-4F8F-B2A6-6B9C0752D9E7}"/>
            </a:ext>
          </a:extLst>
        </xdr:cNvPr>
        <xdr:cNvSpPr txBox="1"/>
      </xdr:nvSpPr>
      <xdr:spPr>
        <a:xfrm>
          <a:off x="201994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82567</xdr:rowOff>
    </xdr:from>
    <xdr:ext cx="469744" cy="259045"/>
    <xdr:sp macro="" textlink="">
      <xdr:nvSpPr>
        <xdr:cNvPr id="496" name="n_3aveValue【認定こども園・幼稚園・保育所】&#10;一人当たり面積">
          <a:extLst>
            <a:ext uri="{FF2B5EF4-FFF2-40B4-BE49-F238E27FC236}">
              <a16:creationId xmlns:a16="http://schemas.microsoft.com/office/drawing/2014/main" id="{6E92AD8D-601A-4ECF-9C45-BB678EE6DE87}"/>
            </a:ext>
          </a:extLst>
        </xdr:cNvPr>
        <xdr:cNvSpPr txBox="1"/>
      </xdr:nvSpPr>
      <xdr:spPr>
        <a:xfrm>
          <a:off x="193104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82567</xdr:rowOff>
    </xdr:from>
    <xdr:ext cx="469744" cy="259045"/>
    <xdr:sp macro="" textlink="">
      <xdr:nvSpPr>
        <xdr:cNvPr id="497" name="n_4aveValue【認定こども園・幼稚園・保育所】&#10;一人当たり面積">
          <a:extLst>
            <a:ext uri="{FF2B5EF4-FFF2-40B4-BE49-F238E27FC236}">
              <a16:creationId xmlns:a16="http://schemas.microsoft.com/office/drawing/2014/main" id="{AC077441-6C9B-4FCB-B33F-E669A3A8EAD8}"/>
            </a:ext>
          </a:extLst>
        </xdr:cNvPr>
        <xdr:cNvSpPr txBox="1"/>
      </xdr:nvSpPr>
      <xdr:spPr>
        <a:xfrm>
          <a:off x="184214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129557</xdr:rowOff>
    </xdr:from>
    <xdr:ext cx="469744" cy="259045"/>
    <xdr:sp macro="" textlink="">
      <xdr:nvSpPr>
        <xdr:cNvPr id="498" name="n_1mainValue【認定こども園・幼稚園・保育所】&#10;一人当たり面積">
          <a:extLst>
            <a:ext uri="{FF2B5EF4-FFF2-40B4-BE49-F238E27FC236}">
              <a16:creationId xmlns:a16="http://schemas.microsoft.com/office/drawing/2014/main" id="{23BFD386-C4C8-4A54-B94D-24E9EE747F3F}"/>
            </a:ext>
          </a:extLst>
        </xdr:cNvPr>
        <xdr:cNvSpPr txBox="1"/>
      </xdr:nvSpPr>
      <xdr:spPr>
        <a:xfrm>
          <a:off x="210757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499" name="n_2mainValue【認定こども園・幼稚園・保育所】&#10;一人当たり面積">
          <a:extLst>
            <a:ext uri="{FF2B5EF4-FFF2-40B4-BE49-F238E27FC236}">
              <a16:creationId xmlns:a16="http://schemas.microsoft.com/office/drawing/2014/main" id="{642F224E-DE60-4B15-B367-0A30B9B65124}"/>
            </a:ext>
          </a:extLst>
        </xdr:cNvPr>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106697</xdr:rowOff>
    </xdr:from>
    <xdr:ext cx="469744" cy="259045"/>
    <xdr:sp macro="" textlink="">
      <xdr:nvSpPr>
        <xdr:cNvPr id="500" name="n_3mainValue【認定こども園・幼稚園・保育所】&#10;一人当たり面積">
          <a:extLst>
            <a:ext uri="{FF2B5EF4-FFF2-40B4-BE49-F238E27FC236}">
              <a16:creationId xmlns:a16="http://schemas.microsoft.com/office/drawing/2014/main" id="{E3032B12-31B1-4ADE-8468-C21FCBAEB480}"/>
            </a:ext>
          </a:extLst>
        </xdr:cNvPr>
        <xdr:cNvSpPr txBox="1"/>
      </xdr:nvSpPr>
      <xdr:spPr>
        <a:xfrm>
          <a:off x="19310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99077</xdr:rowOff>
    </xdr:from>
    <xdr:ext cx="469744" cy="259045"/>
    <xdr:sp macro="" textlink="">
      <xdr:nvSpPr>
        <xdr:cNvPr id="501" name="n_4mainValue【認定こども園・幼稚園・保育所】&#10;一人当たり面積">
          <a:extLst>
            <a:ext uri="{FF2B5EF4-FFF2-40B4-BE49-F238E27FC236}">
              <a16:creationId xmlns:a16="http://schemas.microsoft.com/office/drawing/2014/main" id="{74CF09E0-51D5-45EB-97C3-25E145BD4562}"/>
            </a:ext>
          </a:extLst>
        </xdr:cNvPr>
        <xdr:cNvSpPr txBox="1"/>
      </xdr:nvSpPr>
      <xdr:spPr>
        <a:xfrm>
          <a:off x="18421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a:extLst>
            <a:ext uri="{FF2B5EF4-FFF2-40B4-BE49-F238E27FC236}">
              <a16:creationId xmlns:a16="http://schemas.microsoft.com/office/drawing/2014/main" id="{3FAF3012-3894-4890-AB10-FB23B5B62AB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a:extLst>
            <a:ext uri="{FF2B5EF4-FFF2-40B4-BE49-F238E27FC236}">
              <a16:creationId xmlns:a16="http://schemas.microsoft.com/office/drawing/2014/main" id="{9C20D0EE-D37D-477B-BAF9-B7A0D28EC1F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a:extLst>
            <a:ext uri="{FF2B5EF4-FFF2-40B4-BE49-F238E27FC236}">
              <a16:creationId xmlns:a16="http://schemas.microsoft.com/office/drawing/2014/main" id="{BBF4E960-672C-4604-97A9-AA26A26A508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a:extLst>
            <a:ext uri="{FF2B5EF4-FFF2-40B4-BE49-F238E27FC236}">
              <a16:creationId xmlns:a16="http://schemas.microsoft.com/office/drawing/2014/main" id="{8A863EEE-DE40-4C72-A060-E939668A866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a:extLst>
            <a:ext uri="{FF2B5EF4-FFF2-40B4-BE49-F238E27FC236}">
              <a16:creationId xmlns:a16="http://schemas.microsoft.com/office/drawing/2014/main" id="{A4468690-4B94-4C5B-BD5E-BF3ECBD7241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a:extLst>
            <a:ext uri="{FF2B5EF4-FFF2-40B4-BE49-F238E27FC236}">
              <a16:creationId xmlns:a16="http://schemas.microsoft.com/office/drawing/2014/main" id="{837098B3-9ECD-4B1D-87B9-72C8008B935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a:extLst>
            <a:ext uri="{FF2B5EF4-FFF2-40B4-BE49-F238E27FC236}">
              <a16:creationId xmlns:a16="http://schemas.microsoft.com/office/drawing/2014/main" id="{754B6911-F234-45DA-9CEE-BFA83C1EDB4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a:extLst>
            <a:ext uri="{FF2B5EF4-FFF2-40B4-BE49-F238E27FC236}">
              <a16:creationId xmlns:a16="http://schemas.microsoft.com/office/drawing/2014/main" id="{19FDAB7A-684C-4BDE-9CAB-E3D31FE743E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a:extLst>
            <a:ext uri="{FF2B5EF4-FFF2-40B4-BE49-F238E27FC236}">
              <a16:creationId xmlns:a16="http://schemas.microsoft.com/office/drawing/2014/main" id="{E1427E45-746F-44D3-946D-D12D79FA4BE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a:extLst>
            <a:ext uri="{FF2B5EF4-FFF2-40B4-BE49-F238E27FC236}">
              <a16:creationId xmlns:a16="http://schemas.microsoft.com/office/drawing/2014/main" id="{5C83C0A8-094E-49BD-95F0-103AC1EABB5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2" name="テキスト ボックス 511">
          <a:extLst>
            <a:ext uri="{FF2B5EF4-FFF2-40B4-BE49-F238E27FC236}">
              <a16:creationId xmlns:a16="http://schemas.microsoft.com/office/drawing/2014/main" id="{36BB389F-EC31-4BC9-B5F5-7CF361412DF7}"/>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3" name="直線コネクタ 512">
          <a:extLst>
            <a:ext uri="{FF2B5EF4-FFF2-40B4-BE49-F238E27FC236}">
              <a16:creationId xmlns:a16="http://schemas.microsoft.com/office/drawing/2014/main" id="{DC2A1F66-9B64-4B0D-B44A-9ED3916C569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4" name="テキスト ボックス 513">
          <a:extLst>
            <a:ext uri="{FF2B5EF4-FFF2-40B4-BE49-F238E27FC236}">
              <a16:creationId xmlns:a16="http://schemas.microsoft.com/office/drawing/2014/main" id="{78671155-8C4C-44EE-9A1D-90F5096994D8}"/>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5" name="直線コネクタ 514">
          <a:extLst>
            <a:ext uri="{FF2B5EF4-FFF2-40B4-BE49-F238E27FC236}">
              <a16:creationId xmlns:a16="http://schemas.microsoft.com/office/drawing/2014/main" id="{212D44D1-6D0F-47F3-BA5A-6EAE401F870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6" name="テキスト ボックス 515">
          <a:extLst>
            <a:ext uri="{FF2B5EF4-FFF2-40B4-BE49-F238E27FC236}">
              <a16:creationId xmlns:a16="http://schemas.microsoft.com/office/drawing/2014/main" id="{6F741BFC-0E19-4E31-AF5C-A5E26C55AF4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7" name="直線コネクタ 516">
          <a:extLst>
            <a:ext uri="{FF2B5EF4-FFF2-40B4-BE49-F238E27FC236}">
              <a16:creationId xmlns:a16="http://schemas.microsoft.com/office/drawing/2014/main" id="{3A4D0B58-4136-4EC3-A768-3E3E74DD3BC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8" name="テキスト ボックス 517">
          <a:extLst>
            <a:ext uri="{FF2B5EF4-FFF2-40B4-BE49-F238E27FC236}">
              <a16:creationId xmlns:a16="http://schemas.microsoft.com/office/drawing/2014/main" id="{04B180C7-A067-47F3-B2A1-35F1E805795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9" name="直線コネクタ 518">
          <a:extLst>
            <a:ext uri="{FF2B5EF4-FFF2-40B4-BE49-F238E27FC236}">
              <a16:creationId xmlns:a16="http://schemas.microsoft.com/office/drawing/2014/main" id="{607E650F-7109-4F11-839D-F7D1BC4B78F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0" name="テキスト ボックス 519">
          <a:extLst>
            <a:ext uri="{FF2B5EF4-FFF2-40B4-BE49-F238E27FC236}">
              <a16:creationId xmlns:a16="http://schemas.microsoft.com/office/drawing/2014/main" id="{21FE2927-9776-4E54-B912-5EC848738A1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1" name="直線コネクタ 520">
          <a:extLst>
            <a:ext uri="{FF2B5EF4-FFF2-40B4-BE49-F238E27FC236}">
              <a16:creationId xmlns:a16="http://schemas.microsoft.com/office/drawing/2014/main" id="{2C92231F-7D37-4E86-8797-73243C38038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2" name="テキスト ボックス 521">
          <a:extLst>
            <a:ext uri="{FF2B5EF4-FFF2-40B4-BE49-F238E27FC236}">
              <a16:creationId xmlns:a16="http://schemas.microsoft.com/office/drawing/2014/main" id="{8CA8C725-135E-4B82-9CAA-D5F7C38F634D}"/>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3" name="直線コネクタ 522">
          <a:extLst>
            <a:ext uri="{FF2B5EF4-FFF2-40B4-BE49-F238E27FC236}">
              <a16:creationId xmlns:a16="http://schemas.microsoft.com/office/drawing/2014/main" id="{18E70EF0-63D3-401D-9103-6835F5422B5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4" name="テキスト ボックス 523">
          <a:extLst>
            <a:ext uri="{FF2B5EF4-FFF2-40B4-BE49-F238E27FC236}">
              <a16:creationId xmlns:a16="http://schemas.microsoft.com/office/drawing/2014/main" id="{D13DB90A-87E9-44AD-8A61-2A497A8AFFD4}"/>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5" name="【学校施設】&#10;有形固定資産減価償却率グラフ枠">
          <a:extLst>
            <a:ext uri="{FF2B5EF4-FFF2-40B4-BE49-F238E27FC236}">
              <a16:creationId xmlns:a16="http://schemas.microsoft.com/office/drawing/2014/main" id="{A1CD0894-EE72-45F6-A10D-B5F82A497E9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156210</xdr:rowOff>
    </xdr:from>
    <xdr:to>
      <xdr:col>85</xdr:col>
      <xdr:colOff>126364</xdr:colOff>
      <xdr:row>63</xdr:row>
      <xdr:rowOff>41910</xdr:rowOff>
    </xdr:to>
    <xdr:cxnSp macro="">
      <xdr:nvCxnSpPr>
        <xdr:cNvPr id="526" name="直線コネクタ 525">
          <a:extLst>
            <a:ext uri="{FF2B5EF4-FFF2-40B4-BE49-F238E27FC236}">
              <a16:creationId xmlns:a16="http://schemas.microsoft.com/office/drawing/2014/main" id="{8EC350FB-B368-4A46-93BE-BB8C21AF875D}"/>
            </a:ext>
          </a:extLst>
        </xdr:cNvPr>
        <xdr:cNvCxnSpPr/>
      </xdr:nvCxnSpPr>
      <xdr:spPr>
        <a:xfrm flipV="1">
          <a:off x="16318864" y="9928860"/>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45737</xdr:rowOff>
    </xdr:from>
    <xdr:ext cx="405111" cy="259045"/>
    <xdr:sp macro="" textlink="">
      <xdr:nvSpPr>
        <xdr:cNvPr id="527" name="【学校施設】&#10;有形固定資産減価償却率最小値テキスト">
          <a:extLst>
            <a:ext uri="{FF2B5EF4-FFF2-40B4-BE49-F238E27FC236}">
              <a16:creationId xmlns:a16="http://schemas.microsoft.com/office/drawing/2014/main" id="{4F2075C8-3B73-4E05-9C7B-1625AFE73A0B}"/>
            </a:ext>
          </a:extLst>
        </xdr:cNvPr>
        <xdr:cNvSpPr txBox="1"/>
      </xdr:nvSpPr>
      <xdr:spPr>
        <a:xfrm>
          <a:off x="16357600" y="1084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41910</xdr:rowOff>
    </xdr:from>
    <xdr:to>
      <xdr:col>86</xdr:col>
      <xdr:colOff>25400</xdr:colOff>
      <xdr:row>63</xdr:row>
      <xdr:rowOff>41910</xdr:rowOff>
    </xdr:to>
    <xdr:cxnSp macro="">
      <xdr:nvCxnSpPr>
        <xdr:cNvPr id="528" name="直線コネクタ 527">
          <a:extLst>
            <a:ext uri="{FF2B5EF4-FFF2-40B4-BE49-F238E27FC236}">
              <a16:creationId xmlns:a16="http://schemas.microsoft.com/office/drawing/2014/main" id="{5C169C15-9CF6-4A2F-8FFD-A35CFD4B330C}"/>
            </a:ext>
          </a:extLst>
        </xdr:cNvPr>
        <xdr:cNvCxnSpPr/>
      </xdr:nvCxnSpPr>
      <xdr:spPr>
        <a:xfrm>
          <a:off x="16230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102887</xdr:rowOff>
    </xdr:from>
    <xdr:ext cx="405111" cy="259045"/>
    <xdr:sp macro="" textlink="">
      <xdr:nvSpPr>
        <xdr:cNvPr id="529" name="【学校施設】&#10;有形固定資産減価償却率最大値テキスト">
          <a:extLst>
            <a:ext uri="{FF2B5EF4-FFF2-40B4-BE49-F238E27FC236}">
              <a16:creationId xmlns:a16="http://schemas.microsoft.com/office/drawing/2014/main" id="{61FE8127-44E2-4044-A646-7C197214C132}"/>
            </a:ext>
          </a:extLst>
        </xdr:cNvPr>
        <xdr:cNvSpPr txBox="1"/>
      </xdr:nvSpPr>
      <xdr:spPr>
        <a:xfrm>
          <a:off x="16357600" y="9704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156210</xdr:rowOff>
    </xdr:from>
    <xdr:to>
      <xdr:col>86</xdr:col>
      <xdr:colOff>25400</xdr:colOff>
      <xdr:row>57</xdr:row>
      <xdr:rowOff>156210</xdr:rowOff>
    </xdr:to>
    <xdr:cxnSp macro="">
      <xdr:nvCxnSpPr>
        <xdr:cNvPr id="530" name="直線コネクタ 529">
          <a:extLst>
            <a:ext uri="{FF2B5EF4-FFF2-40B4-BE49-F238E27FC236}">
              <a16:creationId xmlns:a16="http://schemas.microsoft.com/office/drawing/2014/main" id="{93B1397F-A461-4332-A30B-BA92865BB7A7}"/>
            </a:ext>
          </a:extLst>
        </xdr:cNvPr>
        <xdr:cNvCxnSpPr/>
      </xdr:nvCxnSpPr>
      <xdr:spPr>
        <a:xfrm>
          <a:off x="16230600" y="992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91457</xdr:rowOff>
    </xdr:from>
    <xdr:ext cx="405111" cy="259045"/>
    <xdr:sp macro="" textlink="">
      <xdr:nvSpPr>
        <xdr:cNvPr id="531" name="【学校施設】&#10;有形固定資産減価償却率平均値テキスト">
          <a:extLst>
            <a:ext uri="{FF2B5EF4-FFF2-40B4-BE49-F238E27FC236}">
              <a16:creationId xmlns:a16="http://schemas.microsoft.com/office/drawing/2014/main" id="{C6A6CF31-617A-4031-B816-290965E72CC2}"/>
            </a:ext>
          </a:extLst>
        </xdr:cNvPr>
        <xdr:cNvSpPr txBox="1"/>
      </xdr:nvSpPr>
      <xdr:spPr>
        <a:xfrm>
          <a:off x="16357600" y="1020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113030</xdr:rowOff>
    </xdr:from>
    <xdr:to>
      <xdr:col>85</xdr:col>
      <xdr:colOff>177800</xdr:colOff>
      <xdr:row>60</xdr:row>
      <xdr:rowOff>43180</xdr:rowOff>
    </xdr:to>
    <xdr:sp macro="" textlink="">
      <xdr:nvSpPr>
        <xdr:cNvPr id="532" name="フローチャート: 判断 531">
          <a:extLst>
            <a:ext uri="{FF2B5EF4-FFF2-40B4-BE49-F238E27FC236}">
              <a16:creationId xmlns:a16="http://schemas.microsoft.com/office/drawing/2014/main" id="{D92D7F74-1DBE-4014-8D2B-641BF6860A13}"/>
            </a:ext>
          </a:extLst>
        </xdr:cNvPr>
        <xdr:cNvSpPr/>
      </xdr:nvSpPr>
      <xdr:spPr>
        <a:xfrm>
          <a:off x="162687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33020</xdr:rowOff>
    </xdr:from>
    <xdr:to>
      <xdr:col>81</xdr:col>
      <xdr:colOff>101600</xdr:colOff>
      <xdr:row>58</xdr:row>
      <xdr:rowOff>134620</xdr:rowOff>
    </xdr:to>
    <xdr:sp macro="" textlink="">
      <xdr:nvSpPr>
        <xdr:cNvPr id="533" name="フローチャート: 判断 532">
          <a:extLst>
            <a:ext uri="{FF2B5EF4-FFF2-40B4-BE49-F238E27FC236}">
              <a16:creationId xmlns:a16="http://schemas.microsoft.com/office/drawing/2014/main" id="{B67A9A5C-27A1-4AA9-89BA-967E75044B25}"/>
            </a:ext>
          </a:extLst>
        </xdr:cNvPr>
        <xdr:cNvSpPr/>
      </xdr:nvSpPr>
      <xdr:spPr>
        <a:xfrm>
          <a:off x="15430500" y="99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71120</xdr:rowOff>
    </xdr:from>
    <xdr:to>
      <xdr:col>76</xdr:col>
      <xdr:colOff>165100</xdr:colOff>
      <xdr:row>59</xdr:row>
      <xdr:rowOff>1270</xdr:rowOff>
    </xdr:to>
    <xdr:sp macro="" textlink="">
      <xdr:nvSpPr>
        <xdr:cNvPr id="534" name="フローチャート: 判断 533">
          <a:extLst>
            <a:ext uri="{FF2B5EF4-FFF2-40B4-BE49-F238E27FC236}">
              <a16:creationId xmlns:a16="http://schemas.microsoft.com/office/drawing/2014/main" id="{86073FAB-14F3-4DBC-A0E8-D6FB4F3203C1}"/>
            </a:ext>
          </a:extLst>
        </xdr:cNvPr>
        <xdr:cNvSpPr/>
      </xdr:nvSpPr>
      <xdr:spPr>
        <a:xfrm>
          <a:off x="14541500" y="100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93980</xdr:rowOff>
    </xdr:from>
    <xdr:to>
      <xdr:col>72</xdr:col>
      <xdr:colOff>38100</xdr:colOff>
      <xdr:row>59</xdr:row>
      <xdr:rowOff>24130</xdr:rowOff>
    </xdr:to>
    <xdr:sp macro="" textlink="">
      <xdr:nvSpPr>
        <xdr:cNvPr id="535" name="フローチャート: 判断 534">
          <a:extLst>
            <a:ext uri="{FF2B5EF4-FFF2-40B4-BE49-F238E27FC236}">
              <a16:creationId xmlns:a16="http://schemas.microsoft.com/office/drawing/2014/main" id="{CA819F3B-3637-4C01-97D9-3E4A1C29B4FF}"/>
            </a:ext>
          </a:extLst>
        </xdr:cNvPr>
        <xdr:cNvSpPr/>
      </xdr:nvSpPr>
      <xdr:spPr>
        <a:xfrm>
          <a:off x="13652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33020</xdr:rowOff>
    </xdr:from>
    <xdr:to>
      <xdr:col>67</xdr:col>
      <xdr:colOff>101600</xdr:colOff>
      <xdr:row>58</xdr:row>
      <xdr:rowOff>134620</xdr:rowOff>
    </xdr:to>
    <xdr:sp macro="" textlink="">
      <xdr:nvSpPr>
        <xdr:cNvPr id="536" name="フローチャート: 判断 535">
          <a:extLst>
            <a:ext uri="{FF2B5EF4-FFF2-40B4-BE49-F238E27FC236}">
              <a16:creationId xmlns:a16="http://schemas.microsoft.com/office/drawing/2014/main" id="{688DC253-1940-4797-A22F-BEBB525F599B}"/>
            </a:ext>
          </a:extLst>
        </xdr:cNvPr>
        <xdr:cNvSpPr/>
      </xdr:nvSpPr>
      <xdr:spPr>
        <a:xfrm>
          <a:off x="12763500" y="99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600B4173-1E0F-48DF-B2C6-FD031C088C7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522AC00F-455C-425A-85E0-8B94FB2EE5C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16743B3F-3C16-47E9-A9CE-8C468468D02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B6EEF103-E1E3-42F1-886A-0C173936851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CA97EF04-C676-46BC-BBFF-51360AB24A6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17780</xdr:rowOff>
    </xdr:from>
    <xdr:to>
      <xdr:col>85</xdr:col>
      <xdr:colOff>177800</xdr:colOff>
      <xdr:row>58</xdr:row>
      <xdr:rowOff>119380</xdr:rowOff>
    </xdr:to>
    <xdr:sp macro="" textlink="">
      <xdr:nvSpPr>
        <xdr:cNvPr id="542" name="楕円 541">
          <a:extLst>
            <a:ext uri="{FF2B5EF4-FFF2-40B4-BE49-F238E27FC236}">
              <a16:creationId xmlns:a16="http://schemas.microsoft.com/office/drawing/2014/main" id="{3496F6D1-A3F5-475F-AA77-96CC1AB977AE}"/>
            </a:ext>
          </a:extLst>
        </xdr:cNvPr>
        <xdr:cNvSpPr/>
      </xdr:nvSpPr>
      <xdr:spPr>
        <a:xfrm>
          <a:off x="162687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104157</xdr:rowOff>
    </xdr:from>
    <xdr:ext cx="405111" cy="259045"/>
    <xdr:sp macro="" textlink="">
      <xdr:nvSpPr>
        <xdr:cNvPr id="543" name="【学校施設】&#10;有形固定資産減価償却率該当値テキスト">
          <a:extLst>
            <a:ext uri="{FF2B5EF4-FFF2-40B4-BE49-F238E27FC236}">
              <a16:creationId xmlns:a16="http://schemas.microsoft.com/office/drawing/2014/main" id="{97030B77-762A-4F47-A673-C0D037AD2E60}"/>
            </a:ext>
          </a:extLst>
        </xdr:cNvPr>
        <xdr:cNvSpPr txBox="1"/>
      </xdr:nvSpPr>
      <xdr:spPr>
        <a:xfrm>
          <a:off x="16357600" y="9876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151130</xdr:rowOff>
    </xdr:from>
    <xdr:to>
      <xdr:col>81</xdr:col>
      <xdr:colOff>101600</xdr:colOff>
      <xdr:row>58</xdr:row>
      <xdr:rowOff>81280</xdr:rowOff>
    </xdr:to>
    <xdr:sp macro="" textlink="">
      <xdr:nvSpPr>
        <xdr:cNvPr id="544" name="楕円 543">
          <a:extLst>
            <a:ext uri="{FF2B5EF4-FFF2-40B4-BE49-F238E27FC236}">
              <a16:creationId xmlns:a16="http://schemas.microsoft.com/office/drawing/2014/main" id="{F6448126-49B4-4571-BC55-7239C4602729}"/>
            </a:ext>
          </a:extLst>
        </xdr:cNvPr>
        <xdr:cNvSpPr/>
      </xdr:nvSpPr>
      <xdr:spPr>
        <a:xfrm>
          <a:off x="15430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30480</xdr:rowOff>
    </xdr:from>
    <xdr:to>
      <xdr:col>85</xdr:col>
      <xdr:colOff>127000</xdr:colOff>
      <xdr:row>58</xdr:row>
      <xdr:rowOff>68580</xdr:rowOff>
    </xdr:to>
    <xdr:cxnSp macro="">
      <xdr:nvCxnSpPr>
        <xdr:cNvPr id="545" name="直線コネクタ 544">
          <a:extLst>
            <a:ext uri="{FF2B5EF4-FFF2-40B4-BE49-F238E27FC236}">
              <a16:creationId xmlns:a16="http://schemas.microsoft.com/office/drawing/2014/main" id="{7155BFAD-9748-41DA-A030-C9E787B1DD39}"/>
            </a:ext>
          </a:extLst>
        </xdr:cNvPr>
        <xdr:cNvCxnSpPr/>
      </xdr:nvCxnSpPr>
      <xdr:spPr>
        <a:xfrm>
          <a:off x="15481300" y="99745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29210</xdr:rowOff>
    </xdr:from>
    <xdr:to>
      <xdr:col>76</xdr:col>
      <xdr:colOff>165100</xdr:colOff>
      <xdr:row>57</xdr:row>
      <xdr:rowOff>130810</xdr:rowOff>
    </xdr:to>
    <xdr:sp macro="" textlink="">
      <xdr:nvSpPr>
        <xdr:cNvPr id="546" name="楕円 545">
          <a:extLst>
            <a:ext uri="{FF2B5EF4-FFF2-40B4-BE49-F238E27FC236}">
              <a16:creationId xmlns:a16="http://schemas.microsoft.com/office/drawing/2014/main" id="{BA90ACDC-238E-4FC9-982F-CFD7233E55BB}"/>
            </a:ext>
          </a:extLst>
        </xdr:cNvPr>
        <xdr:cNvSpPr/>
      </xdr:nvSpPr>
      <xdr:spPr>
        <a:xfrm>
          <a:off x="14541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80010</xdr:rowOff>
    </xdr:from>
    <xdr:to>
      <xdr:col>81</xdr:col>
      <xdr:colOff>50800</xdr:colOff>
      <xdr:row>58</xdr:row>
      <xdr:rowOff>30480</xdr:rowOff>
    </xdr:to>
    <xdr:cxnSp macro="">
      <xdr:nvCxnSpPr>
        <xdr:cNvPr id="547" name="直線コネクタ 546">
          <a:extLst>
            <a:ext uri="{FF2B5EF4-FFF2-40B4-BE49-F238E27FC236}">
              <a16:creationId xmlns:a16="http://schemas.microsoft.com/office/drawing/2014/main" id="{E6CF0CED-ACB2-425D-857B-8634EBB5D062}"/>
            </a:ext>
          </a:extLst>
        </xdr:cNvPr>
        <xdr:cNvCxnSpPr/>
      </xdr:nvCxnSpPr>
      <xdr:spPr>
        <a:xfrm>
          <a:off x="14592300" y="985266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71120</xdr:rowOff>
    </xdr:from>
    <xdr:to>
      <xdr:col>72</xdr:col>
      <xdr:colOff>38100</xdr:colOff>
      <xdr:row>57</xdr:row>
      <xdr:rowOff>1270</xdr:rowOff>
    </xdr:to>
    <xdr:sp macro="" textlink="">
      <xdr:nvSpPr>
        <xdr:cNvPr id="548" name="楕円 547">
          <a:extLst>
            <a:ext uri="{FF2B5EF4-FFF2-40B4-BE49-F238E27FC236}">
              <a16:creationId xmlns:a16="http://schemas.microsoft.com/office/drawing/2014/main" id="{7F16EC61-E27E-4BCF-8B30-EC642FA49F92}"/>
            </a:ext>
          </a:extLst>
        </xdr:cNvPr>
        <xdr:cNvSpPr/>
      </xdr:nvSpPr>
      <xdr:spPr>
        <a:xfrm>
          <a:off x="13652500" y="967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121920</xdr:rowOff>
    </xdr:from>
    <xdr:to>
      <xdr:col>76</xdr:col>
      <xdr:colOff>114300</xdr:colOff>
      <xdr:row>57</xdr:row>
      <xdr:rowOff>80010</xdr:rowOff>
    </xdr:to>
    <xdr:cxnSp macro="">
      <xdr:nvCxnSpPr>
        <xdr:cNvPr id="549" name="直線コネクタ 548">
          <a:extLst>
            <a:ext uri="{FF2B5EF4-FFF2-40B4-BE49-F238E27FC236}">
              <a16:creationId xmlns:a16="http://schemas.microsoft.com/office/drawing/2014/main" id="{B1FEF13F-73FB-4F0E-8C3D-F279FC04FDD1}"/>
            </a:ext>
          </a:extLst>
        </xdr:cNvPr>
        <xdr:cNvCxnSpPr/>
      </xdr:nvCxnSpPr>
      <xdr:spPr>
        <a:xfrm>
          <a:off x="13703300" y="97231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33020</xdr:rowOff>
    </xdr:from>
    <xdr:to>
      <xdr:col>67</xdr:col>
      <xdr:colOff>101600</xdr:colOff>
      <xdr:row>56</xdr:row>
      <xdr:rowOff>134620</xdr:rowOff>
    </xdr:to>
    <xdr:sp macro="" textlink="">
      <xdr:nvSpPr>
        <xdr:cNvPr id="550" name="楕円 549">
          <a:extLst>
            <a:ext uri="{FF2B5EF4-FFF2-40B4-BE49-F238E27FC236}">
              <a16:creationId xmlns:a16="http://schemas.microsoft.com/office/drawing/2014/main" id="{62C4AE21-AE16-4E26-9BB6-81E42F6D4268}"/>
            </a:ext>
          </a:extLst>
        </xdr:cNvPr>
        <xdr:cNvSpPr/>
      </xdr:nvSpPr>
      <xdr:spPr>
        <a:xfrm>
          <a:off x="12763500" y="96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83820</xdr:rowOff>
    </xdr:from>
    <xdr:to>
      <xdr:col>71</xdr:col>
      <xdr:colOff>177800</xdr:colOff>
      <xdr:row>56</xdr:row>
      <xdr:rowOff>121920</xdr:rowOff>
    </xdr:to>
    <xdr:cxnSp macro="">
      <xdr:nvCxnSpPr>
        <xdr:cNvPr id="551" name="直線コネクタ 550">
          <a:extLst>
            <a:ext uri="{FF2B5EF4-FFF2-40B4-BE49-F238E27FC236}">
              <a16:creationId xmlns:a16="http://schemas.microsoft.com/office/drawing/2014/main" id="{8F17011C-8433-404A-A4A1-8772BBB9EA91}"/>
            </a:ext>
          </a:extLst>
        </xdr:cNvPr>
        <xdr:cNvCxnSpPr/>
      </xdr:nvCxnSpPr>
      <xdr:spPr>
        <a:xfrm>
          <a:off x="12814300" y="9685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125747</xdr:rowOff>
    </xdr:from>
    <xdr:ext cx="405111" cy="259045"/>
    <xdr:sp macro="" textlink="">
      <xdr:nvSpPr>
        <xdr:cNvPr id="552" name="n_1aveValue【学校施設】&#10;有形固定資産減価償却率">
          <a:extLst>
            <a:ext uri="{FF2B5EF4-FFF2-40B4-BE49-F238E27FC236}">
              <a16:creationId xmlns:a16="http://schemas.microsoft.com/office/drawing/2014/main" id="{C29B6360-DDD4-416F-A124-E1FF2EF533DD}"/>
            </a:ext>
          </a:extLst>
        </xdr:cNvPr>
        <xdr:cNvSpPr txBox="1"/>
      </xdr:nvSpPr>
      <xdr:spPr>
        <a:xfrm>
          <a:off x="15266044" y="1006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163847</xdr:rowOff>
    </xdr:from>
    <xdr:ext cx="405111" cy="259045"/>
    <xdr:sp macro="" textlink="">
      <xdr:nvSpPr>
        <xdr:cNvPr id="553" name="n_2aveValue【学校施設】&#10;有形固定資産減価償却率">
          <a:extLst>
            <a:ext uri="{FF2B5EF4-FFF2-40B4-BE49-F238E27FC236}">
              <a16:creationId xmlns:a16="http://schemas.microsoft.com/office/drawing/2014/main" id="{3B2AC398-3512-4F05-B0E4-87173E664C5F}"/>
            </a:ext>
          </a:extLst>
        </xdr:cNvPr>
        <xdr:cNvSpPr txBox="1"/>
      </xdr:nvSpPr>
      <xdr:spPr>
        <a:xfrm>
          <a:off x="14389744" y="1010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15257</xdr:rowOff>
    </xdr:from>
    <xdr:ext cx="405111" cy="259045"/>
    <xdr:sp macro="" textlink="">
      <xdr:nvSpPr>
        <xdr:cNvPr id="554" name="n_3aveValue【学校施設】&#10;有形固定資産減価償却率">
          <a:extLst>
            <a:ext uri="{FF2B5EF4-FFF2-40B4-BE49-F238E27FC236}">
              <a16:creationId xmlns:a16="http://schemas.microsoft.com/office/drawing/2014/main" id="{F2719C65-DB1D-41DF-A69D-D253B7B7D505}"/>
            </a:ext>
          </a:extLst>
        </xdr:cNvPr>
        <xdr:cNvSpPr txBox="1"/>
      </xdr:nvSpPr>
      <xdr:spPr>
        <a:xfrm>
          <a:off x="1350074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125747</xdr:rowOff>
    </xdr:from>
    <xdr:ext cx="405111" cy="259045"/>
    <xdr:sp macro="" textlink="">
      <xdr:nvSpPr>
        <xdr:cNvPr id="555" name="n_4aveValue【学校施設】&#10;有形固定資産減価償却率">
          <a:extLst>
            <a:ext uri="{FF2B5EF4-FFF2-40B4-BE49-F238E27FC236}">
              <a16:creationId xmlns:a16="http://schemas.microsoft.com/office/drawing/2014/main" id="{38871393-F7B1-4B69-84B0-DC11D48B4215}"/>
            </a:ext>
          </a:extLst>
        </xdr:cNvPr>
        <xdr:cNvSpPr txBox="1"/>
      </xdr:nvSpPr>
      <xdr:spPr>
        <a:xfrm>
          <a:off x="12611744" y="1006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97807</xdr:rowOff>
    </xdr:from>
    <xdr:ext cx="405111" cy="259045"/>
    <xdr:sp macro="" textlink="">
      <xdr:nvSpPr>
        <xdr:cNvPr id="556" name="n_1mainValue【学校施設】&#10;有形固定資産減価償却率">
          <a:extLst>
            <a:ext uri="{FF2B5EF4-FFF2-40B4-BE49-F238E27FC236}">
              <a16:creationId xmlns:a16="http://schemas.microsoft.com/office/drawing/2014/main" id="{793ACD9D-EC41-47DE-AA7C-89EF9ED50614}"/>
            </a:ext>
          </a:extLst>
        </xdr:cNvPr>
        <xdr:cNvSpPr txBox="1"/>
      </xdr:nvSpPr>
      <xdr:spPr>
        <a:xfrm>
          <a:off x="1526604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147337</xdr:rowOff>
    </xdr:from>
    <xdr:ext cx="405111" cy="259045"/>
    <xdr:sp macro="" textlink="">
      <xdr:nvSpPr>
        <xdr:cNvPr id="557" name="n_2mainValue【学校施設】&#10;有形固定資産減価償却率">
          <a:extLst>
            <a:ext uri="{FF2B5EF4-FFF2-40B4-BE49-F238E27FC236}">
              <a16:creationId xmlns:a16="http://schemas.microsoft.com/office/drawing/2014/main" id="{5BFCEA7A-FFEB-4163-BF44-747B86CA5ADF}"/>
            </a:ext>
          </a:extLst>
        </xdr:cNvPr>
        <xdr:cNvSpPr txBox="1"/>
      </xdr:nvSpPr>
      <xdr:spPr>
        <a:xfrm>
          <a:off x="14389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17797</xdr:rowOff>
    </xdr:from>
    <xdr:ext cx="405111" cy="259045"/>
    <xdr:sp macro="" textlink="">
      <xdr:nvSpPr>
        <xdr:cNvPr id="558" name="n_3mainValue【学校施設】&#10;有形固定資産減価償却率">
          <a:extLst>
            <a:ext uri="{FF2B5EF4-FFF2-40B4-BE49-F238E27FC236}">
              <a16:creationId xmlns:a16="http://schemas.microsoft.com/office/drawing/2014/main" id="{FA68FEE1-3CDF-4A8A-BB2F-2AF5F2973B4F}"/>
            </a:ext>
          </a:extLst>
        </xdr:cNvPr>
        <xdr:cNvSpPr txBox="1"/>
      </xdr:nvSpPr>
      <xdr:spPr>
        <a:xfrm>
          <a:off x="13500744" y="944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151147</xdr:rowOff>
    </xdr:from>
    <xdr:ext cx="405111" cy="259045"/>
    <xdr:sp macro="" textlink="">
      <xdr:nvSpPr>
        <xdr:cNvPr id="559" name="n_4mainValue【学校施設】&#10;有形固定資産減価償却率">
          <a:extLst>
            <a:ext uri="{FF2B5EF4-FFF2-40B4-BE49-F238E27FC236}">
              <a16:creationId xmlns:a16="http://schemas.microsoft.com/office/drawing/2014/main" id="{ED7D93CA-3A54-4979-9D46-F717D6086955}"/>
            </a:ext>
          </a:extLst>
        </xdr:cNvPr>
        <xdr:cNvSpPr txBox="1"/>
      </xdr:nvSpPr>
      <xdr:spPr>
        <a:xfrm>
          <a:off x="12611744" y="940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a:extLst>
            <a:ext uri="{FF2B5EF4-FFF2-40B4-BE49-F238E27FC236}">
              <a16:creationId xmlns:a16="http://schemas.microsoft.com/office/drawing/2014/main" id="{39E3C057-3AFD-451D-91F1-D2FE2C3A1F1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a:extLst>
            <a:ext uri="{FF2B5EF4-FFF2-40B4-BE49-F238E27FC236}">
              <a16:creationId xmlns:a16="http://schemas.microsoft.com/office/drawing/2014/main" id="{5E0E907E-0E9A-439C-8BFF-4BE3030E59D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a:extLst>
            <a:ext uri="{FF2B5EF4-FFF2-40B4-BE49-F238E27FC236}">
              <a16:creationId xmlns:a16="http://schemas.microsoft.com/office/drawing/2014/main" id="{C1E49A97-3C68-41B7-8657-E24E5C1EC32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a:extLst>
            <a:ext uri="{FF2B5EF4-FFF2-40B4-BE49-F238E27FC236}">
              <a16:creationId xmlns:a16="http://schemas.microsoft.com/office/drawing/2014/main" id="{EB0683F6-142C-486F-BDCC-E7DF0B6416B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a:extLst>
            <a:ext uri="{FF2B5EF4-FFF2-40B4-BE49-F238E27FC236}">
              <a16:creationId xmlns:a16="http://schemas.microsoft.com/office/drawing/2014/main" id="{395D9450-95F9-4677-A61E-7EC2EC01664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a:extLst>
            <a:ext uri="{FF2B5EF4-FFF2-40B4-BE49-F238E27FC236}">
              <a16:creationId xmlns:a16="http://schemas.microsoft.com/office/drawing/2014/main" id="{024AADD8-CA2A-46DD-8CBE-7A15C5366A9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a:extLst>
            <a:ext uri="{FF2B5EF4-FFF2-40B4-BE49-F238E27FC236}">
              <a16:creationId xmlns:a16="http://schemas.microsoft.com/office/drawing/2014/main" id="{10C9D124-3552-484A-BBE9-501135FF0D2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a:extLst>
            <a:ext uri="{FF2B5EF4-FFF2-40B4-BE49-F238E27FC236}">
              <a16:creationId xmlns:a16="http://schemas.microsoft.com/office/drawing/2014/main" id="{5B47A6FC-B48A-4EF1-AE39-D91BD2C1412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8" name="テキスト ボックス 567">
          <a:extLst>
            <a:ext uri="{FF2B5EF4-FFF2-40B4-BE49-F238E27FC236}">
              <a16:creationId xmlns:a16="http://schemas.microsoft.com/office/drawing/2014/main" id="{CBA7907D-4F19-4119-A09F-78F6544287B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9" name="直線コネクタ 568">
          <a:extLst>
            <a:ext uri="{FF2B5EF4-FFF2-40B4-BE49-F238E27FC236}">
              <a16:creationId xmlns:a16="http://schemas.microsoft.com/office/drawing/2014/main" id="{272AA859-FE4C-4792-848A-3F6B11B5F04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0" name="テキスト ボックス 569">
          <a:extLst>
            <a:ext uri="{FF2B5EF4-FFF2-40B4-BE49-F238E27FC236}">
              <a16:creationId xmlns:a16="http://schemas.microsoft.com/office/drawing/2014/main" id="{C8E47E68-96FA-421E-889C-36D7F898EF6B}"/>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1" name="直線コネクタ 570">
          <a:extLst>
            <a:ext uri="{FF2B5EF4-FFF2-40B4-BE49-F238E27FC236}">
              <a16:creationId xmlns:a16="http://schemas.microsoft.com/office/drawing/2014/main" id="{9A22CEC8-75A9-4B61-9CAA-D6E4CE95D2AF}"/>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2" name="テキスト ボックス 571">
          <a:extLst>
            <a:ext uri="{FF2B5EF4-FFF2-40B4-BE49-F238E27FC236}">
              <a16:creationId xmlns:a16="http://schemas.microsoft.com/office/drawing/2014/main" id="{74A29F47-7D68-42D5-92F8-8F13CAC716D6}"/>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3" name="直線コネクタ 572">
          <a:extLst>
            <a:ext uri="{FF2B5EF4-FFF2-40B4-BE49-F238E27FC236}">
              <a16:creationId xmlns:a16="http://schemas.microsoft.com/office/drawing/2014/main" id="{3C85C63D-F000-4061-8008-D134F99507FE}"/>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4" name="テキスト ボックス 573">
          <a:extLst>
            <a:ext uri="{FF2B5EF4-FFF2-40B4-BE49-F238E27FC236}">
              <a16:creationId xmlns:a16="http://schemas.microsoft.com/office/drawing/2014/main" id="{F67F573B-0C6F-4E6B-94FD-21FA2AB3A33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5" name="直線コネクタ 574">
          <a:extLst>
            <a:ext uri="{FF2B5EF4-FFF2-40B4-BE49-F238E27FC236}">
              <a16:creationId xmlns:a16="http://schemas.microsoft.com/office/drawing/2014/main" id="{C25362E0-1DB9-4D8E-A123-350AE2CE6007}"/>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6" name="テキスト ボックス 575">
          <a:extLst>
            <a:ext uri="{FF2B5EF4-FFF2-40B4-BE49-F238E27FC236}">
              <a16:creationId xmlns:a16="http://schemas.microsoft.com/office/drawing/2014/main" id="{C9EAB0C8-FADB-4EB9-B8FF-6431209028BB}"/>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7" name="直線コネクタ 576">
          <a:extLst>
            <a:ext uri="{FF2B5EF4-FFF2-40B4-BE49-F238E27FC236}">
              <a16:creationId xmlns:a16="http://schemas.microsoft.com/office/drawing/2014/main" id="{D8C7F43E-0AA3-4DDB-9920-09D06778C536}"/>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8" name="テキスト ボックス 577">
          <a:extLst>
            <a:ext uri="{FF2B5EF4-FFF2-40B4-BE49-F238E27FC236}">
              <a16:creationId xmlns:a16="http://schemas.microsoft.com/office/drawing/2014/main" id="{9DE21286-DB37-4742-9412-D3220AF8FC13}"/>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9" name="直線コネクタ 578">
          <a:extLst>
            <a:ext uri="{FF2B5EF4-FFF2-40B4-BE49-F238E27FC236}">
              <a16:creationId xmlns:a16="http://schemas.microsoft.com/office/drawing/2014/main" id="{1DA1B2FB-FF0A-4BD8-A34A-EFC60B3A3173}"/>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0" name="テキスト ボックス 579">
          <a:extLst>
            <a:ext uri="{FF2B5EF4-FFF2-40B4-BE49-F238E27FC236}">
              <a16:creationId xmlns:a16="http://schemas.microsoft.com/office/drawing/2014/main" id="{E5E31B11-A2A8-4655-BCB1-C9CD7F68CB1C}"/>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1" name="直線コネクタ 580">
          <a:extLst>
            <a:ext uri="{FF2B5EF4-FFF2-40B4-BE49-F238E27FC236}">
              <a16:creationId xmlns:a16="http://schemas.microsoft.com/office/drawing/2014/main" id="{99670A22-65AB-4C27-B4D2-B73A63DBB865}"/>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2" name="テキスト ボックス 581">
          <a:extLst>
            <a:ext uri="{FF2B5EF4-FFF2-40B4-BE49-F238E27FC236}">
              <a16:creationId xmlns:a16="http://schemas.microsoft.com/office/drawing/2014/main" id="{837A0143-4CD0-4252-95BF-7A0F21ABD559}"/>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a:extLst>
            <a:ext uri="{FF2B5EF4-FFF2-40B4-BE49-F238E27FC236}">
              <a16:creationId xmlns:a16="http://schemas.microsoft.com/office/drawing/2014/main" id="{EAC1AB93-9114-4949-9C4F-7DB6BD46F82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a:extLst>
            <a:ext uri="{FF2B5EF4-FFF2-40B4-BE49-F238E27FC236}">
              <a16:creationId xmlns:a16="http://schemas.microsoft.com/office/drawing/2014/main" id="{62D64037-3B60-4018-85C3-EE5C4693FAC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学校施設】&#10;一人当たり面積グラフ枠">
          <a:extLst>
            <a:ext uri="{FF2B5EF4-FFF2-40B4-BE49-F238E27FC236}">
              <a16:creationId xmlns:a16="http://schemas.microsoft.com/office/drawing/2014/main" id="{C25EAB4D-99DD-4E41-9D16-AB144AEB1D1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14696</xdr:rowOff>
    </xdr:from>
    <xdr:to>
      <xdr:col>116</xdr:col>
      <xdr:colOff>62864</xdr:colOff>
      <xdr:row>63</xdr:row>
      <xdr:rowOff>150223</xdr:rowOff>
    </xdr:to>
    <xdr:cxnSp macro="">
      <xdr:nvCxnSpPr>
        <xdr:cNvPr id="586" name="直線コネクタ 585">
          <a:extLst>
            <a:ext uri="{FF2B5EF4-FFF2-40B4-BE49-F238E27FC236}">
              <a16:creationId xmlns:a16="http://schemas.microsoft.com/office/drawing/2014/main" id="{3F3579FB-5100-4264-ACB6-5214E0B6898F}"/>
            </a:ext>
          </a:extLst>
        </xdr:cNvPr>
        <xdr:cNvCxnSpPr/>
      </xdr:nvCxnSpPr>
      <xdr:spPr>
        <a:xfrm flipV="1">
          <a:off x="22160864" y="9444446"/>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154050</xdr:rowOff>
    </xdr:from>
    <xdr:ext cx="469744" cy="259045"/>
    <xdr:sp macro="" textlink="">
      <xdr:nvSpPr>
        <xdr:cNvPr id="587" name="【学校施設】&#10;一人当たり面積最小値テキスト">
          <a:extLst>
            <a:ext uri="{FF2B5EF4-FFF2-40B4-BE49-F238E27FC236}">
              <a16:creationId xmlns:a16="http://schemas.microsoft.com/office/drawing/2014/main" id="{30FB09C2-989C-4579-9287-0E44AF53C93E}"/>
            </a:ext>
          </a:extLst>
        </xdr:cNvPr>
        <xdr:cNvSpPr txBox="1"/>
      </xdr:nvSpPr>
      <xdr:spPr>
        <a:xfrm>
          <a:off x="22199600" y="1095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150223</xdr:rowOff>
    </xdr:from>
    <xdr:to>
      <xdr:col>116</xdr:col>
      <xdr:colOff>152400</xdr:colOff>
      <xdr:row>63</xdr:row>
      <xdr:rowOff>150223</xdr:rowOff>
    </xdr:to>
    <xdr:cxnSp macro="">
      <xdr:nvCxnSpPr>
        <xdr:cNvPr id="588" name="直線コネクタ 587">
          <a:extLst>
            <a:ext uri="{FF2B5EF4-FFF2-40B4-BE49-F238E27FC236}">
              <a16:creationId xmlns:a16="http://schemas.microsoft.com/office/drawing/2014/main" id="{522EAF65-C4AE-4BFC-8965-F31060785935}"/>
            </a:ext>
          </a:extLst>
        </xdr:cNvPr>
        <xdr:cNvCxnSpPr/>
      </xdr:nvCxnSpPr>
      <xdr:spPr>
        <a:xfrm>
          <a:off x="22072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132823</xdr:rowOff>
    </xdr:from>
    <xdr:ext cx="469744" cy="259045"/>
    <xdr:sp macro="" textlink="">
      <xdr:nvSpPr>
        <xdr:cNvPr id="589" name="【学校施設】&#10;一人当たり面積最大値テキスト">
          <a:extLst>
            <a:ext uri="{FF2B5EF4-FFF2-40B4-BE49-F238E27FC236}">
              <a16:creationId xmlns:a16="http://schemas.microsoft.com/office/drawing/2014/main" id="{318223C1-61B0-448E-BDB1-712C9C056538}"/>
            </a:ext>
          </a:extLst>
        </xdr:cNvPr>
        <xdr:cNvSpPr txBox="1"/>
      </xdr:nvSpPr>
      <xdr:spPr>
        <a:xfrm>
          <a:off x="22199600" y="921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14696</xdr:rowOff>
    </xdr:from>
    <xdr:to>
      <xdr:col>116</xdr:col>
      <xdr:colOff>152400</xdr:colOff>
      <xdr:row>55</xdr:row>
      <xdr:rowOff>14696</xdr:rowOff>
    </xdr:to>
    <xdr:cxnSp macro="">
      <xdr:nvCxnSpPr>
        <xdr:cNvPr id="590" name="直線コネクタ 589">
          <a:extLst>
            <a:ext uri="{FF2B5EF4-FFF2-40B4-BE49-F238E27FC236}">
              <a16:creationId xmlns:a16="http://schemas.microsoft.com/office/drawing/2014/main" id="{0A2109B7-6215-404B-A960-362A9424C289}"/>
            </a:ext>
          </a:extLst>
        </xdr:cNvPr>
        <xdr:cNvCxnSpPr/>
      </xdr:nvCxnSpPr>
      <xdr:spPr>
        <a:xfrm>
          <a:off x="22072600" y="9444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27594</xdr:rowOff>
    </xdr:from>
    <xdr:ext cx="469744" cy="259045"/>
    <xdr:sp macro="" textlink="">
      <xdr:nvSpPr>
        <xdr:cNvPr id="591" name="【学校施設】&#10;一人当たり面積平均値テキスト">
          <a:extLst>
            <a:ext uri="{FF2B5EF4-FFF2-40B4-BE49-F238E27FC236}">
              <a16:creationId xmlns:a16="http://schemas.microsoft.com/office/drawing/2014/main" id="{742E1BAB-5FF8-461A-A236-0F96DDF8D9BB}"/>
            </a:ext>
          </a:extLst>
        </xdr:cNvPr>
        <xdr:cNvSpPr txBox="1"/>
      </xdr:nvSpPr>
      <xdr:spPr>
        <a:xfrm>
          <a:off x="22199600" y="99716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4717</xdr:rowOff>
    </xdr:from>
    <xdr:to>
      <xdr:col>116</xdr:col>
      <xdr:colOff>114300</xdr:colOff>
      <xdr:row>59</xdr:row>
      <xdr:rowOff>106317</xdr:rowOff>
    </xdr:to>
    <xdr:sp macro="" textlink="">
      <xdr:nvSpPr>
        <xdr:cNvPr id="592" name="フローチャート: 判断 591">
          <a:extLst>
            <a:ext uri="{FF2B5EF4-FFF2-40B4-BE49-F238E27FC236}">
              <a16:creationId xmlns:a16="http://schemas.microsoft.com/office/drawing/2014/main" id="{2327A593-C3BB-4B21-A7D1-D4B9A0BCAFC8}"/>
            </a:ext>
          </a:extLst>
        </xdr:cNvPr>
        <xdr:cNvSpPr/>
      </xdr:nvSpPr>
      <xdr:spPr>
        <a:xfrm>
          <a:off x="221107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73297</xdr:rowOff>
    </xdr:from>
    <xdr:to>
      <xdr:col>112</xdr:col>
      <xdr:colOff>38100</xdr:colOff>
      <xdr:row>62</xdr:row>
      <xdr:rowOff>3447</xdr:rowOff>
    </xdr:to>
    <xdr:sp macro="" textlink="">
      <xdr:nvSpPr>
        <xdr:cNvPr id="593" name="フローチャート: 判断 592">
          <a:extLst>
            <a:ext uri="{FF2B5EF4-FFF2-40B4-BE49-F238E27FC236}">
              <a16:creationId xmlns:a16="http://schemas.microsoft.com/office/drawing/2014/main" id="{D81568F4-EB3C-4CE4-A042-633E2DBFC734}"/>
            </a:ext>
          </a:extLst>
        </xdr:cNvPr>
        <xdr:cNvSpPr/>
      </xdr:nvSpPr>
      <xdr:spPr>
        <a:xfrm>
          <a:off x="21272500" y="1053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115751</xdr:rowOff>
    </xdr:from>
    <xdr:to>
      <xdr:col>107</xdr:col>
      <xdr:colOff>101600</xdr:colOff>
      <xdr:row>61</xdr:row>
      <xdr:rowOff>45901</xdr:rowOff>
    </xdr:to>
    <xdr:sp macro="" textlink="">
      <xdr:nvSpPr>
        <xdr:cNvPr id="594" name="フローチャート: 判断 593">
          <a:extLst>
            <a:ext uri="{FF2B5EF4-FFF2-40B4-BE49-F238E27FC236}">
              <a16:creationId xmlns:a16="http://schemas.microsoft.com/office/drawing/2014/main" id="{314D6DB3-AF34-4AA1-B991-6A2D2CCA37FE}"/>
            </a:ext>
          </a:extLst>
        </xdr:cNvPr>
        <xdr:cNvSpPr/>
      </xdr:nvSpPr>
      <xdr:spPr>
        <a:xfrm>
          <a:off x="203835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45538</xdr:rowOff>
    </xdr:from>
    <xdr:to>
      <xdr:col>102</xdr:col>
      <xdr:colOff>165100</xdr:colOff>
      <xdr:row>60</xdr:row>
      <xdr:rowOff>147138</xdr:rowOff>
    </xdr:to>
    <xdr:sp macro="" textlink="">
      <xdr:nvSpPr>
        <xdr:cNvPr id="595" name="フローチャート: 判断 594">
          <a:extLst>
            <a:ext uri="{FF2B5EF4-FFF2-40B4-BE49-F238E27FC236}">
              <a16:creationId xmlns:a16="http://schemas.microsoft.com/office/drawing/2014/main" id="{3EB32877-5C78-43EA-81BE-0C6EC4CA1D18}"/>
            </a:ext>
          </a:extLst>
        </xdr:cNvPr>
        <xdr:cNvSpPr/>
      </xdr:nvSpPr>
      <xdr:spPr>
        <a:xfrm>
          <a:off x="19494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56969</xdr:rowOff>
    </xdr:from>
    <xdr:to>
      <xdr:col>98</xdr:col>
      <xdr:colOff>38100</xdr:colOff>
      <xdr:row>60</xdr:row>
      <xdr:rowOff>158569</xdr:rowOff>
    </xdr:to>
    <xdr:sp macro="" textlink="">
      <xdr:nvSpPr>
        <xdr:cNvPr id="596" name="フローチャート: 判断 595">
          <a:extLst>
            <a:ext uri="{FF2B5EF4-FFF2-40B4-BE49-F238E27FC236}">
              <a16:creationId xmlns:a16="http://schemas.microsoft.com/office/drawing/2014/main" id="{7AB7FEE6-FF14-41EA-AB7F-E65FD961BF3A}"/>
            </a:ext>
          </a:extLst>
        </xdr:cNvPr>
        <xdr:cNvSpPr/>
      </xdr:nvSpPr>
      <xdr:spPr>
        <a:xfrm>
          <a:off x="18605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1A33ABD3-BEDC-443B-8637-77F994BD421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FBD027BE-CE46-4E87-A72A-C5B893A4E49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CC52B4B0-E993-4E5E-A2CC-FE115B44B79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1E2E5940-9F31-49E1-BB25-83A3ED5DCDD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13624D0A-5C46-4C14-AEEC-E7C7542ADF4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158206</xdr:rowOff>
    </xdr:from>
    <xdr:to>
      <xdr:col>116</xdr:col>
      <xdr:colOff>114300</xdr:colOff>
      <xdr:row>60</xdr:row>
      <xdr:rowOff>88356</xdr:rowOff>
    </xdr:to>
    <xdr:sp macro="" textlink="">
      <xdr:nvSpPr>
        <xdr:cNvPr id="602" name="楕円 601">
          <a:extLst>
            <a:ext uri="{FF2B5EF4-FFF2-40B4-BE49-F238E27FC236}">
              <a16:creationId xmlns:a16="http://schemas.microsoft.com/office/drawing/2014/main" id="{EFFCEF81-0C72-4C82-AAA0-3C4EEA8A2F9D}"/>
            </a:ext>
          </a:extLst>
        </xdr:cNvPr>
        <xdr:cNvSpPr/>
      </xdr:nvSpPr>
      <xdr:spPr>
        <a:xfrm>
          <a:off x="221107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136633</xdr:rowOff>
    </xdr:from>
    <xdr:ext cx="469744" cy="259045"/>
    <xdr:sp macro="" textlink="">
      <xdr:nvSpPr>
        <xdr:cNvPr id="603" name="【学校施設】&#10;一人当たり面積該当値テキスト">
          <a:extLst>
            <a:ext uri="{FF2B5EF4-FFF2-40B4-BE49-F238E27FC236}">
              <a16:creationId xmlns:a16="http://schemas.microsoft.com/office/drawing/2014/main" id="{06D78556-C22B-462F-9904-5A42B63278C0}"/>
            </a:ext>
          </a:extLst>
        </xdr:cNvPr>
        <xdr:cNvSpPr txBox="1"/>
      </xdr:nvSpPr>
      <xdr:spPr>
        <a:xfrm>
          <a:off x="22199600" y="10252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12881</xdr:rowOff>
    </xdr:from>
    <xdr:to>
      <xdr:col>112</xdr:col>
      <xdr:colOff>38100</xdr:colOff>
      <xdr:row>60</xdr:row>
      <xdr:rowOff>114481</xdr:rowOff>
    </xdr:to>
    <xdr:sp macro="" textlink="">
      <xdr:nvSpPr>
        <xdr:cNvPr id="604" name="楕円 603">
          <a:extLst>
            <a:ext uri="{FF2B5EF4-FFF2-40B4-BE49-F238E27FC236}">
              <a16:creationId xmlns:a16="http://schemas.microsoft.com/office/drawing/2014/main" id="{655F114E-89FD-438C-92D3-5078CAFBC4AD}"/>
            </a:ext>
          </a:extLst>
        </xdr:cNvPr>
        <xdr:cNvSpPr/>
      </xdr:nvSpPr>
      <xdr:spPr>
        <a:xfrm>
          <a:off x="21272500" y="102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37556</xdr:rowOff>
    </xdr:from>
    <xdr:to>
      <xdr:col>116</xdr:col>
      <xdr:colOff>63500</xdr:colOff>
      <xdr:row>60</xdr:row>
      <xdr:rowOff>63681</xdr:rowOff>
    </xdr:to>
    <xdr:cxnSp macro="">
      <xdr:nvCxnSpPr>
        <xdr:cNvPr id="605" name="直線コネクタ 604">
          <a:extLst>
            <a:ext uri="{FF2B5EF4-FFF2-40B4-BE49-F238E27FC236}">
              <a16:creationId xmlns:a16="http://schemas.microsoft.com/office/drawing/2014/main" id="{31BDC28F-5715-4072-AFC2-E068A9432E1F}"/>
            </a:ext>
          </a:extLst>
        </xdr:cNvPr>
        <xdr:cNvCxnSpPr/>
      </xdr:nvCxnSpPr>
      <xdr:spPr>
        <a:xfrm flipV="1">
          <a:off x="21323300" y="1032455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21046</xdr:rowOff>
    </xdr:from>
    <xdr:to>
      <xdr:col>107</xdr:col>
      <xdr:colOff>101600</xdr:colOff>
      <xdr:row>60</xdr:row>
      <xdr:rowOff>122646</xdr:rowOff>
    </xdr:to>
    <xdr:sp macro="" textlink="">
      <xdr:nvSpPr>
        <xdr:cNvPr id="606" name="楕円 605">
          <a:extLst>
            <a:ext uri="{FF2B5EF4-FFF2-40B4-BE49-F238E27FC236}">
              <a16:creationId xmlns:a16="http://schemas.microsoft.com/office/drawing/2014/main" id="{2B18ED2C-ADA2-462B-A778-1DA99673A47B}"/>
            </a:ext>
          </a:extLst>
        </xdr:cNvPr>
        <xdr:cNvSpPr/>
      </xdr:nvSpPr>
      <xdr:spPr>
        <a:xfrm>
          <a:off x="20383500" y="1030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63681</xdr:rowOff>
    </xdr:from>
    <xdr:to>
      <xdr:col>111</xdr:col>
      <xdr:colOff>177800</xdr:colOff>
      <xdr:row>60</xdr:row>
      <xdr:rowOff>71846</xdr:rowOff>
    </xdr:to>
    <xdr:cxnSp macro="">
      <xdr:nvCxnSpPr>
        <xdr:cNvPr id="607" name="直線コネクタ 606">
          <a:extLst>
            <a:ext uri="{FF2B5EF4-FFF2-40B4-BE49-F238E27FC236}">
              <a16:creationId xmlns:a16="http://schemas.microsoft.com/office/drawing/2014/main" id="{98EB556A-77D7-48B0-91CD-05660D89EAC2}"/>
            </a:ext>
          </a:extLst>
        </xdr:cNvPr>
        <xdr:cNvCxnSpPr/>
      </xdr:nvCxnSpPr>
      <xdr:spPr>
        <a:xfrm flipV="1">
          <a:off x="20434300" y="1035068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135346</xdr:rowOff>
    </xdr:from>
    <xdr:to>
      <xdr:col>102</xdr:col>
      <xdr:colOff>165100</xdr:colOff>
      <xdr:row>57</xdr:row>
      <xdr:rowOff>65496</xdr:rowOff>
    </xdr:to>
    <xdr:sp macro="" textlink="">
      <xdr:nvSpPr>
        <xdr:cNvPr id="608" name="楕円 607">
          <a:extLst>
            <a:ext uri="{FF2B5EF4-FFF2-40B4-BE49-F238E27FC236}">
              <a16:creationId xmlns:a16="http://schemas.microsoft.com/office/drawing/2014/main" id="{2A884E69-BCDC-44C6-B744-7E507E73DA2B}"/>
            </a:ext>
          </a:extLst>
        </xdr:cNvPr>
        <xdr:cNvSpPr/>
      </xdr:nvSpPr>
      <xdr:spPr>
        <a:xfrm>
          <a:off x="19494500" y="973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14696</xdr:rowOff>
    </xdr:from>
    <xdr:to>
      <xdr:col>107</xdr:col>
      <xdr:colOff>50800</xdr:colOff>
      <xdr:row>60</xdr:row>
      <xdr:rowOff>71846</xdr:rowOff>
    </xdr:to>
    <xdr:cxnSp macro="">
      <xdr:nvCxnSpPr>
        <xdr:cNvPr id="609" name="直線コネクタ 608">
          <a:extLst>
            <a:ext uri="{FF2B5EF4-FFF2-40B4-BE49-F238E27FC236}">
              <a16:creationId xmlns:a16="http://schemas.microsoft.com/office/drawing/2014/main" id="{FCB626C8-4DE0-4E1E-B946-EC0CCE7323CB}"/>
            </a:ext>
          </a:extLst>
        </xdr:cNvPr>
        <xdr:cNvCxnSpPr/>
      </xdr:nvCxnSpPr>
      <xdr:spPr>
        <a:xfrm>
          <a:off x="19545300" y="9787346"/>
          <a:ext cx="8890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21046</xdr:rowOff>
    </xdr:from>
    <xdr:to>
      <xdr:col>98</xdr:col>
      <xdr:colOff>38100</xdr:colOff>
      <xdr:row>57</xdr:row>
      <xdr:rowOff>122646</xdr:rowOff>
    </xdr:to>
    <xdr:sp macro="" textlink="">
      <xdr:nvSpPr>
        <xdr:cNvPr id="610" name="楕円 609">
          <a:extLst>
            <a:ext uri="{FF2B5EF4-FFF2-40B4-BE49-F238E27FC236}">
              <a16:creationId xmlns:a16="http://schemas.microsoft.com/office/drawing/2014/main" id="{86E998B0-C56D-4B80-8C7C-CA89E9365205}"/>
            </a:ext>
          </a:extLst>
        </xdr:cNvPr>
        <xdr:cNvSpPr/>
      </xdr:nvSpPr>
      <xdr:spPr>
        <a:xfrm>
          <a:off x="18605500" y="979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14696</xdr:rowOff>
    </xdr:from>
    <xdr:to>
      <xdr:col>102</xdr:col>
      <xdr:colOff>114300</xdr:colOff>
      <xdr:row>57</xdr:row>
      <xdr:rowOff>71846</xdr:rowOff>
    </xdr:to>
    <xdr:cxnSp macro="">
      <xdr:nvCxnSpPr>
        <xdr:cNvPr id="611" name="直線コネクタ 610">
          <a:extLst>
            <a:ext uri="{FF2B5EF4-FFF2-40B4-BE49-F238E27FC236}">
              <a16:creationId xmlns:a16="http://schemas.microsoft.com/office/drawing/2014/main" id="{8DF2E952-A05A-4BBF-97E6-A17FB164EFBC}"/>
            </a:ext>
          </a:extLst>
        </xdr:cNvPr>
        <xdr:cNvCxnSpPr/>
      </xdr:nvCxnSpPr>
      <xdr:spPr>
        <a:xfrm flipV="1">
          <a:off x="18656300" y="978734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166024</xdr:rowOff>
    </xdr:from>
    <xdr:ext cx="469744" cy="259045"/>
    <xdr:sp macro="" textlink="">
      <xdr:nvSpPr>
        <xdr:cNvPr id="612" name="n_1aveValue【学校施設】&#10;一人当たり面積">
          <a:extLst>
            <a:ext uri="{FF2B5EF4-FFF2-40B4-BE49-F238E27FC236}">
              <a16:creationId xmlns:a16="http://schemas.microsoft.com/office/drawing/2014/main" id="{9AB96D28-0432-4357-87EB-AB0D628404AC}"/>
            </a:ext>
          </a:extLst>
        </xdr:cNvPr>
        <xdr:cNvSpPr txBox="1"/>
      </xdr:nvSpPr>
      <xdr:spPr>
        <a:xfrm>
          <a:off x="21075727" y="106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37028</xdr:rowOff>
    </xdr:from>
    <xdr:ext cx="469744" cy="259045"/>
    <xdr:sp macro="" textlink="">
      <xdr:nvSpPr>
        <xdr:cNvPr id="613" name="n_2aveValue【学校施設】&#10;一人当たり面積">
          <a:extLst>
            <a:ext uri="{FF2B5EF4-FFF2-40B4-BE49-F238E27FC236}">
              <a16:creationId xmlns:a16="http://schemas.microsoft.com/office/drawing/2014/main" id="{CAF509EE-FE4A-4F80-8B35-07169148680E}"/>
            </a:ext>
          </a:extLst>
        </xdr:cNvPr>
        <xdr:cNvSpPr txBox="1"/>
      </xdr:nvSpPr>
      <xdr:spPr>
        <a:xfrm>
          <a:off x="20199427" y="1049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138265</xdr:rowOff>
    </xdr:from>
    <xdr:ext cx="469744" cy="259045"/>
    <xdr:sp macro="" textlink="">
      <xdr:nvSpPr>
        <xdr:cNvPr id="614" name="n_3aveValue【学校施設】&#10;一人当たり面積">
          <a:extLst>
            <a:ext uri="{FF2B5EF4-FFF2-40B4-BE49-F238E27FC236}">
              <a16:creationId xmlns:a16="http://schemas.microsoft.com/office/drawing/2014/main" id="{A05C82C9-9A00-49D6-AD5E-F0621C5D149C}"/>
            </a:ext>
          </a:extLst>
        </xdr:cNvPr>
        <xdr:cNvSpPr txBox="1"/>
      </xdr:nvSpPr>
      <xdr:spPr>
        <a:xfrm>
          <a:off x="19310427" y="1042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149696</xdr:rowOff>
    </xdr:from>
    <xdr:ext cx="469744" cy="259045"/>
    <xdr:sp macro="" textlink="">
      <xdr:nvSpPr>
        <xdr:cNvPr id="615" name="n_4aveValue【学校施設】&#10;一人当たり面積">
          <a:extLst>
            <a:ext uri="{FF2B5EF4-FFF2-40B4-BE49-F238E27FC236}">
              <a16:creationId xmlns:a16="http://schemas.microsoft.com/office/drawing/2014/main" id="{AAE062B5-4161-4097-837D-37FDCC3D92AE}"/>
            </a:ext>
          </a:extLst>
        </xdr:cNvPr>
        <xdr:cNvSpPr txBox="1"/>
      </xdr:nvSpPr>
      <xdr:spPr>
        <a:xfrm>
          <a:off x="18421427" y="1043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131008</xdr:rowOff>
    </xdr:from>
    <xdr:ext cx="469744" cy="259045"/>
    <xdr:sp macro="" textlink="">
      <xdr:nvSpPr>
        <xdr:cNvPr id="616" name="n_1mainValue【学校施設】&#10;一人当たり面積">
          <a:extLst>
            <a:ext uri="{FF2B5EF4-FFF2-40B4-BE49-F238E27FC236}">
              <a16:creationId xmlns:a16="http://schemas.microsoft.com/office/drawing/2014/main" id="{9776D45F-025E-4B57-90B7-C6E5C9492FD7}"/>
            </a:ext>
          </a:extLst>
        </xdr:cNvPr>
        <xdr:cNvSpPr txBox="1"/>
      </xdr:nvSpPr>
      <xdr:spPr>
        <a:xfrm>
          <a:off x="21075727" y="1007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139173</xdr:rowOff>
    </xdr:from>
    <xdr:ext cx="469744" cy="259045"/>
    <xdr:sp macro="" textlink="">
      <xdr:nvSpPr>
        <xdr:cNvPr id="617" name="n_2mainValue【学校施設】&#10;一人当たり面積">
          <a:extLst>
            <a:ext uri="{FF2B5EF4-FFF2-40B4-BE49-F238E27FC236}">
              <a16:creationId xmlns:a16="http://schemas.microsoft.com/office/drawing/2014/main" id="{71325918-4152-458B-951D-4FE22BA0BF5C}"/>
            </a:ext>
          </a:extLst>
        </xdr:cNvPr>
        <xdr:cNvSpPr txBox="1"/>
      </xdr:nvSpPr>
      <xdr:spPr>
        <a:xfrm>
          <a:off x="20199427" y="1008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82023</xdr:rowOff>
    </xdr:from>
    <xdr:ext cx="469744" cy="259045"/>
    <xdr:sp macro="" textlink="">
      <xdr:nvSpPr>
        <xdr:cNvPr id="618" name="n_3mainValue【学校施設】&#10;一人当たり面積">
          <a:extLst>
            <a:ext uri="{FF2B5EF4-FFF2-40B4-BE49-F238E27FC236}">
              <a16:creationId xmlns:a16="http://schemas.microsoft.com/office/drawing/2014/main" id="{2D532EB8-5621-4AE9-90BA-5572CAC3DE61}"/>
            </a:ext>
          </a:extLst>
        </xdr:cNvPr>
        <xdr:cNvSpPr txBox="1"/>
      </xdr:nvSpPr>
      <xdr:spPr>
        <a:xfrm>
          <a:off x="19310427" y="951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139173</xdr:rowOff>
    </xdr:from>
    <xdr:ext cx="469744" cy="259045"/>
    <xdr:sp macro="" textlink="">
      <xdr:nvSpPr>
        <xdr:cNvPr id="619" name="n_4mainValue【学校施設】&#10;一人当たり面積">
          <a:extLst>
            <a:ext uri="{FF2B5EF4-FFF2-40B4-BE49-F238E27FC236}">
              <a16:creationId xmlns:a16="http://schemas.microsoft.com/office/drawing/2014/main" id="{63F39A9E-53DD-4275-A9F2-309E7855B697}"/>
            </a:ext>
          </a:extLst>
        </xdr:cNvPr>
        <xdr:cNvSpPr txBox="1"/>
      </xdr:nvSpPr>
      <xdr:spPr>
        <a:xfrm>
          <a:off x="18421427" y="956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a:extLst>
            <a:ext uri="{FF2B5EF4-FFF2-40B4-BE49-F238E27FC236}">
              <a16:creationId xmlns:a16="http://schemas.microsoft.com/office/drawing/2014/main" id="{6659EE11-49AF-46E6-B293-BB0C6A7F2E6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a:extLst>
            <a:ext uri="{FF2B5EF4-FFF2-40B4-BE49-F238E27FC236}">
              <a16:creationId xmlns:a16="http://schemas.microsoft.com/office/drawing/2014/main" id="{A9743C25-E8DF-4D5F-96F5-62EED33F032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a:extLst>
            <a:ext uri="{FF2B5EF4-FFF2-40B4-BE49-F238E27FC236}">
              <a16:creationId xmlns:a16="http://schemas.microsoft.com/office/drawing/2014/main" id="{4540E8ED-6162-41B1-8D28-F67E6D0A2EF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a:extLst>
            <a:ext uri="{FF2B5EF4-FFF2-40B4-BE49-F238E27FC236}">
              <a16:creationId xmlns:a16="http://schemas.microsoft.com/office/drawing/2014/main" id="{EC2E8612-2A83-40D2-93CC-9301C4EFE11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a:extLst>
            <a:ext uri="{FF2B5EF4-FFF2-40B4-BE49-F238E27FC236}">
              <a16:creationId xmlns:a16="http://schemas.microsoft.com/office/drawing/2014/main" id="{E4566742-9A8A-4F6C-940B-6BC08781670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a:extLst>
            <a:ext uri="{FF2B5EF4-FFF2-40B4-BE49-F238E27FC236}">
              <a16:creationId xmlns:a16="http://schemas.microsoft.com/office/drawing/2014/main" id="{8B034936-4CB9-4588-B06B-3E750E9F8B7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a:extLst>
            <a:ext uri="{FF2B5EF4-FFF2-40B4-BE49-F238E27FC236}">
              <a16:creationId xmlns:a16="http://schemas.microsoft.com/office/drawing/2014/main" id="{93E1CF4E-F932-469A-9B0B-9BE484CE9CA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a:extLst>
            <a:ext uri="{FF2B5EF4-FFF2-40B4-BE49-F238E27FC236}">
              <a16:creationId xmlns:a16="http://schemas.microsoft.com/office/drawing/2014/main" id="{A5FF2B10-5B4C-4DD9-9F15-80ACD0280309}"/>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8" name="正方形/長方形 627">
          <a:extLst>
            <a:ext uri="{FF2B5EF4-FFF2-40B4-BE49-F238E27FC236}">
              <a16:creationId xmlns:a16="http://schemas.microsoft.com/office/drawing/2014/main" id="{69D68FDC-ED29-42E1-89BF-4499717B257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9" name="正方形/長方形 628">
          <a:extLst>
            <a:ext uri="{FF2B5EF4-FFF2-40B4-BE49-F238E27FC236}">
              <a16:creationId xmlns:a16="http://schemas.microsoft.com/office/drawing/2014/main" id="{8DEB83C8-A238-49E8-9F37-1E4F8CEC013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0" name="正方形/長方形 629">
          <a:extLst>
            <a:ext uri="{FF2B5EF4-FFF2-40B4-BE49-F238E27FC236}">
              <a16:creationId xmlns:a16="http://schemas.microsoft.com/office/drawing/2014/main" id="{94C24E9F-3330-4545-8913-45B12192C70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1" name="正方形/長方形 630">
          <a:extLst>
            <a:ext uri="{FF2B5EF4-FFF2-40B4-BE49-F238E27FC236}">
              <a16:creationId xmlns:a16="http://schemas.microsoft.com/office/drawing/2014/main" id="{ACB1123B-D32D-4FA2-9E43-2A6EB1D10E2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2" name="正方形/長方形 631">
          <a:extLst>
            <a:ext uri="{FF2B5EF4-FFF2-40B4-BE49-F238E27FC236}">
              <a16:creationId xmlns:a16="http://schemas.microsoft.com/office/drawing/2014/main" id="{E1E75EFD-55D2-4193-A916-D11BC269394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3" name="正方形/長方形 632">
          <a:extLst>
            <a:ext uri="{FF2B5EF4-FFF2-40B4-BE49-F238E27FC236}">
              <a16:creationId xmlns:a16="http://schemas.microsoft.com/office/drawing/2014/main" id="{2C19B923-2E93-4239-8210-962F2BF3C74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4" name="正方形/長方形 633">
          <a:extLst>
            <a:ext uri="{FF2B5EF4-FFF2-40B4-BE49-F238E27FC236}">
              <a16:creationId xmlns:a16="http://schemas.microsoft.com/office/drawing/2014/main" id="{B365DFB4-65C3-4456-9C33-9731A1DECC0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5" name="正方形/長方形 634">
          <a:extLst>
            <a:ext uri="{FF2B5EF4-FFF2-40B4-BE49-F238E27FC236}">
              <a16:creationId xmlns:a16="http://schemas.microsoft.com/office/drawing/2014/main" id="{A484687A-27E9-4B1E-AE68-E6C00DAB4C76}"/>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a:extLst>
            <a:ext uri="{FF2B5EF4-FFF2-40B4-BE49-F238E27FC236}">
              <a16:creationId xmlns:a16="http://schemas.microsoft.com/office/drawing/2014/main" id="{370E5DA6-B0EE-4FF1-A2C2-644F7E46C2D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a:extLst>
            <a:ext uri="{FF2B5EF4-FFF2-40B4-BE49-F238E27FC236}">
              <a16:creationId xmlns:a16="http://schemas.microsoft.com/office/drawing/2014/main" id="{CFDB3372-3DB1-476A-A9F4-A1F4F95DB95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a:extLst>
            <a:ext uri="{FF2B5EF4-FFF2-40B4-BE49-F238E27FC236}">
              <a16:creationId xmlns:a16="http://schemas.microsoft.com/office/drawing/2014/main" id="{AD3A6D4F-1573-428C-9F74-B7E7549C329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a:extLst>
            <a:ext uri="{FF2B5EF4-FFF2-40B4-BE49-F238E27FC236}">
              <a16:creationId xmlns:a16="http://schemas.microsoft.com/office/drawing/2014/main" id="{631D60FB-8200-4F59-B89F-FE542C646B2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a:extLst>
            <a:ext uri="{FF2B5EF4-FFF2-40B4-BE49-F238E27FC236}">
              <a16:creationId xmlns:a16="http://schemas.microsoft.com/office/drawing/2014/main" id="{003CDE80-66DD-4AFF-88F3-C713DE15640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a:extLst>
            <a:ext uri="{FF2B5EF4-FFF2-40B4-BE49-F238E27FC236}">
              <a16:creationId xmlns:a16="http://schemas.microsoft.com/office/drawing/2014/main" id="{ED5BEC8F-5529-43C4-8381-F4F36CAFED2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a:extLst>
            <a:ext uri="{FF2B5EF4-FFF2-40B4-BE49-F238E27FC236}">
              <a16:creationId xmlns:a16="http://schemas.microsoft.com/office/drawing/2014/main" id="{8B0C6CB7-8CD3-461B-81D8-AA636A35E51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a:extLst>
            <a:ext uri="{FF2B5EF4-FFF2-40B4-BE49-F238E27FC236}">
              <a16:creationId xmlns:a16="http://schemas.microsoft.com/office/drawing/2014/main" id="{DE08E7B2-861E-4A41-A9DC-F6782146A9D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a:extLst>
            <a:ext uri="{FF2B5EF4-FFF2-40B4-BE49-F238E27FC236}">
              <a16:creationId xmlns:a16="http://schemas.microsoft.com/office/drawing/2014/main" id="{95889380-471B-4C0E-BAB9-716D3EF0181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a:extLst>
            <a:ext uri="{FF2B5EF4-FFF2-40B4-BE49-F238E27FC236}">
              <a16:creationId xmlns:a16="http://schemas.microsoft.com/office/drawing/2014/main" id="{8FE3DB36-9F0D-4A0A-8E72-A1AD7C55F46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6" name="テキスト ボックス 645">
          <a:extLst>
            <a:ext uri="{FF2B5EF4-FFF2-40B4-BE49-F238E27FC236}">
              <a16:creationId xmlns:a16="http://schemas.microsoft.com/office/drawing/2014/main" id="{B5D8076A-D023-4A6C-ABFF-7E2AE25A059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47" name="直線コネクタ 646">
          <a:extLst>
            <a:ext uri="{FF2B5EF4-FFF2-40B4-BE49-F238E27FC236}">
              <a16:creationId xmlns:a16="http://schemas.microsoft.com/office/drawing/2014/main" id="{7725DA64-5EB9-41F4-84B9-77EBF49A6F43}"/>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48" name="テキスト ボックス 647">
          <a:extLst>
            <a:ext uri="{FF2B5EF4-FFF2-40B4-BE49-F238E27FC236}">
              <a16:creationId xmlns:a16="http://schemas.microsoft.com/office/drawing/2014/main" id="{4AE56BEC-A5FF-49BC-BA2A-92918C1F8486}"/>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49" name="直線コネクタ 648">
          <a:extLst>
            <a:ext uri="{FF2B5EF4-FFF2-40B4-BE49-F238E27FC236}">
              <a16:creationId xmlns:a16="http://schemas.microsoft.com/office/drawing/2014/main" id="{E6DDA63F-6A51-46E5-8C34-6E0C22CF39CC}"/>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0" name="テキスト ボックス 649">
          <a:extLst>
            <a:ext uri="{FF2B5EF4-FFF2-40B4-BE49-F238E27FC236}">
              <a16:creationId xmlns:a16="http://schemas.microsoft.com/office/drawing/2014/main" id="{2D58A70E-53E8-4DFD-A55C-4D1C9EFA0188}"/>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1" name="直線コネクタ 650">
          <a:extLst>
            <a:ext uri="{FF2B5EF4-FFF2-40B4-BE49-F238E27FC236}">
              <a16:creationId xmlns:a16="http://schemas.microsoft.com/office/drawing/2014/main" id="{C24027D7-27BC-4486-9D12-7936C3BACB68}"/>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2" name="テキスト ボックス 651">
          <a:extLst>
            <a:ext uri="{FF2B5EF4-FFF2-40B4-BE49-F238E27FC236}">
              <a16:creationId xmlns:a16="http://schemas.microsoft.com/office/drawing/2014/main" id="{1E976DE9-91E6-4880-9555-A5311EA5BCAB}"/>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3" name="直線コネクタ 652">
          <a:extLst>
            <a:ext uri="{FF2B5EF4-FFF2-40B4-BE49-F238E27FC236}">
              <a16:creationId xmlns:a16="http://schemas.microsoft.com/office/drawing/2014/main" id="{BD133F31-BB43-4EEE-B1FD-4887547437D7}"/>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54" name="テキスト ボックス 653">
          <a:extLst>
            <a:ext uri="{FF2B5EF4-FFF2-40B4-BE49-F238E27FC236}">
              <a16:creationId xmlns:a16="http://schemas.microsoft.com/office/drawing/2014/main" id="{6DBEBD91-8300-4D9E-BF71-F72E78B78EB8}"/>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5" name="直線コネクタ 654">
          <a:extLst>
            <a:ext uri="{FF2B5EF4-FFF2-40B4-BE49-F238E27FC236}">
              <a16:creationId xmlns:a16="http://schemas.microsoft.com/office/drawing/2014/main" id="{ED0F47FB-5363-4388-93F5-9DB7F4DED3F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56" name="テキスト ボックス 655">
          <a:extLst>
            <a:ext uri="{FF2B5EF4-FFF2-40B4-BE49-F238E27FC236}">
              <a16:creationId xmlns:a16="http://schemas.microsoft.com/office/drawing/2014/main" id="{60585993-EDF2-4011-969E-3DFF0B5FD08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7" name="【公民館】&#10;有形固定資産減価償却率グラフ枠">
          <a:extLst>
            <a:ext uri="{FF2B5EF4-FFF2-40B4-BE49-F238E27FC236}">
              <a16:creationId xmlns:a16="http://schemas.microsoft.com/office/drawing/2014/main" id="{82528668-1E41-483A-899D-DB14A2BF1F8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41911</xdr:rowOff>
    </xdr:from>
    <xdr:to>
      <xdr:col>85</xdr:col>
      <xdr:colOff>126364</xdr:colOff>
      <xdr:row>108</xdr:row>
      <xdr:rowOff>62485</xdr:rowOff>
    </xdr:to>
    <xdr:cxnSp macro="">
      <xdr:nvCxnSpPr>
        <xdr:cNvPr id="658" name="直線コネクタ 657">
          <a:extLst>
            <a:ext uri="{FF2B5EF4-FFF2-40B4-BE49-F238E27FC236}">
              <a16:creationId xmlns:a16="http://schemas.microsoft.com/office/drawing/2014/main" id="{83A9C2F6-D688-4C55-AFFC-25F60852CB2C}"/>
            </a:ext>
          </a:extLst>
        </xdr:cNvPr>
        <xdr:cNvCxnSpPr/>
      </xdr:nvCxnSpPr>
      <xdr:spPr>
        <a:xfrm flipV="1">
          <a:off x="16318864" y="17186911"/>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66312</xdr:rowOff>
    </xdr:from>
    <xdr:ext cx="405111" cy="259045"/>
    <xdr:sp macro="" textlink="">
      <xdr:nvSpPr>
        <xdr:cNvPr id="659" name="【公民館】&#10;有形固定資産減価償却率最小値テキスト">
          <a:extLst>
            <a:ext uri="{FF2B5EF4-FFF2-40B4-BE49-F238E27FC236}">
              <a16:creationId xmlns:a16="http://schemas.microsoft.com/office/drawing/2014/main" id="{F12CB55E-FDC8-46C5-B911-2EB40F8E21CC}"/>
            </a:ext>
          </a:extLst>
        </xdr:cNvPr>
        <xdr:cNvSpPr txBox="1"/>
      </xdr:nvSpPr>
      <xdr:spPr>
        <a:xfrm>
          <a:off x="16357600" y="18582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62485</xdr:rowOff>
    </xdr:from>
    <xdr:to>
      <xdr:col>86</xdr:col>
      <xdr:colOff>25400</xdr:colOff>
      <xdr:row>108</xdr:row>
      <xdr:rowOff>62485</xdr:rowOff>
    </xdr:to>
    <xdr:cxnSp macro="">
      <xdr:nvCxnSpPr>
        <xdr:cNvPr id="660" name="直線コネクタ 659">
          <a:extLst>
            <a:ext uri="{FF2B5EF4-FFF2-40B4-BE49-F238E27FC236}">
              <a16:creationId xmlns:a16="http://schemas.microsoft.com/office/drawing/2014/main" id="{3EDDF4F1-97DD-4C7D-AC7B-49533E743022}"/>
            </a:ext>
          </a:extLst>
        </xdr:cNvPr>
        <xdr:cNvCxnSpPr/>
      </xdr:nvCxnSpPr>
      <xdr:spPr>
        <a:xfrm>
          <a:off x="16230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160038</xdr:rowOff>
    </xdr:from>
    <xdr:ext cx="405111" cy="259045"/>
    <xdr:sp macro="" textlink="">
      <xdr:nvSpPr>
        <xdr:cNvPr id="661" name="【公民館】&#10;有形固定資産減価償却率最大値テキスト">
          <a:extLst>
            <a:ext uri="{FF2B5EF4-FFF2-40B4-BE49-F238E27FC236}">
              <a16:creationId xmlns:a16="http://schemas.microsoft.com/office/drawing/2014/main" id="{776EA64F-0C9A-414B-B3DE-422295FB71EA}"/>
            </a:ext>
          </a:extLst>
        </xdr:cNvPr>
        <xdr:cNvSpPr txBox="1"/>
      </xdr:nvSpPr>
      <xdr:spPr>
        <a:xfrm>
          <a:off x="16357600" y="1696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41911</xdr:rowOff>
    </xdr:from>
    <xdr:to>
      <xdr:col>86</xdr:col>
      <xdr:colOff>25400</xdr:colOff>
      <xdr:row>100</xdr:row>
      <xdr:rowOff>41911</xdr:rowOff>
    </xdr:to>
    <xdr:cxnSp macro="">
      <xdr:nvCxnSpPr>
        <xdr:cNvPr id="662" name="直線コネクタ 661">
          <a:extLst>
            <a:ext uri="{FF2B5EF4-FFF2-40B4-BE49-F238E27FC236}">
              <a16:creationId xmlns:a16="http://schemas.microsoft.com/office/drawing/2014/main" id="{3447D952-64A9-4285-9967-A035F6C3E9D9}"/>
            </a:ext>
          </a:extLst>
        </xdr:cNvPr>
        <xdr:cNvCxnSpPr/>
      </xdr:nvCxnSpPr>
      <xdr:spPr>
        <a:xfrm>
          <a:off x="16230600" y="1718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142003</xdr:rowOff>
    </xdr:from>
    <xdr:ext cx="405111" cy="259045"/>
    <xdr:sp macro="" textlink="">
      <xdr:nvSpPr>
        <xdr:cNvPr id="663" name="【公民館】&#10;有形固定資産減価償却率平均値テキスト">
          <a:extLst>
            <a:ext uri="{FF2B5EF4-FFF2-40B4-BE49-F238E27FC236}">
              <a16:creationId xmlns:a16="http://schemas.microsoft.com/office/drawing/2014/main" id="{2F8DEA9B-D537-4FC3-BB59-AADA2FDC7561}"/>
            </a:ext>
          </a:extLst>
        </xdr:cNvPr>
        <xdr:cNvSpPr txBox="1"/>
      </xdr:nvSpPr>
      <xdr:spPr>
        <a:xfrm>
          <a:off x="16357600" y="172870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119126</xdr:rowOff>
    </xdr:from>
    <xdr:to>
      <xdr:col>85</xdr:col>
      <xdr:colOff>177800</xdr:colOff>
      <xdr:row>102</xdr:row>
      <xdr:rowOff>49276</xdr:rowOff>
    </xdr:to>
    <xdr:sp macro="" textlink="">
      <xdr:nvSpPr>
        <xdr:cNvPr id="664" name="フローチャート: 判断 663">
          <a:extLst>
            <a:ext uri="{FF2B5EF4-FFF2-40B4-BE49-F238E27FC236}">
              <a16:creationId xmlns:a16="http://schemas.microsoft.com/office/drawing/2014/main" id="{851329A0-C416-4D4B-8AE3-AEA5F11B64B1}"/>
            </a:ext>
          </a:extLst>
        </xdr:cNvPr>
        <xdr:cNvSpPr/>
      </xdr:nvSpPr>
      <xdr:spPr>
        <a:xfrm>
          <a:off x="16268700" y="1743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114554</xdr:rowOff>
    </xdr:from>
    <xdr:to>
      <xdr:col>81</xdr:col>
      <xdr:colOff>101600</xdr:colOff>
      <xdr:row>103</xdr:row>
      <xdr:rowOff>44704</xdr:rowOff>
    </xdr:to>
    <xdr:sp macro="" textlink="">
      <xdr:nvSpPr>
        <xdr:cNvPr id="665" name="フローチャート: 判断 664">
          <a:extLst>
            <a:ext uri="{FF2B5EF4-FFF2-40B4-BE49-F238E27FC236}">
              <a16:creationId xmlns:a16="http://schemas.microsoft.com/office/drawing/2014/main" id="{8FC04E70-6D01-402A-8FB8-76ED8F70335C}"/>
            </a:ext>
          </a:extLst>
        </xdr:cNvPr>
        <xdr:cNvSpPr/>
      </xdr:nvSpPr>
      <xdr:spPr>
        <a:xfrm>
          <a:off x="15430500" y="1760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36830</xdr:rowOff>
    </xdr:from>
    <xdr:to>
      <xdr:col>76</xdr:col>
      <xdr:colOff>165100</xdr:colOff>
      <xdr:row>102</xdr:row>
      <xdr:rowOff>138430</xdr:rowOff>
    </xdr:to>
    <xdr:sp macro="" textlink="">
      <xdr:nvSpPr>
        <xdr:cNvPr id="666" name="フローチャート: 判断 665">
          <a:extLst>
            <a:ext uri="{FF2B5EF4-FFF2-40B4-BE49-F238E27FC236}">
              <a16:creationId xmlns:a16="http://schemas.microsoft.com/office/drawing/2014/main" id="{8274BB0A-ED11-43EC-8841-43111093E31C}"/>
            </a:ext>
          </a:extLst>
        </xdr:cNvPr>
        <xdr:cNvSpPr/>
      </xdr:nvSpPr>
      <xdr:spPr>
        <a:xfrm>
          <a:off x="14541500" y="1752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41402</xdr:rowOff>
    </xdr:from>
    <xdr:to>
      <xdr:col>72</xdr:col>
      <xdr:colOff>38100</xdr:colOff>
      <xdr:row>102</xdr:row>
      <xdr:rowOff>143002</xdr:rowOff>
    </xdr:to>
    <xdr:sp macro="" textlink="">
      <xdr:nvSpPr>
        <xdr:cNvPr id="667" name="フローチャート: 判断 666">
          <a:extLst>
            <a:ext uri="{FF2B5EF4-FFF2-40B4-BE49-F238E27FC236}">
              <a16:creationId xmlns:a16="http://schemas.microsoft.com/office/drawing/2014/main" id="{87B123B2-2F03-489E-807D-D5BCF68D2CF8}"/>
            </a:ext>
          </a:extLst>
        </xdr:cNvPr>
        <xdr:cNvSpPr/>
      </xdr:nvSpPr>
      <xdr:spPr>
        <a:xfrm>
          <a:off x="13652500" y="17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64263</xdr:rowOff>
    </xdr:from>
    <xdr:to>
      <xdr:col>67</xdr:col>
      <xdr:colOff>101600</xdr:colOff>
      <xdr:row>102</xdr:row>
      <xdr:rowOff>165863</xdr:rowOff>
    </xdr:to>
    <xdr:sp macro="" textlink="">
      <xdr:nvSpPr>
        <xdr:cNvPr id="668" name="フローチャート: 判断 667">
          <a:extLst>
            <a:ext uri="{FF2B5EF4-FFF2-40B4-BE49-F238E27FC236}">
              <a16:creationId xmlns:a16="http://schemas.microsoft.com/office/drawing/2014/main" id="{10D86DC9-0029-4901-BE49-FDA9A03ADDAF}"/>
            </a:ext>
          </a:extLst>
        </xdr:cNvPr>
        <xdr:cNvSpPr/>
      </xdr:nvSpPr>
      <xdr:spPr>
        <a:xfrm>
          <a:off x="12763500" y="1755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1401B06F-32B6-48F4-BA46-DC1AE59FA0C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CCBD763B-6AE1-4758-8AE9-4FDC75C8A65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A8C8EEAA-6D2D-499F-BB88-D1DA2B6042C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21586106-4770-48B5-B4A7-25741508F07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24079413-3BD6-4B3E-BF57-265F1F47603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20828</xdr:rowOff>
    </xdr:from>
    <xdr:to>
      <xdr:col>85</xdr:col>
      <xdr:colOff>177800</xdr:colOff>
      <xdr:row>103</xdr:row>
      <xdr:rowOff>122428</xdr:rowOff>
    </xdr:to>
    <xdr:sp macro="" textlink="">
      <xdr:nvSpPr>
        <xdr:cNvPr id="674" name="楕円 673">
          <a:extLst>
            <a:ext uri="{FF2B5EF4-FFF2-40B4-BE49-F238E27FC236}">
              <a16:creationId xmlns:a16="http://schemas.microsoft.com/office/drawing/2014/main" id="{5AE1F482-339B-47E9-B677-A0D5B74E7BE0}"/>
            </a:ext>
          </a:extLst>
        </xdr:cNvPr>
        <xdr:cNvSpPr/>
      </xdr:nvSpPr>
      <xdr:spPr>
        <a:xfrm>
          <a:off x="16268700" y="1768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170705</xdr:rowOff>
    </xdr:from>
    <xdr:ext cx="405111" cy="259045"/>
    <xdr:sp macro="" textlink="">
      <xdr:nvSpPr>
        <xdr:cNvPr id="675" name="【公民館】&#10;有形固定資産減価償却率該当値テキスト">
          <a:extLst>
            <a:ext uri="{FF2B5EF4-FFF2-40B4-BE49-F238E27FC236}">
              <a16:creationId xmlns:a16="http://schemas.microsoft.com/office/drawing/2014/main" id="{4C28799F-D3BF-4C0A-ACE1-C806D6E2090C}"/>
            </a:ext>
          </a:extLst>
        </xdr:cNvPr>
        <xdr:cNvSpPr txBox="1"/>
      </xdr:nvSpPr>
      <xdr:spPr>
        <a:xfrm>
          <a:off x="16357600" y="17658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27687</xdr:rowOff>
    </xdr:from>
    <xdr:to>
      <xdr:col>81</xdr:col>
      <xdr:colOff>101600</xdr:colOff>
      <xdr:row>103</xdr:row>
      <xdr:rowOff>129287</xdr:rowOff>
    </xdr:to>
    <xdr:sp macro="" textlink="">
      <xdr:nvSpPr>
        <xdr:cNvPr id="676" name="楕円 675">
          <a:extLst>
            <a:ext uri="{FF2B5EF4-FFF2-40B4-BE49-F238E27FC236}">
              <a16:creationId xmlns:a16="http://schemas.microsoft.com/office/drawing/2014/main" id="{5AE7C5BE-A1D6-4922-971D-E16AFE066322}"/>
            </a:ext>
          </a:extLst>
        </xdr:cNvPr>
        <xdr:cNvSpPr/>
      </xdr:nvSpPr>
      <xdr:spPr>
        <a:xfrm>
          <a:off x="15430500" y="1768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71628</xdr:rowOff>
    </xdr:from>
    <xdr:to>
      <xdr:col>85</xdr:col>
      <xdr:colOff>127000</xdr:colOff>
      <xdr:row>103</xdr:row>
      <xdr:rowOff>78487</xdr:rowOff>
    </xdr:to>
    <xdr:cxnSp macro="">
      <xdr:nvCxnSpPr>
        <xdr:cNvPr id="677" name="直線コネクタ 676">
          <a:extLst>
            <a:ext uri="{FF2B5EF4-FFF2-40B4-BE49-F238E27FC236}">
              <a16:creationId xmlns:a16="http://schemas.microsoft.com/office/drawing/2014/main" id="{FC4BC58C-7D57-4EB4-93CA-110720E77CD1}"/>
            </a:ext>
          </a:extLst>
        </xdr:cNvPr>
        <xdr:cNvCxnSpPr/>
      </xdr:nvCxnSpPr>
      <xdr:spPr>
        <a:xfrm flipV="1">
          <a:off x="15481300" y="17730978"/>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160274</xdr:rowOff>
    </xdr:from>
    <xdr:to>
      <xdr:col>76</xdr:col>
      <xdr:colOff>165100</xdr:colOff>
      <xdr:row>103</xdr:row>
      <xdr:rowOff>90424</xdr:rowOff>
    </xdr:to>
    <xdr:sp macro="" textlink="">
      <xdr:nvSpPr>
        <xdr:cNvPr id="678" name="楕円 677">
          <a:extLst>
            <a:ext uri="{FF2B5EF4-FFF2-40B4-BE49-F238E27FC236}">
              <a16:creationId xmlns:a16="http://schemas.microsoft.com/office/drawing/2014/main" id="{CE52FA6C-CF02-4DD3-BBCC-D0F2D825FFEA}"/>
            </a:ext>
          </a:extLst>
        </xdr:cNvPr>
        <xdr:cNvSpPr/>
      </xdr:nvSpPr>
      <xdr:spPr>
        <a:xfrm>
          <a:off x="14541500" y="1764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39624</xdr:rowOff>
    </xdr:from>
    <xdr:to>
      <xdr:col>81</xdr:col>
      <xdr:colOff>50800</xdr:colOff>
      <xdr:row>103</xdr:row>
      <xdr:rowOff>78487</xdr:rowOff>
    </xdr:to>
    <xdr:cxnSp macro="">
      <xdr:nvCxnSpPr>
        <xdr:cNvPr id="679" name="直線コネクタ 678">
          <a:extLst>
            <a:ext uri="{FF2B5EF4-FFF2-40B4-BE49-F238E27FC236}">
              <a16:creationId xmlns:a16="http://schemas.microsoft.com/office/drawing/2014/main" id="{FAAD194F-ABD8-4C19-85AB-00A71557BFCB}"/>
            </a:ext>
          </a:extLst>
        </xdr:cNvPr>
        <xdr:cNvCxnSpPr/>
      </xdr:nvCxnSpPr>
      <xdr:spPr>
        <a:xfrm>
          <a:off x="14592300" y="17698974"/>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109982</xdr:rowOff>
    </xdr:from>
    <xdr:to>
      <xdr:col>72</xdr:col>
      <xdr:colOff>38100</xdr:colOff>
      <xdr:row>103</xdr:row>
      <xdr:rowOff>40132</xdr:rowOff>
    </xdr:to>
    <xdr:sp macro="" textlink="">
      <xdr:nvSpPr>
        <xdr:cNvPr id="680" name="楕円 679">
          <a:extLst>
            <a:ext uri="{FF2B5EF4-FFF2-40B4-BE49-F238E27FC236}">
              <a16:creationId xmlns:a16="http://schemas.microsoft.com/office/drawing/2014/main" id="{29FE250C-A83D-401A-963D-6A4B3C5FB84E}"/>
            </a:ext>
          </a:extLst>
        </xdr:cNvPr>
        <xdr:cNvSpPr/>
      </xdr:nvSpPr>
      <xdr:spPr>
        <a:xfrm>
          <a:off x="13652500" y="1759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160782</xdr:rowOff>
    </xdr:from>
    <xdr:to>
      <xdr:col>76</xdr:col>
      <xdr:colOff>114300</xdr:colOff>
      <xdr:row>103</xdr:row>
      <xdr:rowOff>39624</xdr:rowOff>
    </xdr:to>
    <xdr:cxnSp macro="">
      <xdr:nvCxnSpPr>
        <xdr:cNvPr id="681" name="直線コネクタ 680">
          <a:extLst>
            <a:ext uri="{FF2B5EF4-FFF2-40B4-BE49-F238E27FC236}">
              <a16:creationId xmlns:a16="http://schemas.microsoft.com/office/drawing/2014/main" id="{B1E3FC17-B875-47C2-84AC-AA22393A5E6C}"/>
            </a:ext>
          </a:extLst>
        </xdr:cNvPr>
        <xdr:cNvCxnSpPr/>
      </xdr:nvCxnSpPr>
      <xdr:spPr>
        <a:xfrm>
          <a:off x="13703300" y="1764868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68835</xdr:rowOff>
    </xdr:from>
    <xdr:to>
      <xdr:col>67</xdr:col>
      <xdr:colOff>101600</xdr:colOff>
      <xdr:row>102</xdr:row>
      <xdr:rowOff>170435</xdr:rowOff>
    </xdr:to>
    <xdr:sp macro="" textlink="">
      <xdr:nvSpPr>
        <xdr:cNvPr id="682" name="楕円 681">
          <a:extLst>
            <a:ext uri="{FF2B5EF4-FFF2-40B4-BE49-F238E27FC236}">
              <a16:creationId xmlns:a16="http://schemas.microsoft.com/office/drawing/2014/main" id="{8BCB5CC3-D548-4000-AA6B-47917E3470AC}"/>
            </a:ext>
          </a:extLst>
        </xdr:cNvPr>
        <xdr:cNvSpPr/>
      </xdr:nvSpPr>
      <xdr:spPr>
        <a:xfrm>
          <a:off x="12763500" y="1755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119635</xdr:rowOff>
    </xdr:from>
    <xdr:to>
      <xdr:col>71</xdr:col>
      <xdr:colOff>177800</xdr:colOff>
      <xdr:row>102</xdr:row>
      <xdr:rowOff>160782</xdr:rowOff>
    </xdr:to>
    <xdr:cxnSp macro="">
      <xdr:nvCxnSpPr>
        <xdr:cNvPr id="683" name="直線コネクタ 682">
          <a:extLst>
            <a:ext uri="{FF2B5EF4-FFF2-40B4-BE49-F238E27FC236}">
              <a16:creationId xmlns:a16="http://schemas.microsoft.com/office/drawing/2014/main" id="{6B0902F5-45C2-4740-881E-A09CA1E1D642}"/>
            </a:ext>
          </a:extLst>
        </xdr:cNvPr>
        <xdr:cNvCxnSpPr/>
      </xdr:nvCxnSpPr>
      <xdr:spPr>
        <a:xfrm>
          <a:off x="12814300" y="1760753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61231</xdr:rowOff>
    </xdr:from>
    <xdr:ext cx="405111" cy="259045"/>
    <xdr:sp macro="" textlink="">
      <xdr:nvSpPr>
        <xdr:cNvPr id="684" name="n_1aveValue【公民館】&#10;有形固定資産減価償却率">
          <a:extLst>
            <a:ext uri="{FF2B5EF4-FFF2-40B4-BE49-F238E27FC236}">
              <a16:creationId xmlns:a16="http://schemas.microsoft.com/office/drawing/2014/main" id="{7A1FA353-6329-478F-8543-58B3987CE167}"/>
            </a:ext>
          </a:extLst>
        </xdr:cNvPr>
        <xdr:cNvSpPr txBox="1"/>
      </xdr:nvSpPr>
      <xdr:spPr>
        <a:xfrm>
          <a:off x="15266044" y="17377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154957</xdr:rowOff>
    </xdr:from>
    <xdr:ext cx="405111" cy="259045"/>
    <xdr:sp macro="" textlink="">
      <xdr:nvSpPr>
        <xdr:cNvPr id="685" name="n_2aveValue【公民館】&#10;有形固定資産減価償却率">
          <a:extLst>
            <a:ext uri="{FF2B5EF4-FFF2-40B4-BE49-F238E27FC236}">
              <a16:creationId xmlns:a16="http://schemas.microsoft.com/office/drawing/2014/main" id="{6258BEC1-5E6F-4A8D-9051-E9ABE39E6AA1}"/>
            </a:ext>
          </a:extLst>
        </xdr:cNvPr>
        <xdr:cNvSpPr txBox="1"/>
      </xdr:nvSpPr>
      <xdr:spPr>
        <a:xfrm>
          <a:off x="14389744" y="1729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159529</xdr:rowOff>
    </xdr:from>
    <xdr:ext cx="405111" cy="259045"/>
    <xdr:sp macro="" textlink="">
      <xdr:nvSpPr>
        <xdr:cNvPr id="686" name="n_3aveValue【公民館】&#10;有形固定資産減価償却率">
          <a:extLst>
            <a:ext uri="{FF2B5EF4-FFF2-40B4-BE49-F238E27FC236}">
              <a16:creationId xmlns:a16="http://schemas.microsoft.com/office/drawing/2014/main" id="{57283AD9-E3B6-434A-9FF0-F61A902572B9}"/>
            </a:ext>
          </a:extLst>
        </xdr:cNvPr>
        <xdr:cNvSpPr txBox="1"/>
      </xdr:nvSpPr>
      <xdr:spPr>
        <a:xfrm>
          <a:off x="13500744" y="1730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10940</xdr:rowOff>
    </xdr:from>
    <xdr:ext cx="405111" cy="259045"/>
    <xdr:sp macro="" textlink="">
      <xdr:nvSpPr>
        <xdr:cNvPr id="687" name="n_4aveValue【公民館】&#10;有形固定資産減価償却率">
          <a:extLst>
            <a:ext uri="{FF2B5EF4-FFF2-40B4-BE49-F238E27FC236}">
              <a16:creationId xmlns:a16="http://schemas.microsoft.com/office/drawing/2014/main" id="{57AC73CA-1454-4D7D-B4BA-904E5C25BE38}"/>
            </a:ext>
          </a:extLst>
        </xdr:cNvPr>
        <xdr:cNvSpPr txBox="1"/>
      </xdr:nvSpPr>
      <xdr:spPr>
        <a:xfrm>
          <a:off x="12611744" y="17327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120414</xdr:rowOff>
    </xdr:from>
    <xdr:ext cx="405111" cy="259045"/>
    <xdr:sp macro="" textlink="">
      <xdr:nvSpPr>
        <xdr:cNvPr id="688" name="n_1mainValue【公民館】&#10;有形固定資産減価償却率">
          <a:extLst>
            <a:ext uri="{FF2B5EF4-FFF2-40B4-BE49-F238E27FC236}">
              <a16:creationId xmlns:a16="http://schemas.microsoft.com/office/drawing/2014/main" id="{1BEDE6E3-AC1D-4481-9FC6-F22ED9667A47}"/>
            </a:ext>
          </a:extLst>
        </xdr:cNvPr>
        <xdr:cNvSpPr txBox="1"/>
      </xdr:nvSpPr>
      <xdr:spPr>
        <a:xfrm>
          <a:off x="15266044" y="177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81551</xdr:rowOff>
    </xdr:from>
    <xdr:ext cx="405111" cy="259045"/>
    <xdr:sp macro="" textlink="">
      <xdr:nvSpPr>
        <xdr:cNvPr id="689" name="n_2mainValue【公民館】&#10;有形固定資産減価償却率">
          <a:extLst>
            <a:ext uri="{FF2B5EF4-FFF2-40B4-BE49-F238E27FC236}">
              <a16:creationId xmlns:a16="http://schemas.microsoft.com/office/drawing/2014/main" id="{AFCB3EF7-D3FA-4B00-939E-4CC4CCDA63E2}"/>
            </a:ext>
          </a:extLst>
        </xdr:cNvPr>
        <xdr:cNvSpPr txBox="1"/>
      </xdr:nvSpPr>
      <xdr:spPr>
        <a:xfrm>
          <a:off x="14389744" y="1774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31259</xdr:rowOff>
    </xdr:from>
    <xdr:ext cx="405111" cy="259045"/>
    <xdr:sp macro="" textlink="">
      <xdr:nvSpPr>
        <xdr:cNvPr id="690" name="n_3mainValue【公民館】&#10;有形固定資産減価償却率">
          <a:extLst>
            <a:ext uri="{FF2B5EF4-FFF2-40B4-BE49-F238E27FC236}">
              <a16:creationId xmlns:a16="http://schemas.microsoft.com/office/drawing/2014/main" id="{54755139-16D1-4C91-A070-89AC224D10A0}"/>
            </a:ext>
          </a:extLst>
        </xdr:cNvPr>
        <xdr:cNvSpPr txBox="1"/>
      </xdr:nvSpPr>
      <xdr:spPr>
        <a:xfrm>
          <a:off x="13500744" y="1769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161562</xdr:rowOff>
    </xdr:from>
    <xdr:ext cx="405111" cy="259045"/>
    <xdr:sp macro="" textlink="">
      <xdr:nvSpPr>
        <xdr:cNvPr id="691" name="n_4mainValue【公民館】&#10;有形固定資産減価償却率">
          <a:extLst>
            <a:ext uri="{FF2B5EF4-FFF2-40B4-BE49-F238E27FC236}">
              <a16:creationId xmlns:a16="http://schemas.microsoft.com/office/drawing/2014/main" id="{0224429A-5D81-44CE-8EC9-154DFB7F764A}"/>
            </a:ext>
          </a:extLst>
        </xdr:cNvPr>
        <xdr:cNvSpPr txBox="1"/>
      </xdr:nvSpPr>
      <xdr:spPr>
        <a:xfrm>
          <a:off x="12611744" y="1764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a:extLst>
            <a:ext uri="{FF2B5EF4-FFF2-40B4-BE49-F238E27FC236}">
              <a16:creationId xmlns:a16="http://schemas.microsoft.com/office/drawing/2014/main" id="{8247A749-8075-4D2D-89EF-A844725F2D5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3" name="正方形/長方形 692">
          <a:extLst>
            <a:ext uri="{FF2B5EF4-FFF2-40B4-BE49-F238E27FC236}">
              <a16:creationId xmlns:a16="http://schemas.microsoft.com/office/drawing/2014/main" id="{587932D6-F98E-47D0-B584-E1ABF5740FE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4" name="正方形/長方形 693">
          <a:extLst>
            <a:ext uri="{FF2B5EF4-FFF2-40B4-BE49-F238E27FC236}">
              <a16:creationId xmlns:a16="http://schemas.microsoft.com/office/drawing/2014/main" id="{B3503877-54F2-4BC3-9B31-9F7800FFBE0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5" name="正方形/長方形 694">
          <a:extLst>
            <a:ext uri="{FF2B5EF4-FFF2-40B4-BE49-F238E27FC236}">
              <a16:creationId xmlns:a16="http://schemas.microsoft.com/office/drawing/2014/main" id="{8A13A765-6FE5-4D12-9E7F-617EA9DED30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6" name="正方形/長方形 695">
          <a:extLst>
            <a:ext uri="{FF2B5EF4-FFF2-40B4-BE49-F238E27FC236}">
              <a16:creationId xmlns:a16="http://schemas.microsoft.com/office/drawing/2014/main" id="{608B5B92-8F0B-4646-AF42-E0FF3119BD9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7" name="正方形/長方形 696">
          <a:extLst>
            <a:ext uri="{FF2B5EF4-FFF2-40B4-BE49-F238E27FC236}">
              <a16:creationId xmlns:a16="http://schemas.microsoft.com/office/drawing/2014/main" id="{6A996AC6-7A25-4093-9C8A-8BCA25ED993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8" name="正方形/長方形 697">
          <a:extLst>
            <a:ext uri="{FF2B5EF4-FFF2-40B4-BE49-F238E27FC236}">
              <a16:creationId xmlns:a16="http://schemas.microsoft.com/office/drawing/2014/main" id="{D340ED5D-ADCC-49D6-B94E-F14F77E6E16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a:extLst>
            <a:ext uri="{FF2B5EF4-FFF2-40B4-BE49-F238E27FC236}">
              <a16:creationId xmlns:a16="http://schemas.microsoft.com/office/drawing/2014/main" id="{F49376C1-FAAF-4852-A301-1C110B8EC81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0" name="テキスト ボックス 699">
          <a:extLst>
            <a:ext uri="{FF2B5EF4-FFF2-40B4-BE49-F238E27FC236}">
              <a16:creationId xmlns:a16="http://schemas.microsoft.com/office/drawing/2014/main" id="{4A952F7F-DC39-4CC9-8AB5-0C5AF829F26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1" name="直線コネクタ 700">
          <a:extLst>
            <a:ext uri="{FF2B5EF4-FFF2-40B4-BE49-F238E27FC236}">
              <a16:creationId xmlns:a16="http://schemas.microsoft.com/office/drawing/2014/main" id="{BDF52AA5-7194-418A-8036-A76209F9F54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2" name="直線コネクタ 701">
          <a:extLst>
            <a:ext uri="{FF2B5EF4-FFF2-40B4-BE49-F238E27FC236}">
              <a16:creationId xmlns:a16="http://schemas.microsoft.com/office/drawing/2014/main" id="{9B26A725-CF8C-4925-9C73-E85AF43F12A3}"/>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3" name="テキスト ボックス 702">
          <a:extLst>
            <a:ext uri="{FF2B5EF4-FFF2-40B4-BE49-F238E27FC236}">
              <a16:creationId xmlns:a16="http://schemas.microsoft.com/office/drawing/2014/main" id="{D64A4267-8707-47F5-8EBE-E277AF674124}"/>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4" name="直線コネクタ 703">
          <a:extLst>
            <a:ext uri="{FF2B5EF4-FFF2-40B4-BE49-F238E27FC236}">
              <a16:creationId xmlns:a16="http://schemas.microsoft.com/office/drawing/2014/main" id="{7E592F69-EA8E-4F8E-B850-4D29A0A2D2EC}"/>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5" name="テキスト ボックス 704">
          <a:extLst>
            <a:ext uri="{FF2B5EF4-FFF2-40B4-BE49-F238E27FC236}">
              <a16:creationId xmlns:a16="http://schemas.microsoft.com/office/drawing/2014/main" id="{BF99BCEC-49CC-424F-9D80-51F2755BC918}"/>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6" name="直線コネクタ 705">
          <a:extLst>
            <a:ext uri="{FF2B5EF4-FFF2-40B4-BE49-F238E27FC236}">
              <a16:creationId xmlns:a16="http://schemas.microsoft.com/office/drawing/2014/main" id="{E39DE85F-941D-4127-9C27-8EF13F218414}"/>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7" name="テキスト ボックス 706">
          <a:extLst>
            <a:ext uri="{FF2B5EF4-FFF2-40B4-BE49-F238E27FC236}">
              <a16:creationId xmlns:a16="http://schemas.microsoft.com/office/drawing/2014/main" id="{99481DDA-67BD-4977-B331-0B716D081165}"/>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8" name="直線コネクタ 707">
          <a:extLst>
            <a:ext uri="{FF2B5EF4-FFF2-40B4-BE49-F238E27FC236}">
              <a16:creationId xmlns:a16="http://schemas.microsoft.com/office/drawing/2014/main" id="{28AF381F-B98C-4DE5-B30F-72631E4265DD}"/>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09" name="テキスト ボックス 708">
          <a:extLst>
            <a:ext uri="{FF2B5EF4-FFF2-40B4-BE49-F238E27FC236}">
              <a16:creationId xmlns:a16="http://schemas.microsoft.com/office/drawing/2014/main" id="{B7E15599-9707-431F-9B52-C1346BD4F5CE}"/>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0" name="直線コネクタ 709">
          <a:extLst>
            <a:ext uri="{FF2B5EF4-FFF2-40B4-BE49-F238E27FC236}">
              <a16:creationId xmlns:a16="http://schemas.microsoft.com/office/drawing/2014/main" id="{4211B9A0-5253-4B96-B484-3930E93A629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1" name="テキスト ボックス 710">
          <a:extLst>
            <a:ext uri="{FF2B5EF4-FFF2-40B4-BE49-F238E27FC236}">
              <a16:creationId xmlns:a16="http://schemas.microsoft.com/office/drawing/2014/main" id="{AB120D78-76C1-4C42-B416-FC01E8AD77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2" name="【公民館】&#10;一人当たり面積グラフ枠">
          <a:extLst>
            <a:ext uri="{FF2B5EF4-FFF2-40B4-BE49-F238E27FC236}">
              <a16:creationId xmlns:a16="http://schemas.microsoft.com/office/drawing/2014/main" id="{B94F235C-21EA-4CBB-9E3A-3E117E87793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39624</xdr:rowOff>
    </xdr:from>
    <xdr:to>
      <xdr:col>116</xdr:col>
      <xdr:colOff>62864</xdr:colOff>
      <xdr:row>108</xdr:row>
      <xdr:rowOff>25908</xdr:rowOff>
    </xdr:to>
    <xdr:cxnSp macro="">
      <xdr:nvCxnSpPr>
        <xdr:cNvPr id="713" name="直線コネクタ 712">
          <a:extLst>
            <a:ext uri="{FF2B5EF4-FFF2-40B4-BE49-F238E27FC236}">
              <a16:creationId xmlns:a16="http://schemas.microsoft.com/office/drawing/2014/main" id="{CA288C76-1F2A-4F6D-8BA9-2DBB64BC94DD}"/>
            </a:ext>
          </a:extLst>
        </xdr:cNvPr>
        <xdr:cNvCxnSpPr/>
      </xdr:nvCxnSpPr>
      <xdr:spPr>
        <a:xfrm flipV="1">
          <a:off x="22160864" y="1718462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29735</xdr:rowOff>
    </xdr:from>
    <xdr:ext cx="469744" cy="259045"/>
    <xdr:sp macro="" textlink="">
      <xdr:nvSpPr>
        <xdr:cNvPr id="714" name="【公民館】&#10;一人当たり面積最小値テキスト">
          <a:extLst>
            <a:ext uri="{FF2B5EF4-FFF2-40B4-BE49-F238E27FC236}">
              <a16:creationId xmlns:a16="http://schemas.microsoft.com/office/drawing/2014/main" id="{646EA28A-DB17-4A8C-94F0-83DF097599FE}"/>
            </a:ext>
          </a:extLst>
        </xdr:cNvPr>
        <xdr:cNvSpPr txBox="1"/>
      </xdr:nvSpPr>
      <xdr:spPr>
        <a:xfrm>
          <a:off x="22199600" y="185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25908</xdr:rowOff>
    </xdr:from>
    <xdr:to>
      <xdr:col>116</xdr:col>
      <xdr:colOff>152400</xdr:colOff>
      <xdr:row>108</xdr:row>
      <xdr:rowOff>25908</xdr:rowOff>
    </xdr:to>
    <xdr:cxnSp macro="">
      <xdr:nvCxnSpPr>
        <xdr:cNvPr id="715" name="直線コネクタ 714">
          <a:extLst>
            <a:ext uri="{FF2B5EF4-FFF2-40B4-BE49-F238E27FC236}">
              <a16:creationId xmlns:a16="http://schemas.microsoft.com/office/drawing/2014/main" id="{CD3EF9F7-2044-4A3D-AE3E-B7B42CB67FE1}"/>
            </a:ext>
          </a:extLst>
        </xdr:cNvPr>
        <xdr:cNvCxnSpPr/>
      </xdr:nvCxnSpPr>
      <xdr:spPr>
        <a:xfrm>
          <a:off x="22072600" y="1854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157751</xdr:rowOff>
    </xdr:from>
    <xdr:ext cx="469744" cy="259045"/>
    <xdr:sp macro="" textlink="">
      <xdr:nvSpPr>
        <xdr:cNvPr id="716" name="【公民館】&#10;一人当たり面積最大値テキスト">
          <a:extLst>
            <a:ext uri="{FF2B5EF4-FFF2-40B4-BE49-F238E27FC236}">
              <a16:creationId xmlns:a16="http://schemas.microsoft.com/office/drawing/2014/main" id="{32ED7764-E668-4428-9705-5FCF1811F301}"/>
            </a:ext>
          </a:extLst>
        </xdr:cNvPr>
        <xdr:cNvSpPr txBox="1"/>
      </xdr:nvSpPr>
      <xdr:spPr>
        <a:xfrm>
          <a:off x="22199600" y="1695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39624</xdr:rowOff>
    </xdr:from>
    <xdr:to>
      <xdr:col>116</xdr:col>
      <xdr:colOff>152400</xdr:colOff>
      <xdr:row>100</xdr:row>
      <xdr:rowOff>39624</xdr:rowOff>
    </xdr:to>
    <xdr:cxnSp macro="">
      <xdr:nvCxnSpPr>
        <xdr:cNvPr id="717" name="直線コネクタ 716">
          <a:extLst>
            <a:ext uri="{FF2B5EF4-FFF2-40B4-BE49-F238E27FC236}">
              <a16:creationId xmlns:a16="http://schemas.microsoft.com/office/drawing/2014/main" id="{824F9172-1BD5-4CEC-B37D-256707AAD4CF}"/>
            </a:ext>
          </a:extLst>
        </xdr:cNvPr>
        <xdr:cNvCxnSpPr/>
      </xdr:nvCxnSpPr>
      <xdr:spPr>
        <a:xfrm>
          <a:off x="22072600" y="1718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131842</xdr:rowOff>
    </xdr:from>
    <xdr:ext cx="469744" cy="259045"/>
    <xdr:sp macro="" textlink="">
      <xdr:nvSpPr>
        <xdr:cNvPr id="718" name="【公民館】&#10;一人当たり面積平均値テキスト">
          <a:extLst>
            <a:ext uri="{FF2B5EF4-FFF2-40B4-BE49-F238E27FC236}">
              <a16:creationId xmlns:a16="http://schemas.microsoft.com/office/drawing/2014/main" id="{3F7EDF43-4B4E-4C6E-9E21-C5C726DFCE9F}"/>
            </a:ext>
          </a:extLst>
        </xdr:cNvPr>
        <xdr:cNvSpPr txBox="1"/>
      </xdr:nvSpPr>
      <xdr:spPr>
        <a:xfrm>
          <a:off x="22199600" y="17962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153415</xdr:rowOff>
    </xdr:from>
    <xdr:to>
      <xdr:col>116</xdr:col>
      <xdr:colOff>114300</xdr:colOff>
      <xdr:row>105</xdr:row>
      <xdr:rowOff>83565</xdr:rowOff>
    </xdr:to>
    <xdr:sp macro="" textlink="">
      <xdr:nvSpPr>
        <xdr:cNvPr id="719" name="フローチャート: 判断 718">
          <a:extLst>
            <a:ext uri="{FF2B5EF4-FFF2-40B4-BE49-F238E27FC236}">
              <a16:creationId xmlns:a16="http://schemas.microsoft.com/office/drawing/2014/main" id="{A0C39076-5C27-413C-8565-6B05F1A5D522}"/>
            </a:ext>
          </a:extLst>
        </xdr:cNvPr>
        <xdr:cNvSpPr/>
      </xdr:nvSpPr>
      <xdr:spPr>
        <a:xfrm>
          <a:off x="22110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123698</xdr:rowOff>
    </xdr:from>
    <xdr:to>
      <xdr:col>112</xdr:col>
      <xdr:colOff>38100</xdr:colOff>
      <xdr:row>106</xdr:row>
      <xdr:rowOff>53848</xdr:rowOff>
    </xdr:to>
    <xdr:sp macro="" textlink="">
      <xdr:nvSpPr>
        <xdr:cNvPr id="720" name="フローチャート: 判断 719">
          <a:extLst>
            <a:ext uri="{FF2B5EF4-FFF2-40B4-BE49-F238E27FC236}">
              <a16:creationId xmlns:a16="http://schemas.microsoft.com/office/drawing/2014/main" id="{EC05FD8D-BBC0-4FE5-84F6-5689E2C97E3C}"/>
            </a:ext>
          </a:extLst>
        </xdr:cNvPr>
        <xdr:cNvSpPr/>
      </xdr:nvSpPr>
      <xdr:spPr>
        <a:xfrm>
          <a:off x="21272500" y="1812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59689</xdr:rowOff>
    </xdr:from>
    <xdr:to>
      <xdr:col>107</xdr:col>
      <xdr:colOff>101600</xdr:colOff>
      <xdr:row>105</xdr:row>
      <xdr:rowOff>161289</xdr:rowOff>
    </xdr:to>
    <xdr:sp macro="" textlink="">
      <xdr:nvSpPr>
        <xdr:cNvPr id="721" name="フローチャート: 判断 720">
          <a:extLst>
            <a:ext uri="{FF2B5EF4-FFF2-40B4-BE49-F238E27FC236}">
              <a16:creationId xmlns:a16="http://schemas.microsoft.com/office/drawing/2014/main" id="{AA50CA97-8E2A-411A-9BD3-5C52E60E532F}"/>
            </a:ext>
          </a:extLst>
        </xdr:cNvPr>
        <xdr:cNvSpPr/>
      </xdr:nvSpPr>
      <xdr:spPr>
        <a:xfrm>
          <a:off x="20383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722" name="フローチャート: 判断 721">
          <a:extLst>
            <a:ext uri="{FF2B5EF4-FFF2-40B4-BE49-F238E27FC236}">
              <a16:creationId xmlns:a16="http://schemas.microsoft.com/office/drawing/2014/main" id="{EDA66C93-012D-41A1-9289-8BE2468CD6CE}"/>
            </a:ext>
          </a:extLst>
        </xdr:cNvPr>
        <xdr:cNvSpPr/>
      </xdr:nvSpPr>
      <xdr:spPr>
        <a:xfrm>
          <a:off x="19494500" y="1807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723" name="フローチャート: 判断 722">
          <a:extLst>
            <a:ext uri="{FF2B5EF4-FFF2-40B4-BE49-F238E27FC236}">
              <a16:creationId xmlns:a16="http://schemas.microsoft.com/office/drawing/2014/main" id="{7AA9737F-8F34-4AFE-9C1C-612275908795}"/>
            </a:ext>
          </a:extLst>
        </xdr:cNvPr>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BD39793E-5359-42DA-85E6-1882A16E5D1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5DB06231-9A05-44C5-A8E0-9D304624A7F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09C3847F-314F-4EE8-81D4-956B7DF6C30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21523744-8B63-4982-BC07-C5E8CA76166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99A5844A-5553-49FA-BE73-D3F31D4148A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119126</xdr:rowOff>
    </xdr:from>
    <xdr:to>
      <xdr:col>116</xdr:col>
      <xdr:colOff>114300</xdr:colOff>
      <xdr:row>104</xdr:row>
      <xdr:rowOff>49276</xdr:rowOff>
    </xdr:to>
    <xdr:sp macro="" textlink="">
      <xdr:nvSpPr>
        <xdr:cNvPr id="729" name="楕円 728">
          <a:extLst>
            <a:ext uri="{FF2B5EF4-FFF2-40B4-BE49-F238E27FC236}">
              <a16:creationId xmlns:a16="http://schemas.microsoft.com/office/drawing/2014/main" id="{BA648235-BFAA-4AF8-B867-83417C6DCEA7}"/>
            </a:ext>
          </a:extLst>
        </xdr:cNvPr>
        <xdr:cNvSpPr/>
      </xdr:nvSpPr>
      <xdr:spPr>
        <a:xfrm>
          <a:off x="22110700" y="1777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142003</xdr:rowOff>
    </xdr:from>
    <xdr:ext cx="469744" cy="259045"/>
    <xdr:sp macro="" textlink="">
      <xdr:nvSpPr>
        <xdr:cNvPr id="730" name="【公民館】&#10;一人当たり面積該当値テキスト">
          <a:extLst>
            <a:ext uri="{FF2B5EF4-FFF2-40B4-BE49-F238E27FC236}">
              <a16:creationId xmlns:a16="http://schemas.microsoft.com/office/drawing/2014/main" id="{E208CAB7-D48D-45E8-A5C2-F357B06972DA}"/>
            </a:ext>
          </a:extLst>
        </xdr:cNvPr>
        <xdr:cNvSpPr txBox="1"/>
      </xdr:nvSpPr>
      <xdr:spPr>
        <a:xfrm>
          <a:off x="22199600" y="1762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123698</xdr:rowOff>
    </xdr:from>
    <xdr:to>
      <xdr:col>112</xdr:col>
      <xdr:colOff>38100</xdr:colOff>
      <xdr:row>104</xdr:row>
      <xdr:rowOff>53848</xdr:rowOff>
    </xdr:to>
    <xdr:sp macro="" textlink="">
      <xdr:nvSpPr>
        <xdr:cNvPr id="731" name="楕円 730">
          <a:extLst>
            <a:ext uri="{FF2B5EF4-FFF2-40B4-BE49-F238E27FC236}">
              <a16:creationId xmlns:a16="http://schemas.microsoft.com/office/drawing/2014/main" id="{668B458D-DB3C-45E4-B05D-4AE066F8E8EB}"/>
            </a:ext>
          </a:extLst>
        </xdr:cNvPr>
        <xdr:cNvSpPr/>
      </xdr:nvSpPr>
      <xdr:spPr>
        <a:xfrm>
          <a:off x="21272500" y="1778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169926</xdr:rowOff>
    </xdr:from>
    <xdr:to>
      <xdr:col>116</xdr:col>
      <xdr:colOff>63500</xdr:colOff>
      <xdr:row>104</xdr:row>
      <xdr:rowOff>3048</xdr:rowOff>
    </xdr:to>
    <xdr:cxnSp macro="">
      <xdr:nvCxnSpPr>
        <xdr:cNvPr id="732" name="直線コネクタ 731">
          <a:extLst>
            <a:ext uri="{FF2B5EF4-FFF2-40B4-BE49-F238E27FC236}">
              <a16:creationId xmlns:a16="http://schemas.microsoft.com/office/drawing/2014/main" id="{71E3AF5A-7314-43CF-A5FA-C01EB67B5E64}"/>
            </a:ext>
          </a:extLst>
        </xdr:cNvPr>
        <xdr:cNvCxnSpPr/>
      </xdr:nvCxnSpPr>
      <xdr:spPr>
        <a:xfrm flipV="1">
          <a:off x="21323300" y="178292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123698</xdr:rowOff>
    </xdr:from>
    <xdr:to>
      <xdr:col>107</xdr:col>
      <xdr:colOff>101600</xdr:colOff>
      <xdr:row>104</xdr:row>
      <xdr:rowOff>53848</xdr:rowOff>
    </xdr:to>
    <xdr:sp macro="" textlink="">
      <xdr:nvSpPr>
        <xdr:cNvPr id="733" name="楕円 732">
          <a:extLst>
            <a:ext uri="{FF2B5EF4-FFF2-40B4-BE49-F238E27FC236}">
              <a16:creationId xmlns:a16="http://schemas.microsoft.com/office/drawing/2014/main" id="{EB181216-BC33-40F4-85D0-1C00A2B14751}"/>
            </a:ext>
          </a:extLst>
        </xdr:cNvPr>
        <xdr:cNvSpPr/>
      </xdr:nvSpPr>
      <xdr:spPr>
        <a:xfrm>
          <a:off x="20383500" y="1778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3048</xdr:rowOff>
    </xdr:from>
    <xdr:to>
      <xdr:col>111</xdr:col>
      <xdr:colOff>177800</xdr:colOff>
      <xdr:row>104</xdr:row>
      <xdr:rowOff>3048</xdr:rowOff>
    </xdr:to>
    <xdr:cxnSp macro="">
      <xdr:nvCxnSpPr>
        <xdr:cNvPr id="734" name="直線コネクタ 733">
          <a:extLst>
            <a:ext uri="{FF2B5EF4-FFF2-40B4-BE49-F238E27FC236}">
              <a16:creationId xmlns:a16="http://schemas.microsoft.com/office/drawing/2014/main" id="{6A1D15BA-1892-4AE3-92EB-2A997C1A277F}"/>
            </a:ext>
          </a:extLst>
        </xdr:cNvPr>
        <xdr:cNvCxnSpPr/>
      </xdr:nvCxnSpPr>
      <xdr:spPr>
        <a:xfrm>
          <a:off x="20434300" y="178338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123698</xdr:rowOff>
    </xdr:from>
    <xdr:to>
      <xdr:col>102</xdr:col>
      <xdr:colOff>165100</xdr:colOff>
      <xdr:row>104</xdr:row>
      <xdr:rowOff>53848</xdr:rowOff>
    </xdr:to>
    <xdr:sp macro="" textlink="">
      <xdr:nvSpPr>
        <xdr:cNvPr id="735" name="楕円 734">
          <a:extLst>
            <a:ext uri="{FF2B5EF4-FFF2-40B4-BE49-F238E27FC236}">
              <a16:creationId xmlns:a16="http://schemas.microsoft.com/office/drawing/2014/main" id="{4A4585DF-E9C9-46A4-872F-975CE1BACF8F}"/>
            </a:ext>
          </a:extLst>
        </xdr:cNvPr>
        <xdr:cNvSpPr/>
      </xdr:nvSpPr>
      <xdr:spPr>
        <a:xfrm>
          <a:off x="19494500" y="1778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3048</xdr:rowOff>
    </xdr:from>
    <xdr:to>
      <xdr:col>107</xdr:col>
      <xdr:colOff>50800</xdr:colOff>
      <xdr:row>104</xdr:row>
      <xdr:rowOff>3048</xdr:rowOff>
    </xdr:to>
    <xdr:cxnSp macro="">
      <xdr:nvCxnSpPr>
        <xdr:cNvPr id="736" name="直線コネクタ 735">
          <a:extLst>
            <a:ext uri="{FF2B5EF4-FFF2-40B4-BE49-F238E27FC236}">
              <a16:creationId xmlns:a16="http://schemas.microsoft.com/office/drawing/2014/main" id="{08F25BE8-EA11-4492-9A3E-AED2B418D9CC}"/>
            </a:ext>
          </a:extLst>
        </xdr:cNvPr>
        <xdr:cNvCxnSpPr/>
      </xdr:nvCxnSpPr>
      <xdr:spPr>
        <a:xfrm>
          <a:off x="19545300" y="178338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128270</xdr:rowOff>
    </xdr:from>
    <xdr:to>
      <xdr:col>98</xdr:col>
      <xdr:colOff>38100</xdr:colOff>
      <xdr:row>104</xdr:row>
      <xdr:rowOff>58420</xdr:rowOff>
    </xdr:to>
    <xdr:sp macro="" textlink="">
      <xdr:nvSpPr>
        <xdr:cNvPr id="737" name="楕円 736">
          <a:extLst>
            <a:ext uri="{FF2B5EF4-FFF2-40B4-BE49-F238E27FC236}">
              <a16:creationId xmlns:a16="http://schemas.microsoft.com/office/drawing/2014/main" id="{C3B7F2D5-DE18-4920-B1EC-88A86879A070}"/>
            </a:ext>
          </a:extLst>
        </xdr:cNvPr>
        <xdr:cNvSpPr/>
      </xdr:nvSpPr>
      <xdr:spPr>
        <a:xfrm>
          <a:off x="18605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3048</xdr:rowOff>
    </xdr:from>
    <xdr:to>
      <xdr:col>102</xdr:col>
      <xdr:colOff>114300</xdr:colOff>
      <xdr:row>104</xdr:row>
      <xdr:rowOff>7620</xdr:rowOff>
    </xdr:to>
    <xdr:cxnSp macro="">
      <xdr:nvCxnSpPr>
        <xdr:cNvPr id="738" name="直線コネクタ 737">
          <a:extLst>
            <a:ext uri="{FF2B5EF4-FFF2-40B4-BE49-F238E27FC236}">
              <a16:creationId xmlns:a16="http://schemas.microsoft.com/office/drawing/2014/main" id="{63378351-49A5-4647-AB3E-A4A3093BC607}"/>
            </a:ext>
          </a:extLst>
        </xdr:cNvPr>
        <xdr:cNvCxnSpPr/>
      </xdr:nvCxnSpPr>
      <xdr:spPr>
        <a:xfrm flipV="1">
          <a:off x="18656300" y="178338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44975</xdr:rowOff>
    </xdr:from>
    <xdr:ext cx="469744" cy="259045"/>
    <xdr:sp macro="" textlink="">
      <xdr:nvSpPr>
        <xdr:cNvPr id="739" name="n_1aveValue【公民館】&#10;一人当たり面積">
          <a:extLst>
            <a:ext uri="{FF2B5EF4-FFF2-40B4-BE49-F238E27FC236}">
              <a16:creationId xmlns:a16="http://schemas.microsoft.com/office/drawing/2014/main" id="{535BD9B7-6A67-489A-A01B-E2451755A81A}"/>
            </a:ext>
          </a:extLst>
        </xdr:cNvPr>
        <xdr:cNvSpPr txBox="1"/>
      </xdr:nvSpPr>
      <xdr:spPr>
        <a:xfrm>
          <a:off x="21075727" y="1821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152416</xdr:rowOff>
    </xdr:from>
    <xdr:ext cx="469744" cy="259045"/>
    <xdr:sp macro="" textlink="">
      <xdr:nvSpPr>
        <xdr:cNvPr id="740" name="n_2aveValue【公民館】&#10;一人当たり面積">
          <a:extLst>
            <a:ext uri="{FF2B5EF4-FFF2-40B4-BE49-F238E27FC236}">
              <a16:creationId xmlns:a16="http://schemas.microsoft.com/office/drawing/2014/main" id="{D791BCF2-DFBE-4AD8-A245-45E6453BCA07}"/>
            </a:ext>
          </a:extLst>
        </xdr:cNvPr>
        <xdr:cNvSpPr txBox="1"/>
      </xdr:nvSpPr>
      <xdr:spPr>
        <a:xfrm>
          <a:off x="20199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161562</xdr:rowOff>
    </xdr:from>
    <xdr:ext cx="469744" cy="259045"/>
    <xdr:sp macro="" textlink="">
      <xdr:nvSpPr>
        <xdr:cNvPr id="741" name="n_3aveValue【公民館】&#10;一人当たり面積">
          <a:extLst>
            <a:ext uri="{FF2B5EF4-FFF2-40B4-BE49-F238E27FC236}">
              <a16:creationId xmlns:a16="http://schemas.microsoft.com/office/drawing/2014/main" id="{667AA88B-BF3F-4731-B759-6B9FB6ABEDFC}"/>
            </a:ext>
          </a:extLst>
        </xdr:cNvPr>
        <xdr:cNvSpPr txBox="1"/>
      </xdr:nvSpPr>
      <xdr:spPr>
        <a:xfrm>
          <a:off x="19310427" y="181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3827</xdr:rowOff>
    </xdr:from>
    <xdr:ext cx="469744" cy="259045"/>
    <xdr:sp macro="" textlink="">
      <xdr:nvSpPr>
        <xdr:cNvPr id="742" name="n_4aveValue【公民館】&#10;一人当たり面積">
          <a:extLst>
            <a:ext uri="{FF2B5EF4-FFF2-40B4-BE49-F238E27FC236}">
              <a16:creationId xmlns:a16="http://schemas.microsoft.com/office/drawing/2014/main" id="{27D59356-0C6F-44CE-A300-F5F8BF2A8026}"/>
            </a:ext>
          </a:extLst>
        </xdr:cNvPr>
        <xdr:cNvSpPr txBox="1"/>
      </xdr:nvSpPr>
      <xdr:spPr>
        <a:xfrm>
          <a:off x="18421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70375</xdr:rowOff>
    </xdr:from>
    <xdr:ext cx="469744" cy="259045"/>
    <xdr:sp macro="" textlink="">
      <xdr:nvSpPr>
        <xdr:cNvPr id="743" name="n_1mainValue【公民館】&#10;一人当たり面積">
          <a:extLst>
            <a:ext uri="{FF2B5EF4-FFF2-40B4-BE49-F238E27FC236}">
              <a16:creationId xmlns:a16="http://schemas.microsoft.com/office/drawing/2014/main" id="{B7D1BE83-EC99-46DB-8C85-627F9711C1CF}"/>
            </a:ext>
          </a:extLst>
        </xdr:cNvPr>
        <xdr:cNvSpPr txBox="1"/>
      </xdr:nvSpPr>
      <xdr:spPr>
        <a:xfrm>
          <a:off x="21075727" y="1755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70375</xdr:rowOff>
    </xdr:from>
    <xdr:ext cx="469744" cy="259045"/>
    <xdr:sp macro="" textlink="">
      <xdr:nvSpPr>
        <xdr:cNvPr id="744" name="n_2mainValue【公民館】&#10;一人当たり面積">
          <a:extLst>
            <a:ext uri="{FF2B5EF4-FFF2-40B4-BE49-F238E27FC236}">
              <a16:creationId xmlns:a16="http://schemas.microsoft.com/office/drawing/2014/main" id="{45C7243C-176D-4DA5-B5C5-147D8B878DEA}"/>
            </a:ext>
          </a:extLst>
        </xdr:cNvPr>
        <xdr:cNvSpPr txBox="1"/>
      </xdr:nvSpPr>
      <xdr:spPr>
        <a:xfrm>
          <a:off x="20199427" y="1755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70375</xdr:rowOff>
    </xdr:from>
    <xdr:ext cx="469744" cy="259045"/>
    <xdr:sp macro="" textlink="">
      <xdr:nvSpPr>
        <xdr:cNvPr id="745" name="n_3mainValue【公民館】&#10;一人当たり面積">
          <a:extLst>
            <a:ext uri="{FF2B5EF4-FFF2-40B4-BE49-F238E27FC236}">
              <a16:creationId xmlns:a16="http://schemas.microsoft.com/office/drawing/2014/main" id="{ED6C9BEE-FB27-44BC-9303-769EAAD05E23}"/>
            </a:ext>
          </a:extLst>
        </xdr:cNvPr>
        <xdr:cNvSpPr txBox="1"/>
      </xdr:nvSpPr>
      <xdr:spPr>
        <a:xfrm>
          <a:off x="19310427" y="1755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74947</xdr:rowOff>
    </xdr:from>
    <xdr:ext cx="469744" cy="259045"/>
    <xdr:sp macro="" textlink="">
      <xdr:nvSpPr>
        <xdr:cNvPr id="746" name="n_4mainValue【公民館】&#10;一人当たり面積">
          <a:extLst>
            <a:ext uri="{FF2B5EF4-FFF2-40B4-BE49-F238E27FC236}">
              <a16:creationId xmlns:a16="http://schemas.microsoft.com/office/drawing/2014/main" id="{69538977-C8F1-4C18-B7AB-908FD41D7044}"/>
            </a:ext>
          </a:extLst>
        </xdr:cNvPr>
        <xdr:cNvSpPr txBox="1"/>
      </xdr:nvSpPr>
      <xdr:spPr>
        <a:xfrm>
          <a:off x="184214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a:extLst>
            <a:ext uri="{FF2B5EF4-FFF2-40B4-BE49-F238E27FC236}">
              <a16:creationId xmlns:a16="http://schemas.microsoft.com/office/drawing/2014/main" id="{079D4AB3-8435-4602-87ED-8B7663AC4B4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a:extLst>
            <a:ext uri="{FF2B5EF4-FFF2-40B4-BE49-F238E27FC236}">
              <a16:creationId xmlns:a16="http://schemas.microsoft.com/office/drawing/2014/main" id="{752B812F-D223-4510-B79A-365D4C07616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a:extLst>
            <a:ext uri="{FF2B5EF4-FFF2-40B4-BE49-F238E27FC236}">
              <a16:creationId xmlns:a16="http://schemas.microsoft.com/office/drawing/2014/main" id="{ADB5A6A3-CC16-4D7A-BD69-FB70B196D9F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インフラ資産である道路や橋りょう・トンネルについては、老朽化の度合は低いものの、近年、落橋や天井落下などの危険が危惧されているため、平成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年度に道路施設長寿命化修繕計画を策定し、定期的な点検を行い、計画的な改修工事を実施している。</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公営住宅と認定こども園・幼稚園・保育所は老朽化の度合が高い状態にある。そのため、公営住宅については、市営住宅長寿命化計画に基づき、防災・安全交付金等を活用しながら順次改修を進めている。また、公立保育園について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期保育園整備計画の中間見直しを行い、公立保育園の民営化や廃止を含めた在り方の検討をしているところである。</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学校施設と公民館については、一人当たりの面積が、全国、県いずれの平均も上回っている状況である。今後については、令和元年度に策定した教育施設長寿命化計画に基づき、改修や維持管理に係るコストを縮減しながら長寿命化を図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8293EEB-72FD-4B74-A45D-54EDC112711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6DBF490-6E82-4B8E-8D4C-4AB476E8A98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CC178A4-38A0-44EB-A045-8AC90B1511B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CA19A4E-F8B4-4C3E-B628-297F0009AB5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栃木県那須塩原市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557109C-C3AC-4C65-B06E-8C74761F9E7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48F6475-9C47-4880-B53A-41F41C12213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6FB9BD1-44B7-4B00-A05F-21C7A538DC3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8B87FDA-4D6F-4A61-BCFC-45CDDD1D8A9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A734259-DEE8-41B3-A767-DD90584DB0A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C4452CC-106D-4683-82F1-E8212C28494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117,005
114,753
592.74
57,458,414
53,251,156
3,702,840
28,869,208
33,357,058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44A3989-B7D4-4AE1-8CBB-9F430AB8CBE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0A30BA6-83C4-4782-A823-15F90A88F42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C4C14A3-CEE6-4E88-8C81-2452A9DCAB3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8B84D0D-DC6C-4D6F-9E49-90DFAD56D3B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8DC0A1C-DC3D-4416-B2FB-FD15F852033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F9FC84F-5530-4E02-A9E7-CE983B9AE59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DD2FF96-DDF2-4B78-96C3-4E2BBC26D7C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7DE62B6-F802-4BC5-890D-5D3687ABBA6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B24E380-11C4-4FE3-93CB-5E19C214A68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BDD793D-BFDF-47F4-9179-F68207A0357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2F356CF-8E71-48B6-8095-7E139B043FD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D0ECCC6-D565-4404-9618-D95B843E69B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CA967DE-1889-474D-AEFD-C5C2882A63F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C63438E-BBC4-477E-9DE0-767CCB7C645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8A19AB6-5DBE-4AD1-955D-4190686517D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4CB58FE-4620-4FE7-B2F5-219AB550F3C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AEEFABE-C5F9-4FD7-88E2-BD447D71681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E88705A-9B08-41C5-9F4A-78ECADD87F6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4F7615D-ED59-4E93-ADD1-AC15AF5356F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7621F61-7EDD-4A02-986F-5BF86709691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2AE8958-DEA9-47A6-976C-407390315F8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39117A2-62BC-4737-9F1F-36DF8003AB5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EAE9434-024B-4F90-9BA3-F13F871A368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CB150E1-DC0F-448D-B9BD-C37D487FD0B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54B301D-ACFD-4A68-8DBE-EC627BFD625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B1C9A82B-91F5-4EF2-868F-FD4E1C1D9B8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D1E0E05-49E3-4DAE-8EE4-BB78B6DFDA8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3640CA5-4A76-4E24-9C29-B95818775A1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762226C-1A65-4325-986D-2DC90729DAC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A473D77-3050-4C9C-8609-47A981ED29E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402FE7E-E4F0-45C7-91EF-C063A9EC00B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002FD2B-CFF9-4F99-ABE4-A5D2DFDD6E6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F22F46D1-5040-4D37-B8C5-9AD097209EAA}"/>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D5D94C0B-0FB9-467D-8B84-D9E9CC553D1E}"/>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203FA8F8-3463-4805-8ABA-F9BECAC93D4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17748E48-93CA-4ED2-951A-E8066737918B}"/>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D758868E-CFC2-417D-92E7-50907FDA3439}"/>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732FF89-9345-4DA6-8F8B-4250DBDABF6B}"/>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D5F0EADF-1952-4C6A-9FCC-6CDE13E0F29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D84FE3A-665D-4EFE-BF6D-005681E28654}"/>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0CF0A14-1D25-415B-8F74-F1C11B7E12DF}"/>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9B7670D9-5884-41F9-BFD8-A07429A4036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74DDC6F-7FBA-41B8-9A1C-249DC67183A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B2E32FE4-F404-4709-986E-CC3A00EED9C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56FCDA5F-9F36-414D-9EB0-ABD71AFCC21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3556320F-1D80-4EDF-9166-7DFE676FD33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41</xdr:row>
      <xdr:rowOff>151312</xdr:rowOff>
    </xdr:to>
    <xdr:cxnSp macro="">
      <xdr:nvCxnSpPr>
        <xdr:cNvPr id="58" name="直線コネクタ 57">
          <a:extLst>
            <a:ext uri="{FF2B5EF4-FFF2-40B4-BE49-F238E27FC236}">
              <a16:creationId xmlns:a16="http://schemas.microsoft.com/office/drawing/2014/main" id="{C60C7E00-40DA-49C5-8114-BE25F1CB625C}"/>
            </a:ext>
          </a:extLst>
        </xdr:cNvPr>
        <xdr:cNvCxnSpPr/>
      </xdr:nvCxnSpPr>
      <xdr:spPr>
        <a:xfrm flipV="1">
          <a:off x="4634865" y="5830389"/>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155139</xdr:rowOff>
    </xdr:from>
    <xdr:ext cx="405111" cy="259045"/>
    <xdr:sp macro="" textlink="">
      <xdr:nvSpPr>
        <xdr:cNvPr id="59" name="【図書館】&#10;有形固定資産減価償却率最小値テキスト">
          <a:extLst>
            <a:ext uri="{FF2B5EF4-FFF2-40B4-BE49-F238E27FC236}">
              <a16:creationId xmlns:a16="http://schemas.microsoft.com/office/drawing/2014/main" id="{380E00A4-06FA-467B-9ED1-49FB40E95F0C}"/>
            </a:ext>
          </a:extLst>
        </xdr:cNvPr>
        <xdr:cNvSpPr txBox="1"/>
      </xdr:nvSpPr>
      <xdr:spPr>
        <a:xfrm>
          <a:off x="4673600" y="718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151312</xdr:rowOff>
    </xdr:from>
    <xdr:to>
      <xdr:col>24</xdr:col>
      <xdr:colOff>152400</xdr:colOff>
      <xdr:row>41</xdr:row>
      <xdr:rowOff>151312</xdr:rowOff>
    </xdr:to>
    <xdr:cxnSp macro="">
      <xdr:nvCxnSpPr>
        <xdr:cNvPr id="60" name="直線コネクタ 59">
          <a:extLst>
            <a:ext uri="{FF2B5EF4-FFF2-40B4-BE49-F238E27FC236}">
              <a16:creationId xmlns:a16="http://schemas.microsoft.com/office/drawing/2014/main" id="{49479DB5-4347-4325-ADF0-C6D2CD26DCBC}"/>
            </a:ext>
          </a:extLst>
        </xdr:cNvPr>
        <xdr:cNvCxnSpPr/>
      </xdr:nvCxnSpPr>
      <xdr:spPr>
        <a:xfrm>
          <a:off x="4546600" y="718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図書館】&#10;有形固定資産減価償却率最大値テキスト">
          <a:extLst>
            <a:ext uri="{FF2B5EF4-FFF2-40B4-BE49-F238E27FC236}">
              <a16:creationId xmlns:a16="http://schemas.microsoft.com/office/drawing/2014/main" id="{FFADCE0C-A26B-4C44-8110-7FA2E7596C8F}"/>
            </a:ext>
          </a:extLst>
        </xdr:cNvPr>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a:extLst>
            <a:ext uri="{FF2B5EF4-FFF2-40B4-BE49-F238E27FC236}">
              <a16:creationId xmlns:a16="http://schemas.microsoft.com/office/drawing/2014/main" id="{A2C4249C-387D-47EB-9D7F-DC315C3C3C42}"/>
            </a:ext>
          </a:extLst>
        </xdr:cNvPr>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147519</xdr:rowOff>
    </xdr:from>
    <xdr:ext cx="405111" cy="259045"/>
    <xdr:sp macro="" textlink="">
      <xdr:nvSpPr>
        <xdr:cNvPr id="63" name="【図書館】&#10;有形固定資産減価償却率平均値テキスト">
          <a:extLst>
            <a:ext uri="{FF2B5EF4-FFF2-40B4-BE49-F238E27FC236}">
              <a16:creationId xmlns:a16="http://schemas.microsoft.com/office/drawing/2014/main" id="{44B2D654-CED6-4591-9FA2-5099AAB752A6}"/>
            </a:ext>
          </a:extLst>
        </xdr:cNvPr>
        <xdr:cNvSpPr txBox="1"/>
      </xdr:nvSpPr>
      <xdr:spPr>
        <a:xfrm>
          <a:off x="4673600" y="61482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169092</xdr:rowOff>
    </xdr:from>
    <xdr:to>
      <xdr:col>24</xdr:col>
      <xdr:colOff>114300</xdr:colOff>
      <xdr:row>36</xdr:row>
      <xdr:rowOff>99242</xdr:rowOff>
    </xdr:to>
    <xdr:sp macro="" textlink="">
      <xdr:nvSpPr>
        <xdr:cNvPr id="64" name="フローチャート: 判断 63">
          <a:extLst>
            <a:ext uri="{FF2B5EF4-FFF2-40B4-BE49-F238E27FC236}">
              <a16:creationId xmlns:a16="http://schemas.microsoft.com/office/drawing/2014/main" id="{EBDE9BF4-53B8-4641-B82F-82516BE09102}"/>
            </a:ext>
          </a:extLst>
        </xdr:cNvPr>
        <xdr:cNvSpPr/>
      </xdr:nvSpPr>
      <xdr:spPr>
        <a:xfrm>
          <a:off x="45847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129903</xdr:rowOff>
    </xdr:from>
    <xdr:to>
      <xdr:col>20</xdr:col>
      <xdr:colOff>38100</xdr:colOff>
      <xdr:row>37</xdr:row>
      <xdr:rowOff>60053</xdr:rowOff>
    </xdr:to>
    <xdr:sp macro="" textlink="">
      <xdr:nvSpPr>
        <xdr:cNvPr id="65" name="フローチャート: 判断 64">
          <a:extLst>
            <a:ext uri="{FF2B5EF4-FFF2-40B4-BE49-F238E27FC236}">
              <a16:creationId xmlns:a16="http://schemas.microsoft.com/office/drawing/2014/main" id="{DEB41795-C0AA-4EE7-BDA5-B1C0F68E38DD}"/>
            </a:ext>
          </a:extLst>
        </xdr:cNvPr>
        <xdr:cNvSpPr/>
      </xdr:nvSpPr>
      <xdr:spPr>
        <a:xfrm>
          <a:off x="3746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51180</xdr:rowOff>
    </xdr:from>
    <xdr:ext cx="405111" cy="259045"/>
    <xdr:sp macro="" textlink="">
      <xdr:nvSpPr>
        <xdr:cNvPr id="66" name="n_1aveValue【図書館】&#10;有形固定資産減価償却率">
          <a:extLst>
            <a:ext uri="{FF2B5EF4-FFF2-40B4-BE49-F238E27FC236}">
              <a16:creationId xmlns:a16="http://schemas.microsoft.com/office/drawing/2014/main" id="{02F3D051-8084-42E5-91A4-20382E9EC11A}"/>
            </a:ext>
          </a:extLst>
        </xdr:cNvPr>
        <xdr:cNvSpPr txBox="1"/>
      </xdr:nvSpPr>
      <xdr:spPr>
        <a:xfrm>
          <a:off x="35820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146231</xdr:rowOff>
    </xdr:from>
    <xdr:to>
      <xdr:col>15</xdr:col>
      <xdr:colOff>101600</xdr:colOff>
      <xdr:row>37</xdr:row>
      <xdr:rowOff>76381</xdr:rowOff>
    </xdr:to>
    <xdr:sp macro="" textlink="">
      <xdr:nvSpPr>
        <xdr:cNvPr id="67" name="フローチャート: 判断 66">
          <a:extLst>
            <a:ext uri="{FF2B5EF4-FFF2-40B4-BE49-F238E27FC236}">
              <a16:creationId xmlns:a16="http://schemas.microsoft.com/office/drawing/2014/main" id="{192200E2-A382-4934-BF3F-5FCDFEFBC123}"/>
            </a:ext>
          </a:extLst>
        </xdr:cNvPr>
        <xdr:cNvSpPr/>
      </xdr:nvSpPr>
      <xdr:spPr>
        <a:xfrm>
          <a:off x="2857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67508</xdr:rowOff>
    </xdr:from>
    <xdr:ext cx="405111" cy="259045"/>
    <xdr:sp macro="" textlink="">
      <xdr:nvSpPr>
        <xdr:cNvPr id="68" name="n_2aveValue【図書館】&#10;有形固定資産減価償却率">
          <a:extLst>
            <a:ext uri="{FF2B5EF4-FFF2-40B4-BE49-F238E27FC236}">
              <a16:creationId xmlns:a16="http://schemas.microsoft.com/office/drawing/2014/main" id="{E9DE3EB0-BB35-4353-A229-2A5121018620}"/>
            </a:ext>
          </a:extLst>
        </xdr:cNvPr>
        <xdr:cNvSpPr txBox="1"/>
      </xdr:nvSpPr>
      <xdr:spPr>
        <a:xfrm>
          <a:off x="2705744" y="641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10704</xdr:rowOff>
    </xdr:from>
    <xdr:to>
      <xdr:col>10</xdr:col>
      <xdr:colOff>165100</xdr:colOff>
      <xdr:row>37</xdr:row>
      <xdr:rowOff>112304</xdr:rowOff>
    </xdr:to>
    <xdr:sp macro="" textlink="">
      <xdr:nvSpPr>
        <xdr:cNvPr id="69" name="フローチャート: 判断 68">
          <a:extLst>
            <a:ext uri="{FF2B5EF4-FFF2-40B4-BE49-F238E27FC236}">
              <a16:creationId xmlns:a16="http://schemas.microsoft.com/office/drawing/2014/main" id="{A92A6FD6-82C1-4E7A-AB83-5B8ACEBE42D6}"/>
            </a:ext>
          </a:extLst>
        </xdr:cNvPr>
        <xdr:cNvSpPr/>
      </xdr:nvSpPr>
      <xdr:spPr>
        <a:xfrm>
          <a:off x="1968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35</xdr:row>
      <xdr:rowOff>128831</xdr:rowOff>
    </xdr:from>
    <xdr:ext cx="405111" cy="259045"/>
    <xdr:sp macro="" textlink="">
      <xdr:nvSpPr>
        <xdr:cNvPr id="70" name="n_3aveValue【図書館】&#10;有形固定資産減価償却率">
          <a:extLst>
            <a:ext uri="{FF2B5EF4-FFF2-40B4-BE49-F238E27FC236}">
              <a16:creationId xmlns:a16="http://schemas.microsoft.com/office/drawing/2014/main" id="{6DD16650-55FC-4A18-9142-43A4405587F9}"/>
            </a:ext>
          </a:extLst>
        </xdr:cNvPr>
        <xdr:cNvSpPr txBox="1"/>
      </xdr:nvSpPr>
      <xdr:spPr>
        <a:xfrm>
          <a:off x="1816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144599</xdr:rowOff>
    </xdr:from>
    <xdr:to>
      <xdr:col>6</xdr:col>
      <xdr:colOff>38100</xdr:colOff>
      <xdr:row>37</xdr:row>
      <xdr:rowOff>74749</xdr:rowOff>
    </xdr:to>
    <xdr:sp macro="" textlink="">
      <xdr:nvSpPr>
        <xdr:cNvPr id="71" name="フローチャート: 判断 70">
          <a:extLst>
            <a:ext uri="{FF2B5EF4-FFF2-40B4-BE49-F238E27FC236}">
              <a16:creationId xmlns:a16="http://schemas.microsoft.com/office/drawing/2014/main" id="{9558EE1F-CDAA-4BE7-800F-4B525D97290E}"/>
            </a:ext>
          </a:extLst>
        </xdr:cNvPr>
        <xdr:cNvSpPr/>
      </xdr:nvSpPr>
      <xdr:spPr>
        <a:xfrm>
          <a:off x="1079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35</xdr:row>
      <xdr:rowOff>91276</xdr:rowOff>
    </xdr:from>
    <xdr:ext cx="405111" cy="259045"/>
    <xdr:sp macro="" textlink="">
      <xdr:nvSpPr>
        <xdr:cNvPr id="72" name="n_4aveValue【図書館】&#10;有形固定資産減価償却率">
          <a:extLst>
            <a:ext uri="{FF2B5EF4-FFF2-40B4-BE49-F238E27FC236}">
              <a16:creationId xmlns:a16="http://schemas.microsoft.com/office/drawing/2014/main" id="{2B976CF2-FC58-4FB5-AA86-04AD45969126}"/>
            </a:ext>
          </a:extLst>
        </xdr:cNvPr>
        <xdr:cNvSpPr txBox="1"/>
      </xdr:nvSpPr>
      <xdr:spPr>
        <a:xfrm>
          <a:off x="927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CBF4336-1215-4B78-87AB-A20DEBD0AE5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AED0EBD5-83B7-4B11-AEE1-9629996DA49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5" name="テキスト ボックス 74">
          <a:extLst>
            <a:ext uri="{FF2B5EF4-FFF2-40B4-BE49-F238E27FC236}">
              <a16:creationId xmlns:a16="http://schemas.microsoft.com/office/drawing/2014/main" id="{2A2DFA26-D20D-47DD-AE8F-035D5745B77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6" name="テキスト ボックス 75">
          <a:extLst>
            <a:ext uri="{FF2B5EF4-FFF2-40B4-BE49-F238E27FC236}">
              <a16:creationId xmlns:a16="http://schemas.microsoft.com/office/drawing/2014/main" id="{D379ADA1-9086-466D-8B15-CB8BB7D45FF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7" name="テキスト ボックス 76">
          <a:extLst>
            <a:ext uri="{FF2B5EF4-FFF2-40B4-BE49-F238E27FC236}">
              <a16:creationId xmlns:a16="http://schemas.microsoft.com/office/drawing/2014/main" id="{FA40A5AC-5A9D-4C97-96CF-C221337B4CC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121739</xdr:rowOff>
    </xdr:from>
    <xdr:to>
      <xdr:col>24</xdr:col>
      <xdr:colOff>114300</xdr:colOff>
      <xdr:row>34</xdr:row>
      <xdr:rowOff>51889</xdr:rowOff>
    </xdr:to>
    <xdr:sp macro="" textlink="">
      <xdr:nvSpPr>
        <xdr:cNvPr id="78" name="楕円 77">
          <a:extLst>
            <a:ext uri="{FF2B5EF4-FFF2-40B4-BE49-F238E27FC236}">
              <a16:creationId xmlns:a16="http://schemas.microsoft.com/office/drawing/2014/main" id="{0AD32D22-EAAC-4A04-AAA0-7432334F79D9}"/>
            </a:ext>
          </a:extLst>
        </xdr:cNvPr>
        <xdr:cNvSpPr/>
      </xdr:nvSpPr>
      <xdr:spPr>
        <a:xfrm>
          <a:off x="4584700" y="577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74766</xdr:rowOff>
    </xdr:from>
    <xdr:ext cx="405111" cy="259045"/>
    <xdr:sp macro="" textlink="">
      <xdr:nvSpPr>
        <xdr:cNvPr id="79" name="【図書館】&#10;有形固定資産減価償却率該当値テキスト">
          <a:extLst>
            <a:ext uri="{FF2B5EF4-FFF2-40B4-BE49-F238E27FC236}">
              <a16:creationId xmlns:a16="http://schemas.microsoft.com/office/drawing/2014/main" id="{A5364062-67E0-455A-A979-C5CE397FCAA6}"/>
            </a:ext>
          </a:extLst>
        </xdr:cNvPr>
        <xdr:cNvSpPr txBox="1"/>
      </xdr:nvSpPr>
      <xdr:spPr>
        <a:xfrm>
          <a:off x="4673600" y="5732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76019</xdr:rowOff>
    </xdr:from>
    <xdr:to>
      <xdr:col>20</xdr:col>
      <xdr:colOff>38100</xdr:colOff>
      <xdr:row>35</xdr:row>
      <xdr:rowOff>6169</xdr:rowOff>
    </xdr:to>
    <xdr:sp macro="" textlink="">
      <xdr:nvSpPr>
        <xdr:cNvPr id="80" name="楕円 79">
          <a:extLst>
            <a:ext uri="{FF2B5EF4-FFF2-40B4-BE49-F238E27FC236}">
              <a16:creationId xmlns:a16="http://schemas.microsoft.com/office/drawing/2014/main" id="{5AE69B43-0B12-4BFB-AE37-34DD443BF8EF}"/>
            </a:ext>
          </a:extLst>
        </xdr:cNvPr>
        <xdr:cNvSpPr/>
      </xdr:nvSpPr>
      <xdr:spPr>
        <a:xfrm>
          <a:off x="3746500" y="590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1089</xdr:rowOff>
    </xdr:from>
    <xdr:to>
      <xdr:col>24</xdr:col>
      <xdr:colOff>63500</xdr:colOff>
      <xdr:row>34</xdr:row>
      <xdr:rowOff>126819</xdr:rowOff>
    </xdr:to>
    <xdr:cxnSp macro="">
      <xdr:nvCxnSpPr>
        <xdr:cNvPr id="81" name="直線コネクタ 80">
          <a:extLst>
            <a:ext uri="{FF2B5EF4-FFF2-40B4-BE49-F238E27FC236}">
              <a16:creationId xmlns:a16="http://schemas.microsoft.com/office/drawing/2014/main" id="{87EEA96A-5D2B-453B-8890-F4F8B997A2C7}"/>
            </a:ext>
          </a:extLst>
        </xdr:cNvPr>
        <xdr:cNvCxnSpPr/>
      </xdr:nvCxnSpPr>
      <xdr:spPr>
        <a:xfrm flipV="1">
          <a:off x="3797300" y="5830389"/>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20501</xdr:rowOff>
    </xdr:from>
    <xdr:to>
      <xdr:col>15</xdr:col>
      <xdr:colOff>101600</xdr:colOff>
      <xdr:row>34</xdr:row>
      <xdr:rowOff>122101</xdr:rowOff>
    </xdr:to>
    <xdr:sp macro="" textlink="">
      <xdr:nvSpPr>
        <xdr:cNvPr id="82" name="楕円 81">
          <a:extLst>
            <a:ext uri="{FF2B5EF4-FFF2-40B4-BE49-F238E27FC236}">
              <a16:creationId xmlns:a16="http://schemas.microsoft.com/office/drawing/2014/main" id="{24CC53E5-EAF7-4CBD-8107-035AB0747F7A}"/>
            </a:ext>
          </a:extLst>
        </xdr:cNvPr>
        <xdr:cNvSpPr/>
      </xdr:nvSpPr>
      <xdr:spPr>
        <a:xfrm>
          <a:off x="2857500" y="584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71301</xdr:rowOff>
    </xdr:from>
    <xdr:to>
      <xdr:col>19</xdr:col>
      <xdr:colOff>177800</xdr:colOff>
      <xdr:row>34</xdr:row>
      <xdr:rowOff>126819</xdr:rowOff>
    </xdr:to>
    <xdr:cxnSp macro="">
      <xdr:nvCxnSpPr>
        <xdr:cNvPr id="83" name="直線コネクタ 82">
          <a:extLst>
            <a:ext uri="{FF2B5EF4-FFF2-40B4-BE49-F238E27FC236}">
              <a16:creationId xmlns:a16="http://schemas.microsoft.com/office/drawing/2014/main" id="{4BBA9981-C8D7-4047-9458-C8EA0B21C498}"/>
            </a:ext>
          </a:extLst>
        </xdr:cNvPr>
        <xdr:cNvCxnSpPr/>
      </xdr:nvCxnSpPr>
      <xdr:spPr>
        <a:xfrm>
          <a:off x="2908300" y="590060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167459</xdr:rowOff>
    </xdr:from>
    <xdr:to>
      <xdr:col>10</xdr:col>
      <xdr:colOff>165100</xdr:colOff>
      <xdr:row>39</xdr:row>
      <xdr:rowOff>97609</xdr:rowOff>
    </xdr:to>
    <xdr:sp macro="" textlink="">
      <xdr:nvSpPr>
        <xdr:cNvPr id="84" name="楕円 83">
          <a:extLst>
            <a:ext uri="{FF2B5EF4-FFF2-40B4-BE49-F238E27FC236}">
              <a16:creationId xmlns:a16="http://schemas.microsoft.com/office/drawing/2014/main" id="{43FB18C3-2580-43F5-8F7E-09C35F3E092F}"/>
            </a:ext>
          </a:extLst>
        </xdr:cNvPr>
        <xdr:cNvSpPr/>
      </xdr:nvSpPr>
      <xdr:spPr>
        <a:xfrm>
          <a:off x="1968500" y="668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71301</xdr:rowOff>
    </xdr:from>
    <xdr:to>
      <xdr:col>15</xdr:col>
      <xdr:colOff>50800</xdr:colOff>
      <xdr:row>39</xdr:row>
      <xdr:rowOff>46809</xdr:rowOff>
    </xdr:to>
    <xdr:cxnSp macro="">
      <xdr:nvCxnSpPr>
        <xdr:cNvPr id="85" name="直線コネクタ 84">
          <a:extLst>
            <a:ext uri="{FF2B5EF4-FFF2-40B4-BE49-F238E27FC236}">
              <a16:creationId xmlns:a16="http://schemas.microsoft.com/office/drawing/2014/main" id="{43D0A9AD-6BC2-4529-A427-4931D8F480D5}"/>
            </a:ext>
          </a:extLst>
        </xdr:cNvPr>
        <xdr:cNvCxnSpPr/>
      </xdr:nvCxnSpPr>
      <xdr:spPr>
        <a:xfrm flipV="1">
          <a:off x="2019300" y="5900601"/>
          <a:ext cx="889000" cy="83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134801</xdr:rowOff>
    </xdr:from>
    <xdr:to>
      <xdr:col>6</xdr:col>
      <xdr:colOff>38100</xdr:colOff>
      <xdr:row>39</xdr:row>
      <xdr:rowOff>64951</xdr:rowOff>
    </xdr:to>
    <xdr:sp macro="" textlink="">
      <xdr:nvSpPr>
        <xdr:cNvPr id="86" name="楕円 85">
          <a:extLst>
            <a:ext uri="{FF2B5EF4-FFF2-40B4-BE49-F238E27FC236}">
              <a16:creationId xmlns:a16="http://schemas.microsoft.com/office/drawing/2014/main" id="{4D3E3E45-E547-4168-B945-88BD0EDC0188}"/>
            </a:ext>
          </a:extLst>
        </xdr:cNvPr>
        <xdr:cNvSpPr/>
      </xdr:nvSpPr>
      <xdr:spPr>
        <a:xfrm>
          <a:off x="1079500" y="664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14151</xdr:rowOff>
    </xdr:from>
    <xdr:to>
      <xdr:col>10</xdr:col>
      <xdr:colOff>114300</xdr:colOff>
      <xdr:row>39</xdr:row>
      <xdr:rowOff>46809</xdr:rowOff>
    </xdr:to>
    <xdr:cxnSp macro="">
      <xdr:nvCxnSpPr>
        <xdr:cNvPr id="87" name="直線コネクタ 86">
          <a:extLst>
            <a:ext uri="{FF2B5EF4-FFF2-40B4-BE49-F238E27FC236}">
              <a16:creationId xmlns:a16="http://schemas.microsoft.com/office/drawing/2014/main" id="{3CAF1584-3B04-4337-AFC4-AD9748965F37}"/>
            </a:ext>
          </a:extLst>
        </xdr:cNvPr>
        <xdr:cNvCxnSpPr/>
      </xdr:nvCxnSpPr>
      <xdr:spPr>
        <a:xfrm>
          <a:off x="1130300" y="670070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33</xdr:row>
      <xdr:rowOff>22696</xdr:rowOff>
    </xdr:from>
    <xdr:ext cx="405111" cy="259045"/>
    <xdr:sp macro="" textlink="">
      <xdr:nvSpPr>
        <xdr:cNvPr id="88" name="n_1mainValue【図書館】&#10;有形固定資産減価償却率">
          <a:extLst>
            <a:ext uri="{FF2B5EF4-FFF2-40B4-BE49-F238E27FC236}">
              <a16:creationId xmlns:a16="http://schemas.microsoft.com/office/drawing/2014/main" id="{3A551876-1A23-4500-8975-280CF96D8469}"/>
            </a:ext>
          </a:extLst>
        </xdr:cNvPr>
        <xdr:cNvSpPr txBox="1"/>
      </xdr:nvSpPr>
      <xdr:spPr>
        <a:xfrm>
          <a:off x="3582044" y="568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138628</xdr:rowOff>
    </xdr:from>
    <xdr:ext cx="405111" cy="259045"/>
    <xdr:sp macro="" textlink="">
      <xdr:nvSpPr>
        <xdr:cNvPr id="89" name="n_2mainValue【図書館】&#10;有形固定資産減価償却率">
          <a:extLst>
            <a:ext uri="{FF2B5EF4-FFF2-40B4-BE49-F238E27FC236}">
              <a16:creationId xmlns:a16="http://schemas.microsoft.com/office/drawing/2014/main" id="{BD3BA5BE-4E36-4803-9D01-6FEA5ECED428}"/>
            </a:ext>
          </a:extLst>
        </xdr:cNvPr>
        <xdr:cNvSpPr txBox="1"/>
      </xdr:nvSpPr>
      <xdr:spPr>
        <a:xfrm>
          <a:off x="2705744" y="5625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88736</xdr:rowOff>
    </xdr:from>
    <xdr:ext cx="405111" cy="259045"/>
    <xdr:sp macro="" textlink="">
      <xdr:nvSpPr>
        <xdr:cNvPr id="90" name="n_3mainValue【図書館】&#10;有形固定資産減価償却率">
          <a:extLst>
            <a:ext uri="{FF2B5EF4-FFF2-40B4-BE49-F238E27FC236}">
              <a16:creationId xmlns:a16="http://schemas.microsoft.com/office/drawing/2014/main" id="{68E93B80-0E3C-409C-A654-BDF79F1EDC81}"/>
            </a:ext>
          </a:extLst>
        </xdr:cNvPr>
        <xdr:cNvSpPr txBox="1"/>
      </xdr:nvSpPr>
      <xdr:spPr>
        <a:xfrm>
          <a:off x="1816744" y="677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56078</xdr:rowOff>
    </xdr:from>
    <xdr:ext cx="405111" cy="259045"/>
    <xdr:sp macro="" textlink="">
      <xdr:nvSpPr>
        <xdr:cNvPr id="91" name="n_4mainValue【図書館】&#10;有形固定資産減価償却率">
          <a:extLst>
            <a:ext uri="{FF2B5EF4-FFF2-40B4-BE49-F238E27FC236}">
              <a16:creationId xmlns:a16="http://schemas.microsoft.com/office/drawing/2014/main" id="{3F1E41AE-CD0A-4BA1-8CE6-116D59EAD18E}"/>
            </a:ext>
          </a:extLst>
        </xdr:cNvPr>
        <xdr:cNvSpPr txBox="1"/>
      </xdr:nvSpPr>
      <xdr:spPr>
        <a:xfrm>
          <a:off x="927744"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95FCE274-D5B4-47BB-8864-57ADD71A997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BB0A1DFD-A842-4BDC-8A80-54C4E31A2F2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711468DC-F68A-4F25-A182-F089711DD60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B71B03E5-A25F-41C3-870A-42B51E3CB07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1520E9D2-4792-4E6F-8587-B89CFA0638A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51A9B1E4-1F64-4E97-B57C-FBE9D9907BA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4F0DDD07-A22C-4F74-A9AA-E32AA45552A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4BB364CE-292A-47A1-9EAF-496F0058582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6A7318F2-319A-48C9-BFCE-AA9DE55E98DF}"/>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B1531BD7-CB8C-420A-89C4-52A5D9BE038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a:extLst>
            <a:ext uri="{FF2B5EF4-FFF2-40B4-BE49-F238E27FC236}">
              <a16:creationId xmlns:a16="http://schemas.microsoft.com/office/drawing/2014/main" id="{36795D54-8885-4A9B-BCF0-7FC5EDC146CD}"/>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a:extLst>
            <a:ext uri="{FF2B5EF4-FFF2-40B4-BE49-F238E27FC236}">
              <a16:creationId xmlns:a16="http://schemas.microsoft.com/office/drawing/2014/main" id="{265E9BFD-9B97-4305-84D1-B716C9840B3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a:extLst>
            <a:ext uri="{FF2B5EF4-FFF2-40B4-BE49-F238E27FC236}">
              <a16:creationId xmlns:a16="http://schemas.microsoft.com/office/drawing/2014/main" id="{DAA19D84-FB04-4B41-B3E6-E6E813DC525B}"/>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a:extLst>
            <a:ext uri="{FF2B5EF4-FFF2-40B4-BE49-F238E27FC236}">
              <a16:creationId xmlns:a16="http://schemas.microsoft.com/office/drawing/2014/main" id="{A2FAEE88-3C24-4083-B59F-2A0DD051A954}"/>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6" name="テキスト ボックス 105">
          <a:extLst>
            <a:ext uri="{FF2B5EF4-FFF2-40B4-BE49-F238E27FC236}">
              <a16:creationId xmlns:a16="http://schemas.microsoft.com/office/drawing/2014/main" id="{5CFCC91F-BB61-49A9-9B92-1F1BBD84E7E4}"/>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a:extLst>
            <a:ext uri="{FF2B5EF4-FFF2-40B4-BE49-F238E27FC236}">
              <a16:creationId xmlns:a16="http://schemas.microsoft.com/office/drawing/2014/main" id="{D3A168C6-F63E-430A-B332-FA49E9137D3B}"/>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8" name="テキスト ボックス 107">
          <a:extLst>
            <a:ext uri="{FF2B5EF4-FFF2-40B4-BE49-F238E27FC236}">
              <a16:creationId xmlns:a16="http://schemas.microsoft.com/office/drawing/2014/main" id="{C841EBB8-331B-4E16-B0F5-1740D58E04A1}"/>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a:extLst>
            <a:ext uri="{FF2B5EF4-FFF2-40B4-BE49-F238E27FC236}">
              <a16:creationId xmlns:a16="http://schemas.microsoft.com/office/drawing/2014/main" id="{CB1C9E18-913E-46B1-9597-FA421D9F3765}"/>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10" name="テキスト ボックス 109">
          <a:extLst>
            <a:ext uri="{FF2B5EF4-FFF2-40B4-BE49-F238E27FC236}">
              <a16:creationId xmlns:a16="http://schemas.microsoft.com/office/drawing/2014/main" id="{0B6D3279-0E9B-4D8F-8359-B3334C0110BF}"/>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a:extLst>
            <a:ext uri="{FF2B5EF4-FFF2-40B4-BE49-F238E27FC236}">
              <a16:creationId xmlns:a16="http://schemas.microsoft.com/office/drawing/2014/main" id="{D51AB296-0EA6-48D0-BDC6-593231BFAE1C}"/>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2" name="テキスト ボックス 111">
          <a:extLst>
            <a:ext uri="{FF2B5EF4-FFF2-40B4-BE49-F238E27FC236}">
              <a16:creationId xmlns:a16="http://schemas.microsoft.com/office/drawing/2014/main" id="{00D71D9B-2927-4F27-801D-990D035BE161}"/>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a:extLst>
            <a:ext uri="{FF2B5EF4-FFF2-40B4-BE49-F238E27FC236}">
              <a16:creationId xmlns:a16="http://schemas.microsoft.com/office/drawing/2014/main" id="{86A1F1A8-46E2-40A5-B372-B2DC5A3D2C65}"/>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4" name="テキスト ボックス 113">
          <a:extLst>
            <a:ext uri="{FF2B5EF4-FFF2-40B4-BE49-F238E27FC236}">
              <a16:creationId xmlns:a16="http://schemas.microsoft.com/office/drawing/2014/main" id="{14C374B5-ECBE-446C-B394-D12CB5FE1CFD}"/>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a:extLst>
            <a:ext uri="{FF2B5EF4-FFF2-40B4-BE49-F238E27FC236}">
              <a16:creationId xmlns:a16="http://schemas.microsoft.com/office/drawing/2014/main" id="{9D93DEE9-D7C6-4FCC-A710-0A14BDFA65F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6" name="テキスト ボックス 115">
          <a:extLst>
            <a:ext uri="{FF2B5EF4-FFF2-40B4-BE49-F238E27FC236}">
              <a16:creationId xmlns:a16="http://schemas.microsoft.com/office/drawing/2014/main" id="{3D4131D5-BC15-4E24-ABCA-E347768D679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図書館】&#10;一人当たり面積グラフ枠">
          <a:extLst>
            <a:ext uri="{FF2B5EF4-FFF2-40B4-BE49-F238E27FC236}">
              <a16:creationId xmlns:a16="http://schemas.microsoft.com/office/drawing/2014/main" id="{5BAA2ECA-32AF-44EC-B1A5-A7D6D4C4AEA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68036</xdr:rowOff>
    </xdr:from>
    <xdr:to>
      <xdr:col>54</xdr:col>
      <xdr:colOff>189865</xdr:colOff>
      <xdr:row>42</xdr:row>
      <xdr:rowOff>76200</xdr:rowOff>
    </xdr:to>
    <xdr:cxnSp macro="">
      <xdr:nvCxnSpPr>
        <xdr:cNvPr id="118" name="直線コネクタ 117">
          <a:extLst>
            <a:ext uri="{FF2B5EF4-FFF2-40B4-BE49-F238E27FC236}">
              <a16:creationId xmlns:a16="http://schemas.microsoft.com/office/drawing/2014/main" id="{241387DD-6E7E-41DA-AB96-026CFCD56C27}"/>
            </a:ext>
          </a:extLst>
        </xdr:cNvPr>
        <xdr:cNvCxnSpPr/>
      </xdr:nvCxnSpPr>
      <xdr:spPr>
        <a:xfrm flipV="1">
          <a:off x="10476865" y="5725886"/>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80027</xdr:rowOff>
    </xdr:from>
    <xdr:ext cx="469744" cy="259045"/>
    <xdr:sp macro="" textlink="">
      <xdr:nvSpPr>
        <xdr:cNvPr id="119" name="【図書館】&#10;一人当たり面積最小値テキスト">
          <a:extLst>
            <a:ext uri="{FF2B5EF4-FFF2-40B4-BE49-F238E27FC236}">
              <a16:creationId xmlns:a16="http://schemas.microsoft.com/office/drawing/2014/main" id="{5D6B2216-DBF1-4E2D-AFBD-08B27635E902}"/>
            </a:ext>
          </a:extLst>
        </xdr:cNvPr>
        <xdr:cNvSpPr txBox="1"/>
      </xdr:nvSpPr>
      <xdr:spPr>
        <a:xfrm>
          <a:off x="10515600"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76200</xdr:rowOff>
    </xdr:from>
    <xdr:to>
      <xdr:col>55</xdr:col>
      <xdr:colOff>88900</xdr:colOff>
      <xdr:row>42</xdr:row>
      <xdr:rowOff>76200</xdr:rowOff>
    </xdr:to>
    <xdr:cxnSp macro="">
      <xdr:nvCxnSpPr>
        <xdr:cNvPr id="120" name="直線コネクタ 119">
          <a:extLst>
            <a:ext uri="{FF2B5EF4-FFF2-40B4-BE49-F238E27FC236}">
              <a16:creationId xmlns:a16="http://schemas.microsoft.com/office/drawing/2014/main" id="{E99ABFBA-1BC6-48D6-9596-19E11D138DDF}"/>
            </a:ext>
          </a:extLst>
        </xdr:cNvPr>
        <xdr:cNvCxnSpPr/>
      </xdr:nvCxnSpPr>
      <xdr:spPr>
        <a:xfrm>
          <a:off x="10388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14713</xdr:rowOff>
    </xdr:from>
    <xdr:ext cx="469744" cy="259045"/>
    <xdr:sp macro="" textlink="">
      <xdr:nvSpPr>
        <xdr:cNvPr id="121" name="【図書館】&#10;一人当たり面積最大値テキスト">
          <a:extLst>
            <a:ext uri="{FF2B5EF4-FFF2-40B4-BE49-F238E27FC236}">
              <a16:creationId xmlns:a16="http://schemas.microsoft.com/office/drawing/2014/main" id="{3389CEA0-2D44-48B1-809D-5BA73A1987D9}"/>
            </a:ext>
          </a:extLst>
        </xdr:cNvPr>
        <xdr:cNvSpPr txBox="1"/>
      </xdr:nvSpPr>
      <xdr:spPr>
        <a:xfrm>
          <a:off x="10515600" y="550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68036</xdr:rowOff>
    </xdr:from>
    <xdr:to>
      <xdr:col>55</xdr:col>
      <xdr:colOff>88900</xdr:colOff>
      <xdr:row>33</xdr:row>
      <xdr:rowOff>68036</xdr:rowOff>
    </xdr:to>
    <xdr:cxnSp macro="">
      <xdr:nvCxnSpPr>
        <xdr:cNvPr id="122" name="直線コネクタ 121">
          <a:extLst>
            <a:ext uri="{FF2B5EF4-FFF2-40B4-BE49-F238E27FC236}">
              <a16:creationId xmlns:a16="http://schemas.microsoft.com/office/drawing/2014/main" id="{DDC9E1FF-A115-4EB7-AB01-E51EB7F017D0}"/>
            </a:ext>
          </a:extLst>
        </xdr:cNvPr>
        <xdr:cNvCxnSpPr/>
      </xdr:nvCxnSpPr>
      <xdr:spPr>
        <a:xfrm>
          <a:off x="10388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167112</xdr:rowOff>
    </xdr:from>
    <xdr:ext cx="469744" cy="259045"/>
    <xdr:sp macro="" textlink="">
      <xdr:nvSpPr>
        <xdr:cNvPr id="123" name="【図書館】&#10;一人当たり面積平均値テキスト">
          <a:extLst>
            <a:ext uri="{FF2B5EF4-FFF2-40B4-BE49-F238E27FC236}">
              <a16:creationId xmlns:a16="http://schemas.microsoft.com/office/drawing/2014/main" id="{A10186EB-D178-481F-8B02-114AC7B22E0E}"/>
            </a:ext>
          </a:extLst>
        </xdr:cNvPr>
        <xdr:cNvSpPr txBox="1"/>
      </xdr:nvSpPr>
      <xdr:spPr>
        <a:xfrm>
          <a:off x="10515600" y="6682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17235</xdr:rowOff>
    </xdr:from>
    <xdr:to>
      <xdr:col>55</xdr:col>
      <xdr:colOff>50800</xdr:colOff>
      <xdr:row>39</xdr:row>
      <xdr:rowOff>118835</xdr:rowOff>
    </xdr:to>
    <xdr:sp macro="" textlink="">
      <xdr:nvSpPr>
        <xdr:cNvPr id="124" name="フローチャート: 判断 123">
          <a:extLst>
            <a:ext uri="{FF2B5EF4-FFF2-40B4-BE49-F238E27FC236}">
              <a16:creationId xmlns:a16="http://schemas.microsoft.com/office/drawing/2014/main" id="{F892A533-907F-4C0B-B4D1-CE7661E2CDE0}"/>
            </a:ext>
          </a:extLst>
        </xdr:cNvPr>
        <xdr:cNvSpPr/>
      </xdr:nvSpPr>
      <xdr:spPr>
        <a:xfrm>
          <a:off x="10426700" y="670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66222</xdr:rowOff>
    </xdr:from>
    <xdr:to>
      <xdr:col>50</xdr:col>
      <xdr:colOff>165100</xdr:colOff>
      <xdr:row>39</xdr:row>
      <xdr:rowOff>167822</xdr:rowOff>
    </xdr:to>
    <xdr:sp macro="" textlink="">
      <xdr:nvSpPr>
        <xdr:cNvPr id="125" name="フローチャート: 判断 124">
          <a:extLst>
            <a:ext uri="{FF2B5EF4-FFF2-40B4-BE49-F238E27FC236}">
              <a16:creationId xmlns:a16="http://schemas.microsoft.com/office/drawing/2014/main" id="{50D80993-6107-4F75-B967-676FFE0292DB}"/>
            </a:ext>
          </a:extLst>
        </xdr:cNvPr>
        <xdr:cNvSpPr/>
      </xdr:nvSpPr>
      <xdr:spPr>
        <a:xfrm>
          <a:off x="9588500" y="675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158949</xdr:rowOff>
    </xdr:from>
    <xdr:ext cx="469744" cy="259045"/>
    <xdr:sp macro="" textlink="">
      <xdr:nvSpPr>
        <xdr:cNvPr id="126" name="n_1aveValue【図書館】&#10;一人当たり面積">
          <a:extLst>
            <a:ext uri="{FF2B5EF4-FFF2-40B4-BE49-F238E27FC236}">
              <a16:creationId xmlns:a16="http://schemas.microsoft.com/office/drawing/2014/main" id="{853D637F-77BF-4263-8CE7-2F26C76F30E1}"/>
            </a:ext>
          </a:extLst>
        </xdr:cNvPr>
        <xdr:cNvSpPr txBox="1"/>
      </xdr:nvSpPr>
      <xdr:spPr>
        <a:xfrm>
          <a:off x="9391727" y="684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115207</xdr:rowOff>
    </xdr:from>
    <xdr:to>
      <xdr:col>46</xdr:col>
      <xdr:colOff>38100</xdr:colOff>
      <xdr:row>40</xdr:row>
      <xdr:rowOff>45357</xdr:rowOff>
    </xdr:to>
    <xdr:sp macro="" textlink="">
      <xdr:nvSpPr>
        <xdr:cNvPr id="127" name="フローチャート: 判断 126">
          <a:extLst>
            <a:ext uri="{FF2B5EF4-FFF2-40B4-BE49-F238E27FC236}">
              <a16:creationId xmlns:a16="http://schemas.microsoft.com/office/drawing/2014/main" id="{971BBE68-CFB8-4B57-BE8C-44EADE569AC5}"/>
            </a:ext>
          </a:extLst>
        </xdr:cNvPr>
        <xdr:cNvSpPr/>
      </xdr:nvSpPr>
      <xdr:spPr>
        <a:xfrm>
          <a:off x="8699500" y="68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40</xdr:row>
      <xdr:rowOff>36484</xdr:rowOff>
    </xdr:from>
    <xdr:ext cx="469744" cy="259045"/>
    <xdr:sp macro="" textlink="">
      <xdr:nvSpPr>
        <xdr:cNvPr id="128" name="n_2aveValue【図書館】&#10;一人当たり面積">
          <a:extLst>
            <a:ext uri="{FF2B5EF4-FFF2-40B4-BE49-F238E27FC236}">
              <a16:creationId xmlns:a16="http://schemas.microsoft.com/office/drawing/2014/main" id="{062A48E3-290C-409A-A1F0-2E7DAF4FBC03}"/>
            </a:ext>
          </a:extLst>
        </xdr:cNvPr>
        <xdr:cNvSpPr txBox="1"/>
      </xdr:nvSpPr>
      <xdr:spPr>
        <a:xfrm>
          <a:off x="8515427" y="689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147865</xdr:rowOff>
    </xdr:from>
    <xdr:to>
      <xdr:col>41</xdr:col>
      <xdr:colOff>101600</xdr:colOff>
      <xdr:row>40</xdr:row>
      <xdr:rowOff>78015</xdr:rowOff>
    </xdr:to>
    <xdr:sp macro="" textlink="">
      <xdr:nvSpPr>
        <xdr:cNvPr id="129" name="フローチャート: 判断 128">
          <a:extLst>
            <a:ext uri="{FF2B5EF4-FFF2-40B4-BE49-F238E27FC236}">
              <a16:creationId xmlns:a16="http://schemas.microsoft.com/office/drawing/2014/main" id="{EE2CB378-E2CC-43D6-B867-D49827B82EB8}"/>
            </a:ext>
          </a:extLst>
        </xdr:cNvPr>
        <xdr:cNvSpPr/>
      </xdr:nvSpPr>
      <xdr:spPr>
        <a:xfrm>
          <a:off x="7810500" y="68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94542</xdr:rowOff>
    </xdr:from>
    <xdr:ext cx="469744" cy="259045"/>
    <xdr:sp macro="" textlink="">
      <xdr:nvSpPr>
        <xdr:cNvPr id="130" name="n_3aveValue【図書館】&#10;一人当たり面積">
          <a:extLst>
            <a:ext uri="{FF2B5EF4-FFF2-40B4-BE49-F238E27FC236}">
              <a16:creationId xmlns:a16="http://schemas.microsoft.com/office/drawing/2014/main" id="{16DB72B3-40B9-48AF-908A-8C4E3EC1D4D2}"/>
            </a:ext>
          </a:extLst>
        </xdr:cNvPr>
        <xdr:cNvSpPr txBox="1"/>
      </xdr:nvSpPr>
      <xdr:spPr>
        <a:xfrm>
          <a:off x="7626427" y="660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164193</xdr:rowOff>
    </xdr:from>
    <xdr:to>
      <xdr:col>36</xdr:col>
      <xdr:colOff>165100</xdr:colOff>
      <xdr:row>40</xdr:row>
      <xdr:rowOff>94343</xdr:rowOff>
    </xdr:to>
    <xdr:sp macro="" textlink="">
      <xdr:nvSpPr>
        <xdr:cNvPr id="131" name="フローチャート: 判断 130">
          <a:extLst>
            <a:ext uri="{FF2B5EF4-FFF2-40B4-BE49-F238E27FC236}">
              <a16:creationId xmlns:a16="http://schemas.microsoft.com/office/drawing/2014/main" id="{71DF6EFA-9386-48C7-9EBB-69B41AABC79E}"/>
            </a:ext>
          </a:extLst>
        </xdr:cNvPr>
        <xdr:cNvSpPr/>
      </xdr:nvSpPr>
      <xdr:spPr>
        <a:xfrm>
          <a:off x="6921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38</xdr:row>
      <xdr:rowOff>110870</xdr:rowOff>
    </xdr:from>
    <xdr:ext cx="469744" cy="259045"/>
    <xdr:sp macro="" textlink="">
      <xdr:nvSpPr>
        <xdr:cNvPr id="132" name="n_4aveValue【図書館】&#10;一人当たり面積">
          <a:extLst>
            <a:ext uri="{FF2B5EF4-FFF2-40B4-BE49-F238E27FC236}">
              <a16:creationId xmlns:a16="http://schemas.microsoft.com/office/drawing/2014/main" id="{003356B4-7F00-4262-8D44-522B5EBDF97A}"/>
            </a:ext>
          </a:extLst>
        </xdr:cNvPr>
        <xdr:cNvSpPr txBox="1"/>
      </xdr:nvSpPr>
      <xdr:spPr>
        <a:xfrm>
          <a:off x="673742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E5E1F09B-64F7-419A-8750-1F693D2074C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id="{1F314301-1078-4146-A318-4EDBBDA3DEE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5" name="テキスト ボックス 134">
          <a:extLst>
            <a:ext uri="{FF2B5EF4-FFF2-40B4-BE49-F238E27FC236}">
              <a16:creationId xmlns:a16="http://schemas.microsoft.com/office/drawing/2014/main" id="{E8812356-83DE-401C-BB96-CC53C64D636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6" name="テキスト ボックス 135">
          <a:extLst>
            <a:ext uri="{FF2B5EF4-FFF2-40B4-BE49-F238E27FC236}">
              <a16:creationId xmlns:a16="http://schemas.microsoft.com/office/drawing/2014/main" id="{ED160191-2786-4603-B9E0-A90C025D5AD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7" name="テキスト ボックス 136">
          <a:extLst>
            <a:ext uri="{FF2B5EF4-FFF2-40B4-BE49-F238E27FC236}">
              <a16:creationId xmlns:a16="http://schemas.microsoft.com/office/drawing/2014/main" id="{ABC1588F-3EFB-458D-AB29-4D184B1D414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74386</xdr:rowOff>
    </xdr:from>
    <xdr:to>
      <xdr:col>55</xdr:col>
      <xdr:colOff>50800</xdr:colOff>
      <xdr:row>35</xdr:row>
      <xdr:rowOff>4536</xdr:rowOff>
    </xdr:to>
    <xdr:sp macro="" textlink="">
      <xdr:nvSpPr>
        <xdr:cNvPr id="138" name="楕円 137">
          <a:extLst>
            <a:ext uri="{FF2B5EF4-FFF2-40B4-BE49-F238E27FC236}">
              <a16:creationId xmlns:a16="http://schemas.microsoft.com/office/drawing/2014/main" id="{48441109-49CF-45A3-8074-ADB0B34ED034}"/>
            </a:ext>
          </a:extLst>
        </xdr:cNvPr>
        <xdr:cNvSpPr/>
      </xdr:nvSpPr>
      <xdr:spPr>
        <a:xfrm>
          <a:off x="10426700" y="59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97263</xdr:rowOff>
    </xdr:from>
    <xdr:ext cx="469744" cy="259045"/>
    <xdr:sp macro="" textlink="">
      <xdr:nvSpPr>
        <xdr:cNvPr id="139" name="【図書館】&#10;一人当たり面積該当値テキスト">
          <a:extLst>
            <a:ext uri="{FF2B5EF4-FFF2-40B4-BE49-F238E27FC236}">
              <a16:creationId xmlns:a16="http://schemas.microsoft.com/office/drawing/2014/main" id="{8A9EEA9B-C604-4409-92BC-2A20548EFB87}"/>
            </a:ext>
          </a:extLst>
        </xdr:cNvPr>
        <xdr:cNvSpPr txBox="1"/>
      </xdr:nvSpPr>
      <xdr:spPr>
        <a:xfrm>
          <a:off x="10515600" y="575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17236</xdr:rowOff>
    </xdr:from>
    <xdr:to>
      <xdr:col>50</xdr:col>
      <xdr:colOff>165100</xdr:colOff>
      <xdr:row>37</xdr:row>
      <xdr:rowOff>118836</xdr:rowOff>
    </xdr:to>
    <xdr:sp macro="" textlink="">
      <xdr:nvSpPr>
        <xdr:cNvPr id="140" name="楕円 139">
          <a:extLst>
            <a:ext uri="{FF2B5EF4-FFF2-40B4-BE49-F238E27FC236}">
              <a16:creationId xmlns:a16="http://schemas.microsoft.com/office/drawing/2014/main" id="{8FADB211-9114-4CC5-9E76-EA8C50415B40}"/>
            </a:ext>
          </a:extLst>
        </xdr:cNvPr>
        <xdr:cNvSpPr/>
      </xdr:nvSpPr>
      <xdr:spPr>
        <a:xfrm>
          <a:off x="9588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125186</xdr:rowOff>
    </xdr:from>
    <xdr:to>
      <xdr:col>55</xdr:col>
      <xdr:colOff>0</xdr:colOff>
      <xdr:row>37</xdr:row>
      <xdr:rowOff>68036</xdr:rowOff>
    </xdr:to>
    <xdr:cxnSp macro="">
      <xdr:nvCxnSpPr>
        <xdr:cNvPr id="141" name="直線コネクタ 140">
          <a:extLst>
            <a:ext uri="{FF2B5EF4-FFF2-40B4-BE49-F238E27FC236}">
              <a16:creationId xmlns:a16="http://schemas.microsoft.com/office/drawing/2014/main" id="{CD4C7B94-1538-4CBD-BE2E-BC6A162C7391}"/>
            </a:ext>
          </a:extLst>
        </xdr:cNvPr>
        <xdr:cNvCxnSpPr/>
      </xdr:nvCxnSpPr>
      <xdr:spPr>
        <a:xfrm flipV="1">
          <a:off x="9639300" y="5954486"/>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17236</xdr:rowOff>
    </xdr:from>
    <xdr:to>
      <xdr:col>46</xdr:col>
      <xdr:colOff>38100</xdr:colOff>
      <xdr:row>37</xdr:row>
      <xdr:rowOff>118836</xdr:rowOff>
    </xdr:to>
    <xdr:sp macro="" textlink="">
      <xdr:nvSpPr>
        <xdr:cNvPr id="142" name="楕円 141">
          <a:extLst>
            <a:ext uri="{FF2B5EF4-FFF2-40B4-BE49-F238E27FC236}">
              <a16:creationId xmlns:a16="http://schemas.microsoft.com/office/drawing/2014/main" id="{0C6F6B86-1CCE-4E0E-9C5C-E25A0A0E6CE9}"/>
            </a:ext>
          </a:extLst>
        </xdr:cNvPr>
        <xdr:cNvSpPr/>
      </xdr:nvSpPr>
      <xdr:spPr>
        <a:xfrm>
          <a:off x="8699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68036</xdr:rowOff>
    </xdr:from>
    <xdr:to>
      <xdr:col>50</xdr:col>
      <xdr:colOff>114300</xdr:colOff>
      <xdr:row>37</xdr:row>
      <xdr:rowOff>68036</xdr:rowOff>
    </xdr:to>
    <xdr:cxnSp macro="">
      <xdr:nvCxnSpPr>
        <xdr:cNvPr id="143" name="直線コネクタ 142">
          <a:extLst>
            <a:ext uri="{FF2B5EF4-FFF2-40B4-BE49-F238E27FC236}">
              <a16:creationId xmlns:a16="http://schemas.microsoft.com/office/drawing/2014/main" id="{B461D544-6F33-45FF-99A4-6E9E9598B8B9}"/>
            </a:ext>
          </a:extLst>
        </xdr:cNvPr>
        <xdr:cNvCxnSpPr/>
      </xdr:nvCxnSpPr>
      <xdr:spPr>
        <a:xfrm>
          <a:off x="8750300" y="64116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33565</xdr:rowOff>
    </xdr:from>
    <xdr:to>
      <xdr:col>41</xdr:col>
      <xdr:colOff>101600</xdr:colOff>
      <xdr:row>41</xdr:row>
      <xdr:rowOff>135165</xdr:rowOff>
    </xdr:to>
    <xdr:sp macro="" textlink="">
      <xdr:nvSpPr>
        <xdr:cNvPr id="144" name="楕円 143">
          <a:extLst>
            <a:ext uri="{FF2B5EF4-FFF2-40B4-BE49-F238E27FC236}">
              <a16:creationId xmlns:a16="http://schemas.microsoft.com/office/drawing/2014/main" id="{A22086E7-D228-4FB9-BB98-AC0D1A75AA8F}"/>
            </a:ext>
          </a:extLst>
        </xdr:cNvPr>
        <xdr:cNvSpPr/>
      </xdr:nvSpPr>
      <xdr:spPr>
        <a:xfrm>
          <a:off x="7810500" y="70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68036</xdr:rowOff>
    </xdr:from>
    <xdr:to>
      <xdr:col>45</xdr:col>
      <xdr:colOff>177800</xdr:colOff>
      <xdr:row>41</xdr:row>
      <xdr:rowOff>84365</xdr:rowOff>
    </xdr:to>
    <xdr:cxnSp macro="">
      <xdr:nvCxnSpPr>
        <xdr:cNvPr id="145" name="直線コネクタ 144">
          <a:extLst>
            <a:ext uri="{FF2B5EF4-FFF2-40B4-BE49-F238E27FC236}">
              <a16:creationId xmlns:a16="http://schemas.microsoft.com/office/drawing/2014/main" id="{3F2D61DE-E715-4BE1-A566-03CA4C7D241B}"/>
            </a:ext>
          </a:extLst>
        </xdr:cNvPr>
        <xdr:cNvCxnSpPr/>
      </xdr:nvCxnSpPr>
      <xdr:spPr>
        <a:xfrm flipV="1">
          <a:off x="7861300" y="6411686"/>
          <a:ext cx="889000" cy="70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33565</xdr:rowOff>
    </xdr:from>
    <xdr:to>
      <xdr:col>36</xdr:col>
      <xdr:colOff>165100</xdr:colOff>
      <xdr:row>41</xdr:row>
      <xdr:rowOff>135165</xdr:rowOff>
    </xdr:to>
    <xdr:sp macro="" textlink="">
      <xdr:nvSpPr>
        <xdr:cNvPr id="146" name="楕円 145">
          <a:extLst>
            <a:ext uri="{FF2B5EF4-FFF2-40B4-BE49-F238E27FC236}">
              <a16:creationId xmlns:a16="http://schemas.microsoft.com/office/drawing/2014/main" id="{F46C90EE-EE22-4727-9DDB-0AFF1F20A90A}"/>
            </a:ext>
          </a:extLst>
        </xdr:cNvPr>
        <xdr:cNvSpPr/>
      </xdr:nvSpPr>
      <xdr:spPr>
        <a:xfrm>
          <a:off x="6921500" y="70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84365</xdr:rowOff>
    </xdr:from>
    <xdr:to>
      <xdr:col>41</xdr:col>
      <xdr:colOff>50800</xdr:colOff>
      <xdr:row>41</xdr:row>
      <xdr:rowOff>84365</xdr:rowOff>
    </xdr:to>
    <xdr:cxnSp macro="">
      <xdr:nvCxnSpPr>
        <xdr:cNvPr id="147" name="直線コネクタ 146">
          <a:extLst>
            <a:ext uri="{FF2B5EF4-FFF2-40B4-BE49-F238E27FC236}">
              <a16:creationId xmlns:a16="http://schemas.microsoft.com/office/drawing/2014/main" id="{DC10B6C6-7C95-40FB-86F8-512582FC0AD8}"/>
            </a:ext>
          </a:extLst>
        </xdr:cNvPr>
        <xdr:cNvCxnSpPr/>
      </xdr:nvCxnSpPr>
      <xdr:spPr>
        <a:xfrm>
          <a:off x="6972300" y="7113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135363</xdr:rowOff>
    </xdr:from>
    <xdr:ext cx="469744" cy="259045"/>
    <xdr:sp macro="" textlink="">
      <xdr:nvSpPr>
        <xdr:cNvPr id="148" name="n_1mainValue【図書館】&#10;一人当たり面積">
          <a:extLst>
            <a:ext uri="{FF2B5EF4-FFF2-40B4-BE49-F238E27FC236}">
              <a16:creationId xmlns:a16="http://schemas.microsoft.com/office/drawing/2014/main" id="{43FD384F-D5F6-40FD-AE05-533F931A21A1}"/>
            </a:ext>
          </a:extLst>
        </xdr:cNvPr>
        <xdr:cNvSpPr txBox="1"/>
      </xdr:nvSpPr>
      <xdr:spPr>
        <a:xfrm>
          <a:off x="9391727" y="613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135363</xdr:rowOff>
    </xdr:from>
    <xdr:ext cx="469744" cy="259045"/>
    <xdr:sp macro="" textlink="">
      <xdr:nvSpPr>
        <xdr:cNvPr id="149" name="n_2mainValue【図書館】&#10;一人当たり面積">
          <a:extLst>
            <a:ext uri="{FF2B5EF4-FFF2-40B4-BE49-F238E27FC236}">
              <a16:creationId xmlns:a16="http://schemas.microsoft.com/office/drawing/2014/main" id="{43FBA8AF-6A54-4DAE-9131-56FF644C43FF}"/>
            </a:ext>
          </a:extLst>
        </xdr:cNvPr>
        <xdr:cNvSpPr txBox="1"/>
      </xdr:nvSpPr>
      <xdr:spPr>
        <a:xfrm>
          <a:off x="8515427" y="613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126292</xdr:rowOff>
    </xdr:from>
    <xdr:ext cx="469744" cy="259045"/>
    <xdr:sp macro="" textlink="">
      <xdr:nvSpPr>
        <xdr:cNvPr id="150" name="n_3mainValue【図書館】&#10;一人当たり面積">
          <a:extLst>
            <a:ext uri="{FF2B5EF4-FFF2-40B4-BE49-F238E27FC236}">
              <a16:creationId xmlns:a16="http://schemas.microsoft.com/office/drawing/2014/main" id="{4DC85C63-E251-4817-B9A7-456D31C237D1}"/>
            </a:ext>
          </a:extLst>
        </xdr:cNvPr>
        <xdr:cNvSpPr txBox="1"/>
      </xdr:nvSpPr>
      <xdr:spPr>
        <a:xfrm>
          <a:off x="7626427"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126292</xdr:rowOff>
    </xdr:from>
    <xdr:ext cx="469744" cy="259045"/>
    <xdr:sp macro="" textlink="">
      <xdr:nvSpPr>
        <xdr:cNvPr id="151" name="n_4mainValue【図書館】&#10;一人当たり面積">
          <a:extLst>
            <a:ext uri="{FF2B5EF4-FFF2-40B4-BE49-F238E27FC236}">
              <a16:creationId xmlns:a16="http://schemas.microsoft.com/office/drawing/2014/main" id="{312F5ED5-8032-4DA4-ACF1-EAE8FB28CF13}"/>
            </a:ext>
          </a:extLst>
        </xdr:cNvPr>
        <xdr:cNvSpPr txBox="1"/>
      </xdr:nvSpPr>
      <xdr:spPr>
        <a:xfrm>
          <a:off x="6737427" y="715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a:extLst>
            <a:ext uri="{FF2B5EF4-FFF2-40B4-BE49-F238E27FC236}">
              <a16:creationId xmlns:a16="http://schemas.microsoft.com/office/drawing/2014/main" id="{DC3C2CDE-1478-4598-B1D7-64783433911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a:extLst>
            <a:ext uri="{FF2B5EF4-FFF2-40B4-BE49-F238E27FC236}">
              <a16:creationId xmlns:a16="http://schemas.microsoft.com/office/drawing/2014/main" id="{0B89C264-BA96-44F1-8C7F-96E8D77A790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a:extLst>
            <a:ext uri="{FF2B5EF4-FFF2-40B4-BE49-F238E27FC236}">
              <a16:creationId xmlns:a16="http://schemas.microsoft.com/office/drawing/2014/main" id="{F662C2E5-7724-41E1-AC7F-9FF161EB8B0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a:extLst>
            <a:ext uri="{FF2B5EF4-FFF2-40B4-BE49-F238E27FC236}">
              <a16:creationId xmlns:a16="http://schemas.microsoft.com/office/drawing/2014/main" id="{C7FA2D38-1BA2-4DE0-A50D-CC60497D8F8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a:extLst>
            <a:ext uri="{FF2B5EF4-FFF2-40B4-BE49-F238E27FC236}">
              <a16:creationId xmlns:a16="http://schemas.microsoft.com/office/drawing/2014/main" id="{3AF0CBE5-B54D-4905-9CEF-3302AC56C73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a:extLst>
            <a:ext uri="{FF2B5EF4-FFF2-40B4-BE49-F238E27FC236}">
              <a16:creationId xmlns:a16="http://schemas.microsoft.com/office/drawing/2014/main" id="{41B6B661-5F87-4CA2-A0DE-2AFD25EB122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a:extLst>
            <a:ext uri="{FF2B5EF4-FFF2-40B4-BE49-F238E27FC236}">
              <a16:creationId xmlns:a16="http://schemas.microsoft.com/office/drawing/2014/main" id="{253AC70E-1DB2-4517-AD17-C8F7BFD1CAF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a:extLst>
            <a:ext uri="{FF2B5EF4-FFF2-40B4-BE49-F238E27FC236}">
              <a16:creationId xmlns:a16="http://schemas.microsoft.com/office/drawing/2014/main" id="{93B1C6CD-4A39-4BE8-8736-781EE6F32A0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a:extLst>
            <a:ext uri="{FF2B5EF4-FFF2-40B4-BE49-F238E27FC236}">
              <a16:creationId xmlns:a16="http://schemas.microsoft.com/office/drawing/2014/main" id="{9CDA4F9D-E5F9-4DE2-966F-2AF43CC2DCD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a:extLst>
            <a:ext uri="{FF2B5EF4-FFF2-40B4-BE49-F238E27FC236}">
              <a16:creationId xmlns:a16="http://schemas.microsoft.com/office/drawing/2014/main" id="{43299F9C-1E8D-4042-BE8E-2C693177B24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62" name="テキスト ボックス 161">
          <a:extLst>
            <a:ext uri="{FF2B5EF4-FFF2-40B4-BE49-F238E27FC236}">
              <a16:creationId xmlns:a16="http://schemas.microsoft.com/office/drawing/2014/main" id="{3BC1AE92-C65C-4769-8CC8-BC4C630C6C98}"/>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a:extLst>
            <a:ext uri="{FF2B5EF4-FFF2-40B4-BE49-F238E27FC236}">
              <a16:creationId xmlns:a16="http://schemas.microsoft.com/office/drawing/2014/main" id="{7F30CCE7-09BE-437D-A3AC-35A68D8362E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4" name="テキスト ボックス 163">
          <a:extLst>
            <a:ext uri="{FF2B5EF4-FFF2-40B4-BE49-F238E27FC236}">
              <a16:creationId xmlns:a16="http://schemas.microsoft.com/office/drawing/2014/main" id="{6FFBA4C6-918A-4AD9-82F0-3C92AA951904}"/>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a:extLst>
            <a:ext uri="{FF2B5EF4-FFF2-40B4-BE49-F238E27FC236}">
              <a16:creationId xmlns:a16="http://schemas.microsoft.com/office/drawing/2014/main" id="{29FF5D37-CA0F-48D6-BD8F-390500FFB21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6" name="テキスト ボックス 165">
          <a:extLst>
            <a:ext uri="{FF2B5EF4-FFF2-40B4-BE49-F238E27FC236}">
              <a16:creationId xmlns:a16="http://schemas.microsoft.com/office/drawing/2014/main" id="{7B450AEA-0F0A-48EA-8FF9-C4CD9DBA5FF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a:extLst>
            <a:ext uri="{FF2B5EF4-FFF2-40B4-BE49-F238E27FC236}">
              <a16:creationId xmlns:a16="http://schemas.microsoft.com/office/drawing/2014/main" id="{74815140-C907-4CAF-90ED-31C36E66F3C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8" name="テキスト ボックス 167">
          <a:extLst>
            <a:ext uri="{FF2B5EF4-FFF2-40B4-BE49-F238E27FC236}">
              <a16:creationId xmlns:a16="http://schemas.microsoft.com/office/drawing/2014/main" id="{F4163946-E754-468F-BDBC-34F2C32F9CE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a:extLst>
            <a:ext uri="{FF2B5EF4-FFF2-40B4-BE49-F238E27FC236}">
              <a16:creationId xmlns:a16="http://schemas.microsoft.com/office/drawing/2014/main" id="{487D0CF1-4243-4CFF-AE43-E190F3A009B4}"/>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0" name="テキスト ボックス 169">
          <a:extLst>
            <a:ext uri="{FF2B5EF4-FFF2-40B4-BE49-F238E27FC236}">
              <a16:creationId xmlns:a16="http://schemas.microsoft.com/office/drawing/2014/main" id="{621CA628-DD96-49B1-A623-5B5125C5E5B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a:extLst>
            <a:ext uri="{FF2B5EF4-FFF2-40B4-BE49-F238E27FC236}">
              <a16:creationId xmlns:a16="http://schemas.microsoft.com/office/drawing/2014/main" id="{2615025C-C2B0-4A9F-902D-367536356C5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2" name="テキスト ボックス 171">
          <a:extLst>
            <a:ext uri="{FF2B5EF4-FFF2-40B4-BE49-F238E27FC236}">
              <a16:creationId xmlns:a16="http://schemas.microsoft.com/office/drawing/2014/main" id="{D2556346-0EE6-4F84-AFB6-2447D65DDCAA}"/>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D6DCD0C7-1B79-4F9C-9FB9-BF31AA8021D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4" name="テキスト ボックス 173">
          <a:extLst>
            <a:ext uri="{FF2B5EF4-FFF2-40B4-BE49-F238E27FC236}">
              <a16:creationId xmlns:a16="http://schemas.microsoft.com/office/drawing/2014/main" id="{33794847-9087-43D1-A2B2-FE6717D575DE}"/>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a:extLst>
            <a:ext uri="{FF2B5EF4-FFF2-40B4-BE49-F238E27FC236}">
              <a16:creationId xmlns:a16="http://schemas.microsoft.com/office/drawing/2014/main" id="{C81AED10-DEB3-4B34-8E7D-EB711029D7C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0</xdr:rowOff>
    </xdr:to>
    <xdr:cxnSp macro="">
      <xdr:nvCxnSpPr>
        <xdr:cNvPr id="176" name="直線コネクタ 175">
          <a:extLst>
            <a:ext uri="{FF2B5EF4-FFF2-40B4-BE49-F238E27FC236}">
              <a16:creationId xmlns:a16="http://schemas.microsoft.com/office/drawing/2014/main" id="{C123BAB0-DD65-46C3-9B88-D8226A59FA88}"/>
            </a:ext>
          </a:extLst>
        </xdr:cNvPr>
        <xdr:cNvCxnSpPr/>
      </xdr:nvCxnSpPr>
      <xdr:spPr>
        <a:xfrm flipV="1">
          <a:off x="4634865" y="9624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macro="" textlink="">
      <xdr:nvSpPr>
        <xdr:cNvPr id="177" name="【体育館・プール】&#10;有形固定資産減価償却率最小値テキスト">
          <a:extLst>
            <a:ext uri="{FF2B5EF4-FFF2-40B4-BE49-F238E27FC236}">
              <a16:creationId xmlns:a16="http://schemas.microsoft.com/office/drawing/2014/main" id="{ACF6C21B-BE80-4207-983E-CD97084E97C0}"/>
            </a:ext>
          </a:extLst>
        </xdr:cNvPr>
        <xdr:cNvSpPr txBox="1"/>
      </xdr:nvSpPr>
      <xdr:spPr>
        <a:xfrm>
          <a:off x="4673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8" name="直線コネクタ 177">
          <a:extLst>
            <a:ext uri="{FF2B5EF4-FFF2-40B4-BE49-F238E27FC236}">
              <a16:creationId xmlns:a16="http://schemas.microsoft.com/office/drawing/2014/main" id="{A1CE9142-AC0B-4D3C-9706-968E31F9C055}"/>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79" name="【体育館・プール】&#10;有形固定資産減価償却率最大値テキスト">
          <a:extLst>
            <a:ext uri="{FF2B5EF4-FFF2-40B4-BE49-F238E27FC236}">
              <a16:creationId xmlns:a16="http://schemas.microsoft.com/office/drawing/2014/main" id="{E61FD84E-727E-486B-8C13-60CACF265D8B}"/>
            </a:ext>
          </a:extLst>
        </xdr:cNvPr>
        <xdr:cNvSpPr txBox="1"/>
      </xdr:nvSpPr>
      <xdr:spPr>
        <a:xfrm>
          <a:off x="4673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80" name="直線コネクタ 179">
          <a:extLst>
            <a:ext uri="{FF2B5EF4-FFF2-40B4-BE49-F238E27FC236}">
              <a16:creationId xmlns:a16="http://schemas.microsoft.com/office/drawing/2014/main" id="{9BB27F7B-A6C1-46C4-96EF-844EC304D7D5}"/>
            </a:ext>
          </a:extLst>
        </xdr:cNvPr>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11447</xdr:rowOff>
    </xdr:from>
    <xdr:ext cx="405111" cy="259045"/>
    <xdr:sp macro="" textlink="">
      <xdr:nvSpPr>
        <xdr:cNvPr id="181" name="【体育館・プール】&#10;有形固定資産減価償却率平均値テキスト">
          <a:extLst>
            <a:ext uri="{FF2B5EF4-FFF2-40B4-BE49-F238E27FC236}">
              <a16:creationId xmlns:a16="http://schemas.microsoft.com/office/drawing/2014/main" id="{6C1147FE-E496-4801-9183-99B3FA8E4894}"/>
            </a:ext>
          </a:extLst>
        </xdr:cNvPr>
        <xdr:cNvSpPr txBox="1"/>
      </xdr:nvSpPr>
      <xdr:spPr>
        <a:xfrm>
          <a:off x="4673600" y="10298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33020</xdr:rowOff>
    </xdr:from>
    <xdr:to>
      <xdr:col>24</xdr:col>
      <xdr:colOff>114300</xdr:colOff>
      <xdr:row>60</xdr:row>
      <xdr:rowOff>134620</xdr:rowOff>
    </xdr:to>
    <xdr:sp macro="" textlink="">
      <xdr:nvSpPr>
        <xdr:cNvPr id="182" name="フローチャート: 判断 181">
          <a:extLst>
            <a:ext uri="{FF2B5EF4-FFF2-40B4-BE49-F238E27FC236}">
              <a16:creationId xmlns:a16="http://schemas.microsoft.com/office/drawing/2014/main" id="{30A71BC8-06D3-4A0C-8555-2C47FF43D1F7}"/>
            </a:ext>
          </a:extLst>
        </xdr:cNvPr>
        <xdr:cNvSpPr/>
      </xdr:nvSpPr>
      <xdr:spPr>
        <a:xfrm>
          <a:off x="45847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83" name="フローチャート: 判断 182">
          <a:extLst>
            <a:ext uri="{FF2B5EF4-FFF2-40B4-BE49-F238E27FC236}">
              <a16:creationId xmlns:a16="http://schemas.microsoft.com/office/drawing/2014/main" id="{AB503344-094D-4810-9F46-A9985F8A6DB3}"/>
            </a:ext>
          </a:extLst>
        </xdr:cNvPr>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167657</xdr:rowOff>
    </xdr:from>
    <xdr:ext cx="405111" cy="259045"/>
    <xdr:sp macro="" textlink="">
      <xdr:nvSpPr>
        <xdr:cNvPr id="184" name="n_1aveValue【体育館・プール】&#10;有形固定資産減価償却率">
          <a:extLst>
            <a:ext uri="{FF2B5EF4-FFF2-40B4-BE49-F238E27FC236}">
              <a16:creationId xmlns:a16="http://schemas.microsoft.com/office/drawing/2014/main" id="{119C1491-677A-4C41-98A9-8612347FDCC0}"/>
            </a:ext>
          </a:extLst>
        </xdr:cNvPr>
        <xdr:cNvSpPr txBox="1"/>
      </xdr:nvSpPr>
      <xdr:spPr>
        <a:xfrm>
          <a:off x="35820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124460</xdr:rowOff>
    </xdr:from>
    <xdr:to>
      <xdr:col>15</xdr:col>
      <xdr:colOff>101600</xdr:colOff>
      <xdr:row>59</xdr:row>
      <xdr:rowOff>54610</xdr:rowOff>
    </xdr:to>
    <xdr:sp macro="" textlink="">
      <xdr:nvSpPr>
        <xdr:cNvPr id="185" name="フローチャート: 判断 184">
          <a:extLst>
            <a:ext uri="{FF2B5EF4-FFF2-40B4-BE49-F238E27FC236}">
              <a16:creationId xmlns:a16="http://schemas.microsoft.com/office/drawing/2014/main" id="{DCFE26E0-D1A7-4169-9B08-E821B3D382CE}"/>
            </a:ext>
          </a:extLst>
        </xdr:cNvPr>
        <xdr:cNvSpPr/>
      </xdr:nvSpPr>
      <xdr:spPr>
        <a:xfrm>
          <a:off x="28575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71137</xdr:rowOff>
    </xdr:from>
    <xdr:ext cx="405111" cy="259045"/>
    <xdr:sp macro="" textlink="">
      <xdr:nvSpPr>
        <xdr:cNvPr id="186" name="n_2aveValue【体育館・プール】&#10;有形固定資産減価償却率">
          <a:extLst>
            <a:ext uri="{FF2B5EF4-FFF2-40B4-BE49-F238E27FC236}">
              <a16:creationId xmlns:a16="http://schemas.microsoft.com/office/drawing/2014/main" id="{0B16BD64-0253-4886-B6A0-1776319BA869}"/>
            </a:ext>
          </a:extLst>
        </xdr:cNvPr>
        <xdr:cNvSpPr txBox="1"/>
      </xdr:nvSpPr>
      <xdr:spPr>
        <a:xfrm>
          <a:off x="27057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10160</xdr:rowOff>
    </xdr:from>
    <xdr:to>
      <xdr:col>10</xdr:col>
      <xdr:colOff>165100</xdr:colOff>
      <xdr:row>58</xdr:row>
      <xdr:rowOff>111760</xdr:rowOff>
    </xdr:to>
    <xdr:sp macro="" textlink="">
      <xdr:nvSpPr>
        <xdr:cNvPr id="187" name="フローチャート: 判断 186">
          <a:extLst>
            <a:ext uri="{FF2B5EF4-FFF2-40B4-BE49-F238E27FC236}">
              <a16:creationId xmlns:a16="http://schemas.microsoft.com/office/drawing/2014/main" id="{B515BF9A-9424-49C0-B3C8-F9A7AD450507}"/>
            </a:ext>
          </a:extLst>
        </xdr:cNvPr>
        <xdr:cNvSpPr/>
      </xdr:nvSpPr>
      <xdr:spPr>
        <a:xfrm>
          <a:off x="1968500" y="99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56</xdr:row>
      <xdr:rowOff>128287</xdr:rowOff>
    </xdr:from>
    <xdr:ext cx="405111" cy="259045"/>
    <xdr:sp macro="" textlink="">
      <xdr:nvSpPr>
        <xdr:cNvPr id="188" name="n_3aveValue【体育館・プール】&#10;有形固定資産減価償却率">
          <a:extLst>
            <a:ext uri="{FF2B5EF4-FFF2-40B4-BE49-F238E27FC236}">
              <a16:creationId xmlns:a16="http://schemas.microsoft.com/office/drawing/2014/main" id="{DF7B5B7F-7849-4AF6-AB93-A824521718C0}"/>
            </a:ext>
          </a:extLst>
        </xdr:cNvPr>
        <xdr:cNvSpPr txBox="1"/>
      </xdr:nvSpPr>
      <xdr:spPr>
        <a:xfrm>
          <a:off x="1816744"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67310</xdr:rowOff>
    </xdr:from>
    <xdr:to>
      <xdr:col>6</xdr:col>
      <xdr:colOff>38100</xdr:colOff>
      <xdr:row>57</xdr:row>
      <xdr:rowOff>168910</xdr:rowOff>
    </xdr:to>
    <xdr:sp macro="" textlink="">
      <xdr:nvSpPr>
        <xdr:cNvPr id="189" name="フローチャート: 判断 188">
          <a:extLst>
            <a:ext uri="{FF2B5EF4-FFF2-40B4-BE49-F238E27FC236}">
              <a16:creationId xmlns:a16="http://schemas.microsoft.com/office/drawing/2014/main" id="{C13B0E80-FF75-4ABC-B118-4FF28ADEA16B}"/>
            </a:ext>
          </a:extLst>
        </xdr:cNvPr>
        <xdr:cNvSpPr/>
      </xdr:nvSpPr>
      <xdr:spPr>
        <a:xfrm>
          <a:off x="1079500" y="983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57</xdr:row>
      <xdr:rowOff>160037</xdr:rowOff>
    </xdr:from>
    <xdr:ext cx="405111" cy="259045"/>
    <xdr:sp macro="" textlink="">
      <xdr:nvSpPr>
        <xdr:cNvPr id="190" name="n_4aveValue【体育館・プール】&#10;有形固定資産減価償却率">
          <a:extLst>
            <a:ext uri="{FF2B5EF4-FFF2-40B4-BE49-F238E27FC236}">
              <a16:creationId xmlns:a16="http://schemas.microsoft.com/office/drawing/2014/main" id="{4C496A9B-EEDA-451B-BDF9-5C19FAB299E4}"/>
            </a:ext>
          </a:extLst>
        </xdr:cNvPr>
        <xdr:cNvSpPr txBox="1"/>
      </xdr:nvSpPr>
      <xdr:spPr>
        <a:xfrm>
          <a:off x="927744" y="9932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E9256015-1857-4C71-AFE5-B2FB1E9B218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6D009021-4793-4A7F-82E6-D507F50816F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3" name="テキスト ボックス 192">
          <a:extLst>
            <a:ext uri="{FF2B5EF4-FFF2-40B4-BE49-F238E27FC236}">
              <a16:creationId xmlns:a16="http://schemas.microsoft.com/office/drawing/2014/main" id="{CCA1653D-2FE4-4D3C-9CF9-E34451E178D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4" name="テキスト ボックス 193">
          <a:extLst>
            <a:ext uri="{FF2B5EF4-FFF2-40B4-BE49-F238E27FC236}">
              <a16:creationId xmlns:a16="http://schemas.microsoft.com/office/drawing/2014/main" id="{A035F960-4B08-48F0-A57B-F1CAC7D2F8F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7F7FB56E-7433-42AB-A86F-D3CCDF341DB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96" name="楕円 195">
          <a:extLst>
            <a:ext uri="{FF2B5EF4-FFF2-40B4-BE49-F238E27FC236}">
              <a16:creationId xmlns:a16="http://schemas.microsoft.com/office/drawing/2014/main" id="{354158BD-EF6E-42F8-B236-7E882386FDF3}"/>
            </a:ext>
          </a:extLst>
        </xdr:cNvPr>
        <xdr:cNvSpPr/>
      </xdr:nvSpPr>
      <xdr:spPr>
        <a:xfrm>
          <a:off x="45847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90187</xdr:rowOff>
    </xdr:from>
    <xdr:ext cx="405111" cy="259045"/>
    <xdr:sp macro="" textlink="">
      <xdr:nvSpPr>
        <xdr:cNvPr id="197" name="【体育館・プール】&#10;有形固定資産減価償却率該当値テキスト">
          <a:extLst>
            <a:ext uri="{FF2B5EF4-FFF2-40B4-BE49-F238E27FC236}">
              <a16:creationId xmlns:a16="http://schemas.microsoft.com/office/drawing/2014/main" id="{890833C8-212E-47D3-A5EE-18067B783B52}"/>
            </a:ext>
          </a:extLst>
        </xdr:cNvPr>
        <xdr:cNvSpPr txBox="1"/>
      </xdr:nvSpPr>
      <xdr:spPr>
        <a:xfrm>
          <a:off x="4673600"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116840</xdr:rowOff>
    </xdr:from>
    <xdr:to>
      <xdr:col>20</xdr:col>
      <xdr:colOff>38100</xdr:colOff>
      <xdr:row>59</xdr:row>
      <xdr:rowOff>46990</xdr:rowOff>
    </xdr:to>
    <xdr:sp macro="" textlink="">
      <xdr:nvSpPr>
        <xdr:cNvPr id="198" name="楕円 197">
          <a:extLst>
            <a:ext uri="{FF2B5EF4-FFF2-40B4-BE49-F238E27FC236}">
              <a16:creationId xmlns:a16="http://schemas.microsoft.com/office/drawing/2014/main" id="{39DD3BBF-E4BB-462B-B104-BAA51060A8AC}"/>
            </a:ext>
          </a:extLst>
        </xdr:cNvPr>
        <xdr:cNvSpPr/>
      </xdr:nvSpPr>
      <xdr:spPr>
        <a:xfrm>
          <a:off x="3746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167640</xdr:rowOff>
    </xdr:from>
    <xdr:to>
      <xdr:col>24</xdr:col>
      <xdr:colOff>63500</xdr:colOff>
      <xdr:row>59</xdr:row>
      <xdr:rowOff>118110</xdr:rowOff>
    </xdr:to>
    <xdr:cxnSp macro="">
      <xdr:nvCxnSpPr>
        <xdr:cNvPr id="199" name="直線コネクタ 198">
          <a:extLst>
            <a:ext uri="{FF2B5EF4-FFF2-40B4-BE49-F238E27FC236}">
              <a16:creationId xmlns:a16="http://schemas.microsoft.com/office/drawing/2014/main" id="{9DB29315-F4BD-4A25-9B62-18D5366A3347}"/>
            </a:ext>
          </a:extLst>
        </xdr:cNvPr>
        <xdr:cNvCxnSpPr/>
      </xdr:nvCxnSpPr>
      <xdr:spPr>
        <a:xfrm>
          <a:off x="3797300" y="1011174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154940</xdr:rowOff>
    </xdr:from>
    <xdr:to>
      <xdr:col>15</xdr:col>
      <xdr:colOff>101600</xdr:colOff>
      <xdr:row>59</xdr:row>
      <xdr:rowOff>85090</xdr:rowOff>
    </xdr:to>
    <xdr:sp macro="" textlink="">
      <xdr:nvSpPr>
        <xdr:cNvPr id="200" name="楕円 199">
          <a:extLst>
            <a:ext uri="{FF2B5EF4-FFF2-40B4-BE49-F238E27FC236}">
              <a16:creationId xmlns:a16="http://schemas.microsoft.com/office/drawing/2014/main" id="{A5C8CC84-166C-428A-9966-13A8ACB04A2F}"/>
            </a:ext>
          </a:extLst>
        </xdr:cNvPr>
        <xdr:cNvSpPr/>
      </xdr:nvSpPr>
      <xdr:spPr>
        <a:xfrm>
          <a:off x="2857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167640</xdr:rowOff>
    </xdr:from>
    <xdr:to>
      <xdr:col>19</xdr:col>
      <xdr:colOff>177800</xdr:colOff>
      <xdr:row>59</xdr:row>
      <xdr:rowOff>34290</xdr:rowOff>
    </xdr:to>
    <xdr:cxnSp macro="">
      <xdr:nvCxnSpPr>
        <xdr:cNvPr id="201" name="直線コネクタ 200">
          <a:extLst>
            <a:ext uri="{FF2B5EF4-FFF2-40B4-BE49-F238E27FC236}">
              <a16:creationId xmlns:a16="http://schemas.microsoft.com/office/drawing/2014/main" id="{BB626F33-ECA2-4E8E-85AA-8AC7C6481930}"/>
            </a:ext>
          </a:extLst>
        </xdr:cNvPr>
        <xdr:cNvCxnSpPr/>
      </xdr:nvCxnSpPr>
      <xdr:spPr>
        <a:xfrm flipV="1">
          <a:off x="2908300" y="10111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40640</xdr:rowOff>
    </xdr:from>
    <xdr:to>
      <xdr:col>10</xdr:col>
      <xdr:colOff>165100</xdr:colOff>
      <xdr:row>58</xdr:row>
      <xdr:rowOff>142240</xdr:rowOff>
    </xdr:to>
    <xdr:sp macro="" textlink="">
      <xdr:nvSpPr>
        <xdr:cNvPr id="202" name="楕円 201">
          <a:extLst>
            <a:ext uri="{FF2B5EF4-FFF2-40B4-BE49-F238E27FC236}">
              <a16:creationId xmlns:a16="http://schemas.microsoft.com/office/drawing/2014/main" id="{57CB7C11-D7AF-4C6C-B8CE-450BD7EAF70C}"/>
            </a:ext>
          </a:extLst>
        </xdr:cNvPr>
        <xdr:cNvSpPr/>
      </xdr:nvSpPr>
      <xdr:spPr>
        <a:xfrm>
          <a:off x="1968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91440</xdr:rowOff>
    </xdr:from>
    <xdr:to>
      <xdr:col>15</xdr:col>
      <xdr:colOff>50800</xdr:colOff>
      <xdr:row>59</xdr:row>
      <xdr:rowOff>34290</xdr:rowOff>
    </xdr:to>
    <xdr:cxnSp macro="">
      <xdr:nvCxnSpPr>
        <xdr:cNvPr id="203" name="直線コネクタ 202">
          <a:extLst>
            <a:ext uri="{FF2B5EF4-FFF2-40B4-BE49-F238E27FC236}">
              <a16:creationId xmlns:a16="http://schemas.microsoft.com/office/drawing/2014/main" id="{9099CBE0-8DFF-47E1-960C-B2C3EF0C015C}"/>
            </a:ext>
          </a:extLst>
        </xdr:cNvPr>
        <xdr:cNvCxnSpPr/>
      </xdr:nvCxnSpPr>
      <xdr:spPr>
        <a:xfrm>
          <a:off x="2019300" y="100355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36830</xdr:rowOff>
    </xdr:from>
    <xdr:to>
      <xdr:col>6</xdr:col>
      <xdr:colOff>38100</xdr:colOff>
      <xdr:row>57</xdr:row>
      <xdr:rowOff>138430</xdr:rowOff>
    </xdr:to>
    <xdr:sp macro="" textlink="">
      <xdr:nvSpPr>
        <xdr:cNvPr id="204" name="楕円 203">
          <a:extLst>
            <a:ext uri="{FF2B5EF4-FFF2-40B4-BE49-F238E27FC236}">
              <a16:creationId xmlns:a16="http://schemas.microsoft.com/office/drawing/2014/main" id="{745E116F-95F8-487D-A7FB-73368AFDF939}"/>
            </a:ext>
          </a:extLst>
        </xdr:cNvPr>
        <xdr:cNvSpPr/>
      </xdr:nvSpPr>
      <xdr:spPr>
        <a:xfrm>
          <a:off x="1079500" y="98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87630</xdr:rowOff>
    </xdr:from>
    <xdr:to>
      <xdr:col>10</xdr:col>
      <xdr:colOff>114300</xdr:colOff>
      <xdr:row>58</xdr:row>
      <xdr:rowOff>91440</xdr:rowOff>
    </xdr:to>
    <xdr:cxnSp macro="">
      <xdr:nvCxnSpPr>
        <xdr:cNvPr id="205" name="直線コネクタ 204">
          <a:extLst>
            <a:ext uri="{FF2B5EF4-FFF2-40B4-BE49-F238E27FC236}">
              <a16:creationId xmlns:a16="http://schemas.microsoft.com/office/drawing/2014/main" id="{E585B41E-E359-449A-ADDA-E21E0F803815}"/>
            </a:ext>
          </a:extLst>
        </xdr:cNvPr>
        <xdr:cNvCxnSpPr/>
      </xdr:nvCxnSpPr>
      <xdr:spPr>
        <a:xfrm>
          <a:off x="1130300" y="986028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63517</xdr:rowOff>
    </xdr:from>
    <xdr:ext cx="405111" cy="259045"/>
    <xdr:sp macro="" textlink="">
      <xdr:nvSpPr>
        <xdr:cNvPr id="206" name="n_1mainValue【体育館・プール】&#10;有形固定資産減価償却率">
          <a:extLst>
            <a:ext uri="{FF2B5EF4-FFF2-40B4-BE49-F238E27FC236}">
              <a16:creationId xmlns:a16="http://schemas.microsoft.com/office/drawing/2014/main" id="{D8DE01B1-C7E6-46C1-A446-31596BAB69DC}"/>
            </a:ext>
          </a:extLst>
        </xdr:cNvPr>
        <xdr:cNvSpPr txBox="1"/>
      </xdr:nvSpPr>
      <xdr:spPr>
        <a:xfrm>
          <a:off x="358204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76217</xdr:rowOff>
    </xdr:from>
    <xdr:ext cx="405111" cy="259045"/>
    <xdr:sp macro="" textlink="">
      <xdr:nvSpPr>
        <xdr:cNvPr id="207" name="n_2mainValue【体育館・プール】&#10;有形固定資産減価償却率">
          <a:extLst>
            <a:ext uri="{FF2B5EF4-FFF2-40B4-BE49-F238E27FC236}">
              <a16:creationId xmlns:a16="http://schemas.microsoft.com/office/drawing/2014/main" id="{AB06A5CE-0EF6-4E6E-9A44-7FE8AAA240C8}"/>
            </a:ext>
          </a:extLst>
        </xdr:cNvPr>
        <xdr:cNvSpPr txBox="1"/>
      </xdr:nvSpPr>
      <xdr:spPr>
        <a:xfrm>
          <a:off x="27057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133367</xdr:rowOff>
    </xdr:from>
    <xdr:ext cx="405111" cy="259045"/>
    <xdr:sp macro="" textlink="">
      <xdr:nvSpPr>
        <xdr:cNvPr id="208" name="n_3mainValue【体育館・プール】&#10;有形固定資産減価償却率">
          <a:extLst>
            <a:ext uri="{FF2B5EF4-FFF2-40B4-BE49-F238E27FC236}">
              <a16:creationId xmlns:a16="http://schemas.microsoft.com/office/drawing/2014/main" id="{A9EE21B5-5046-4959-B992-529E26EA746A}"/>
            </a:ext>
          </a:extLst>
        </xdr:cNvPr>
        <xdr:cNvSpPr txBox="1"/>
      </xdr:nvSpPr>
      <xdr:spPr>
        <a:xfrm>
          <a:off x="1816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154957</xdr:rowOff>
    </xdr:from>
    <xdr:ext cx="405111" cy="259045"/>
    <xdr:sp macro="" textlink="">
      <xdr:nvSpPr>
        <xdr:cNvPr id="209" name="n_4mainValue【体育館・プール】&#10;有形固定資産減価償却率">
          <a:extLst>
            <a:ext uri="{FF2B5EF4-FFF2-40B4-BE49-F238E27FC236}">
              <a16:creationId xmlns:a16="http://schemas.microsoft.com/office/drawing/2014/main" id="{26020F22-4AC0-4353-A808-82C7CB74701B}"/>
            </a:ext>
          </a:extLst>
        </xdr:cNvPr>
        <xdr:cNvSpPr txBox="1"/>
      </xdr:nvSpPr>
      <xdr:spPr>
        <a:xfrm>
          <a:off x="927744"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a:extLst>
            <a:ext uri="{FF2B5EF4-FFF2-40B4-BE49-F238E27FC236}">
              <a16:creationId xmlns:a16="http://schemas.microsoft.com/office/drawing/2014/main" id="{537DF7C4-97AC-4E61-9187-345D57D6663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a:extLst>
            <a:ext uri="{FF2B5EF4-FFF2-40B4-BE49-F238E27FC236}">
              <a16:creationId xmlns:a16="http://schemas.microsoft.com/office/drawing/2014/main" id="{1D7022F4-04A6-4E0B-9965-41EF8AF9682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a:extLst>
            <a:ext uri="{FF2B5EF4-FFF2-40B4-BE49-F238E27FC236}">
              <a16:creationId xmlns:a16="http://schemas.microsoft.com/office/drawing/2014/main" id="{C8BDF97B-A46A-41A3-9E16-61E15CBCDC8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a:extLst>
            <a:ext uri="{FF2B5EF4-FFF2-40B4-BE49-F238E27FC236}">
              <a16:creationId xmlns:a16="http://schemas.microsoft.com/office/drawing/2014/main" id="{CBA90326-5519-45FC-A95C-A684D2B9FE5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a:extLst>
            <a:ext uri="{FF2B5EF4-FFF2-40B4-BE49-F238E27FC236}">
              <a16:creationId xmlns:a16="http://schemas.microsoft.com/office/drawing/2014/main" id="{CF6EB98C-58F5-4E26-A2A3-FABFB8CC4BC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a:extLst>
            <a:ext uri="{FF2B5EF4-FFF2-40B4-BE49-F238E27FC236}">
              <a16:creationId xmlns:a16="http://schemas.microsoft.com/office/drawing/2014/main" id="{A586C0F3-0AE5-4650-8A6E-C6733AAE406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a:extLst>
            <a:ext uri="{FF2B5EF4-FFF2-40B4-BE49-F238E27FC236}">
              <a16:creationId xmlns:a16="http://schemas.microsoft.com/office/drawing/2014/main" id="{7A9529FB-FD8E-4080-B480-5AB6324FD4F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a:extLst>
            <a:ext uri="{FF2B5EF4-FFF2-40B4-BE49-F238E27FC236}">
              <a16:creationId xmlns:a16="http://schemas.microsoft.com/office/drawing/2014/main" id="{F0CD795F-2C37-4ADF-8CB9-418895B467D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a:extLst>
            <a:ext uri="{FF2B5EF4-FFF2-40B4-BE49-F238E27FC236}">
              <a16:creationId xmlns:a16="http://schemas.microsoft.com/office/drawing/2014/main" id="{0FB3C2AB-B7E1-4F20-940F-EEA61B9E500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a:extLst>
            <a:ext uri="{FF2B5EF4-FFF2-40B4-BE49-F238E27FC236}">
              <a16:creationId xmlns:a16="http://schemas.microsoft.com/office/drawing/2014/main" id="{32AB3EAF-E5E2-4B10-8370-E8629E5367C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20" name="テキスト ボックス 219">
          <a:extLst>
            <a:ext uri="{FF2B5EF4-FFF2-40B4-BE49-F238E27FC236}">
              <a16:creationId xmlns:a16="http://schemas.microsoft.com/office/drawing/2014/main" id="{8E2D86F9-E42F-4241-A09E-BC3FAFD1604D}"/>
            </a:ext>
          </a:extLst>
        </xdr:cNvPr>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221" name="直線コネクタ 220">
          <a:extLst>
            <a:ext uri="{FF2B5EF4-FFF2-40B4-BE49-F238E27FC236}">
              <a16:creationId xmlns:a16="http://schemas.microsoft.com/office/drawing/2014/main" id="{ECF3131C-FE01-4F7B-934F-492EC87300EA}"/>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2" name="テキスト ボックス 221">
          <a:extLst>
            <a:ext uri="{FF2B5EF4-FFF2-40B4-BE49-F238E27FC236}">
              <a16:creationId xmlns:a16="http://schemas.microsoft.com/office/drawing/2014/main" id="{FA1A7E01-1237-4772-92F6-017B6549F673}"/>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3" name="直線コネクタ 222">
          <a:extLst>
            <a:ext uri="{FF2B5EF4-FFF2-40B4-BE49-F238E27FC236}">
              <a16:creationId xmlns:a16="http://schemas.microsoft.com/office/drawing/2014/main" id="{D074B3AA-A959-438B-B927-8809DF006595}"/>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4" name="テキスト ボックス 223">
          <a:extLst>
            <a:ext uri="{FF2B5EF4-FFF2-40B4-BE49-F238E27FC236}">
              <a16:creationId xmlns:a16="http://schemas.microsoft.com/office/drawing/2014/main" id="{E2DBE045-7F6A-433B-96D5-DCA266DB9EC2}"/>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5" name="直線コネクタ 224">
          <a:extLst>
            <a:ext uri="{FF2B5EF4-FFF2-40B4-BE49-F238E27FC236}">
              <a16:creationId xmlns:a16="http://schemas.microsoft.com/office/drawing/2014/main" id="{BCF5BA58-F2CC-40AE-9892-213C77C697C9}"/>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6" name="テキスト ボックス 225">
          <a:extLst>
            <a:ext uri="{FF2B5EF4-FFF2-40B4-BE49-F238E27FC236}">
              <a16:creationId xmlns:a16="http://schemas.microsoft.com/office/drawing/2014/main" id="{C765BCE3-134E-46AB-BE24-9A464CCE105C}"/>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7" name="直線コネクタ 226">
          <a:extLst>
            <a:ext uri="{FF2B5EF4-FFF2-40B4-BE49-F238E27FC236}">
              <a16:creationId xmlns:a16="http://schemas.microsoft.com/office/drawing/2014/main" id="{225DABC4-D81A-447C-A7D7-9FAF8538665C}"/>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8" name="テキスト ボックス 227">
          <a:extLst>
            <a:ext uri="{FF2B5EF4-FFF2-40B4-BE49-F238E27FC236}">
              <a16:creationId xmlns:a16="http://schemas.microsoft.com/office/drawing/2014/main" id="{B47B0D72-433E-451C-9285-9EA32F719088}"/>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9" name="直線コネクタ 228">
          <a:extLst>
            <a:ext uri="{FF2B5EF4-FFF2-40B4-BE49-F238E27FC236}">
              <a16:creationId xmlns:a16="http://schemas.microsoft.com/office/drawing/2014/main" id="{557F8DD0-6316-4C47-B09D-81097077AA68}"/>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30" name="テキスト ボックス 229">
          <a:extLst>
            <a:ext uri="{FF2B5EF4-FFF2-40B4-BE49-F238E27FC236}">
              <a16:creationId xmlns:a16="http://schemas.microsoft.com/office/drawing/2014/main" id="{F9674FA5-A7EB-4995-ADBB-223ED96E5C83}"/>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1" name="直線コネクタ 230">
          <a:extLst>
            <a:ext uri="{FF2B5EF4-FFF2-40B4-BE49-F238E27FC236}">
              <a16:creationId xmlns:a16="http://schemas.microsoft.com/office/drawing/2014/main" id="{82BE87A0-53B4-4282-81EA-F4C5845525ED}"/>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2" name="テキスト ボックス 231">
          <a:extLst>
            <a:ext uri="{FF2B5EF4-FFF2-40B4-BE49-F238E27FC236}">
              <a16:creationId xmlns:a16="http://schemas.microsoft.com/office/drawing/2014/main" id="{27743EB1-FAB5-4CAC-88C9-6C5818BEE054}"/>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3" name="直線コネクタ 232">
          <a:extLst>
            <a:ext uri="{FF2B5EF4-FFF2-40B4-BE49-F238E27FC236}">
              <a16:creationId xmlns:a16="http://schemas.microsoft.com/office/drawing/2014/main" id="{4CF78691-14B6-4E92-A507-DF036DA882A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4" name="テキスト ボックス 233">
          <a:extLst>
            <a:ext uri="{FF2B5EF4-FFF2-40B4-BE49-F238E27FC236}">
              <a16:creationId xmlns:a16="http://schemas.microsoft.com/office/drawing/2014/main" id="{12E87378-3EF4-4ED6-BE31-CD54334AE21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5" name="【体育館・プール】&#10;一人当たり面積グラフ枠">
          <a:extLst>
            <a:ext uri="{FF2B5EF4-FFF2-40B4-BE49-F238E27FC236}">
              <a16:creationId xmlns:a16="http://schemas.microsoft.com/office/drawing/2014/main" id="{262712D7-DDBF-4787-B2EB-6E23BA202FF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119199</xdr:rowOff>
    </xdr:from>
    <xdr:to>
      <xdr:col>54</xdr:col>
      <xdr:colOff>189865</xdr:colOff>
      <xdr:row>64</xdr:row>
      <xdr:rowOff>84909</xdr:rowOff>
    </xdr:to>
    <xdr:cxnSp macro="">
      <xdr:nvCxnSpPr>
        <xdr:cNvPr id="236" name="直線コネクタ 235">
          <a:extLst>
            <a:ext uri="{FF2B5EF4-FFF2-40B4-BE49-F238E27FC236}">
              <a16:creationId xmlns:a16="http://schemas.microsoft.com/office/drawing/2014/main" id="{97779D63-CD53-483F-A0D4-E91EB7286F76}"/>
            </a:ext>
          </a:extLst>
        </xdr:cNvPr>
        <xdr:cNvCxnSpPr/>
      </xdr:nvCxnSpPr>
      <xdr:spPr>
        <a:xfrm flipV="1">
          <a:off x="10476865" y="9548949"/>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88736</xdr:rowOff>
    </xdr:from>
    <xdr:ext cx="469744" cy="259045"/>
    <xdr:sp macro="" textlink="">
      <xdr:nvSpPr>
        <xdr:cNvPr id="237" name="【体育館・プール】&#10;一人当たり面積最小値テキスト">
          <a:extLst>
            <a:ext uri="{FF2B5EF4-FFF2-40B4-BE49-F238E27FC236}">
              <a16:creationId xmlns:a16="http://schemas.microsoft.com/office/drawing/2014/main" id="{51C1F6F6-AA7B-4640-A7D6-83CCB9DB7473}"/>
            </a:ext>
          </a:extLst>
        </xdr:cNvPr>
        <xdr:cNvSpPr txBox="1"/>
      </xdr:nvSpPr>
      <xdr:spPr>
        <a:xfrm>
          <a:off x="10515600" y="1106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84909</xdr:rowOff>
    </xdr:from>
    <xdr:to>
      <xdr:col>55</xdr:col>
      <xdr:colOff>88900</xdr:colOff>
      <xdr:row>64</xdr:row>
      <xdr:rowOff>84909</xdr:rowOff>
    </xdr:to>
    <xdr:cxnSp macro="">
      <xdr:nvCxnSpPr>
        <xdr:cNvPr id="238" name="直線コネクタ 237">
          <a:extLst>
            <a:ext uri="{FF2B5EF4-FFF2-40B4-BE49-F238E27FC236}">
              <a16:creationId xmlns:a16="http://schemas.microsoft.com/office/drawing/2014/main" id="{CF75D9BD-14A3-41E6-B527-0E44B1B754AB}"/>
            </a:ext>
          </a:extLst>
        </xdr:cNvPr>
        <xdr:cNvCxnSpPr/>
      </xdr:nvCxnSpPr>
      <xdr:spPr>
        <a:xfrm>
          <a:off x="10388600" y="1105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65876</xdr:rowOff>
    </xdr:from>
    <xdr:ext cx="469744" cy="259045"/>
    <xdr:sp macro="" textlink="">
      <xdr:nvSpPr>
        <xdr:cNvPr id="239" name="【体育館・プール】&#10;一人当たり面積最大値テキスト">
          <a:extLst>
            <a:ext uri="{FF2B5EF4-FFF2-40B4-BE49-F238E27FC236}">
              <a16:creationId xmlns:a16="http://schemas.microsoft.com/office/drawing/2014/main" id="{B3697B6A-5B49-417E-988D-650F8C9D250F}"/>
            </a:ext>
          </a:extLst>
        </xdr:cNvPr>
        <xdr:cNvSpPr txBox="1"/>
      </xdr:nvSpPr>
      <xdr:spPr>
        <a:xfrm>
          <a:off x="10515600" y="932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119199</xdr:rowOff>
    </xdr:from>
    <xdr:to>
      <xdr:col>55</xdr:col>
      <xdr:colOff>88900</xdr:colOff>
      <xdr:row>55</xdr:row>
      <xdr:rowOff>119199</xdr:rowOff>
    </xdr:to>
    <xdr:cxnSp macro="">
      <xdr:nvCxnSpPr>
        <xdr:cNvPr id="240" name="直線コネクタ 239">
          <a:extLst>
            <a:ext uri="{FF2B5EF4-FFF2-40B4-BE49-F238E27FC236}">
              <a16:creationId xmlns:a16="http://schemas.microsoft.com/office/drawing/2014/main" id="{B593379E-8DF8-4822-93FD-B913409EC5E7}"/>
            </a:ext>
          </a:extLst>
        </xdr:cNvPr>
        <xdr:cNvCxnSpPr/>
      </xdr:nvCxnSpPr>
      <xdr:spPr>
        <a:xfrm>
          <a:off x="10388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110870</xdr:rowOff>
    </xdr:from>
    <xdr:ext cx="469744" cy="259045"/>
    <xdr:sp macro="" textlink="">
      <xdr:nvSpPr>
        <xdr:cNvPr id="241" name="【体育館・プール】&#10;一人当たり面積平均値テキスト">
          <a:extLst>
            <a:ext uri="{FF2B5EF4-FFF2-40B4-BE49-F238E27FC236}">
              <a16:creationId xmlns:a16="http://schemas.microsoft.com/office/drawing/2014/main" id="{6A4AAECB-E9D4-40CC-8900-DF7A6DF2A18F}"/>
            </a:ext>
          </a:extLst>
        </xdr:cNvPr>
        <xdr:cNvSpPr txBox="1"/>
      </xdr:nvSpPr>
      <xdr:spPr>
        <a:xfrm>
          <a:off x="10515600" y="10397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87993</xdr:rowOff>
    </xdr:from>
    <xdr:to>
      <xdr:col>55</xdr:col>
      <xdr:colOff>50800</xdr:colOff>
      <xdr:row>62</xdr:row>
      <xdr:rowOff>18143</xdr:rowOff>
    </xdr:to>
    <xdr:sp macro="" textlink="">
      <xdr:nvSpPr>
        <xdr:cNvPr id="242" name="フローチャート: 判断 241">
          <a:extLst>
            <a:ext uri="{FF2B5EF4-FFF2-40B4-BE49-F238E27FC236}">
              <a16:creationId xmlns:a16="http://schemas.microsoft.com/office/drawing/2014/main" id="{8B0CB45D-0107-4E4A-95EE-68F1899CD7A8}"/>
            </a:ext>
          </a:extLst>
        </xdr:cNvPr>
        <xdr:cNvSpPr/>
      </xdr:nvSpPr>
      <xdr:spPr>
        <a:xfrm>
          <a:off x="104267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56969</xdr:rowOff>
    </xdr:from>
    <xdr:to>
      <xdr:col>50</xdr:col>
      <xdr:colOff>165100</xdr:colOff>
      <xdr:row>62</xdr:row>
      <xdr:rowOff>158569</xdr:rowOff>
    </xdr:to>
    <xdr:sp macro="" textlink="">
      <xdr:nvSpPr>
        <xdr:cNvPr id="243" name="フローチャート: 判断 242">
          <a:extLst>
            <a:ext uri="{FF2B5EF4-FFF2-40B4-BE49-F238E27FC236}">
              <a16:creationId xmlns:a16="http://schemas.microsoft.com/office/drawing/2014/main" id="{9AB98D50-4BA2-4051-92BE-49486F558ACE}"/>
            </a:ext>
          </a:extLst>
        </xdr:cNvPr>
        <xdr:cNvSpPr/>
      </xdr:nvSpPr>
      <xdr:spPr>
        <a:xfrm>
          <a:off x="9588500" y="1068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3646</xdr:rowOff>
    </xdr:from>
    <xdr:ext cx="469744" cy="259045"/>
    <xdr:sp macro="" textlink="">
      <xdr:nvSpPr>
        <xdr:cNvPr id="244" name="n_1aveValue【体育館・プール】&#10;一人当たり面積">
          <a:extLst>
            <a:ext uri="{FF2B5EF4-FFF2-40B4-BE49-F238E27FC236}">
              <a16:creationId xmlns:a16="http://schemas.microsoft.com/office/drawing/2014/main" id="{2FD8C258-DD4A-4960-B37C-5B179E4BCCFA}"/>
            </a:ext>
          </a:extLst>
        </xdr:cNvPr>
        <xdr:cNvSpPr txBox="1"/>
      </xdr:nvSpPr>
      <xdr:spPr>
        <a:xfrm>
          <a:off x="9391727" y="1046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96157</xdr:rowOff>
    </xdr:from>
    <xdr:to>
      <xdr:col>46</xdr:col>
      <xdr:colOff>38100</xdr:colOff>
      <xdr:row>63</xdr:row>
      <xdr:rowOff>26307</xdr:rowOff>
    </xdr:to>
    <xdr:sp macro="" textlink="">
      <xdr:nvSpPr>
        <xdr:cNvPr id="245" name="フローチャート: 判断 244">
          <a:extLst>
            <a:ext uri="{FF2B5EF4-FFF2-40B4-BE49-F238E27FC236}">
              <a16:creationId xmlns:a16="http://schemas.microsoft.com/office/drawing/2014/main" id="{3492E3CD-F2B1-41AD-B3D8-2080E931978A}"/>
            </a:ext>
          </a:extLst>
        </xdr:cNvPr>
        <xdr:cNvSpPr/>
      </xdr:nvSpPr>
      <xdr:spPr>
        <a:xfrm>
          <a:off x="8699500" y="1072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42834</xdr:rowOff>
    </xdr:from>
    <xdr:ext cx="469744" cy="259045"/>
    <xdr:sp macro="" textlink="">
      <xdr:nvSpPr>
        <xdr:cNvPr id="246" name="n_2aveValue【体育館・プール】&#10;一人当たり面積">
          <a:extLst>
            <a:ext uri="{FF2B5EF4-FFF2-40B4-BE49-F238E27FC236}">
              <a16:creationId xmlns:a16="http://schemas.microsoft.com/office/drawing/2014/main" id="{DE64D481-0727-4781-9FB3-C5BA0E848ADF}"/>
            </a:ext>
          </a:extLst>
        </xdr:cNvPr>
        <xdr:cNvSpPr txBox="1"/>
      </xdr:nvSpPr>
      <xdr:spPr>
        <a:xfrm>
          <a:off x="8515427" y="1050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92891</xdr:rowOff>
    </xdr:from>
    <xdr:to>
      <xdr:col>41</xdr:col>
      <xdr:colOff>101600</xdr:colOff>
      <xdr:row>63</xdr:row>
      <xdr:rowOff>23041</xdr:rowOff>
    </xdr:to>
    <xdr:sp macro="" textlink="">
      <xdr:nvSpPr>
        <xdr:cNvPr id="247" name="フローチャート: 判断 246">
          <a:extLst>
            <a:ext uri="{FF2B5EF4-FFF2-40B4-BE49-F238E27FC236}">
              <a16:creationId xmlns:a16="http://schemas.microsoft.com/office/drawing/2014/main" id="{6FDCA5D6-49CD-4862-AB70-C039582CD145}"/>
            </a:ext>
          </a:extLst>
        </xdr:cNvPr>
        <xdr:cNvSpPr/>
      </xdr:nvSpPr>
      <xdr:spPr>
        <a:xfrm>
          <a:off x="7810500" y="1072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39568</xdr:rowOff>
    </xdr:from>
    <xdr:ext cx="469744" cy="259045"/>
    <xdr:sp macro="" textlink="">
      <xdr:nvSpPr>
        <xdr:cNvPr id="248" name="n_3aveValue【体育館・プール】&#10;一人当たり面積">
          <a:extLst>
            <a:ext uri="{FF2B5EF4-FFF2-40B4-BE49-F238E27FC236}">
              <a16:creationId xmlns:a16="http://schemas.microsoft.com/office/drawing/2014/main" id="{E431A8A6-047E-4CF6-9A87-1658E392C1C0}"/>
            </a:ext>
          </a:extLst>
        </xdr:cNvPr>
        <xdr:cNvSpPr txBox="1"/>
      </xdr:nvSpPr>
      <xdr:spPr>
        <a:xfrm>
          <a:off x="7626427" y="1049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62</xdr:row>
      <xdr:rowOff>105954</xdr:rowOff>
    </xdr:from>
    <xdr:to>
      <xdr:col>36</xdr:col>
      <xdr:colOff>165100</xdr:colOff>
      <xdr:row>63</xdr:row>
      <xdr:rowOff>36104</xdr:rowOff>
    </xdr:to>
    <xdr:sp macro="" textlink="">
      <xdr:nvSpPr>
        <xdr:cNvPr id="249" name="フローチャート: 判断 248">
          <a:extLst>
            <a:ext uri="{FF2B5EF4-FFF2-40B4-BE49-F238E27FC236}">
              <a16:creationId xmlns:a16="http://schemas.microsoft.com/office/drawing/2014/main" id="{792FB6F4-B0C5-471C-AA18-E4E2106C8B0C}"/>
            </a:ext>
          </a:extLst>
        </xdr:cNvPr>
        <xdr:cNvSpPr/>
      </xdr:nvSpPr>
      <xdr:spPr>
        <a:xfrm>
          <a:off x="6921500" y="1073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61</xdr:row>
      <xdr:rowOff>52631</xdr:rowOff>
    </xdr:from>
    <xdr:ext cx="469744" cy="259045"/>
    <xdr:sp macro="" textlink="">
      <xdr:nvSpPr>
        <xdr:cNvPr id="250" name="n_4aveValue【体育館・プール】&#10;一人当たり面積">
          <a:extLst>
            <a:ext uri="{FF2B5EF4-FFF2-40B4-BE49-F238E27FC236}">
              <a16:creationId xmlns:a16="http://schemas.microsoft.com/office/drawing/2014/main" id="{B8DC19AB-4E8B-41A9-B3E3-77F1FDEFA3E9}"/>
            </a:ext>
          </a:extLst>
        </xdr:cNvPr>
        <xdr:cNvSpPr txBox="1"/>
      </xdr:nvSpPr>
      <xdr:spPr>
        <a:xfrm>
          <a:off x="6737427" y="1051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51" name="テキスト ボックス 250">
          <a:extLst>
            <a:ext uri="{FF2B5EF4-FFF2-40B4-BE49-F238E27FC236}">
              <a16:creationId xmlns:a16="http://schemas.microsoft.com/office/drawing/2014/main" id="{1B5C1887-3ABC-40E3-A772-2204D8BC5C1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52" name="テキスト ボックス 251">
          <a:extLst>
            <a:ext uri="{FF2B5EF4-FFF2-40B4-BE49-F238E27FC236}">
              <a16:creationId xmlns:a16="http://schemas.microsoft.com/office/drawing/2014/main" id="{9CB75B43-48CE-4548-B3E9-34AA567A231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53" name="テキスト ボックス 252">
          <a:extLst>
            <a:ext uri="{FF2B5EF4-FFF2-40B4-BE49-F238E27FC236}">
              <a16:creationId xmlns:a16="http://schemas.microsoft.com/office/drawing/2014/main" id="{04078A8C-6084-44F9-9485-D8144233C78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54" name="テキスト ボックス 253">
          <a:extLst>
            <a:ext uri="{FF2B5EF4-FFF2-40B4-BE49-F238E27FC236}">
              <a16:creationId xmlns:a16="http://schemas.microsoft.com/office/drawing/2014/main" id="{F18EB53B-D290-4FC3-A273-2CEB8E72D0F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5" name="テキスト ボックス 254">
          <a:extLst>
            <a:ext uri="{FF2B5EF4-FFF2-40B4-BE49-F238E27FC236}">
              <a16:creationId xmlns:a16="http://schemas.microsoft.com/office/drawing/2014/main" id="{8C72E8DB-720A-469A-8C87-2D65625F8C7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87993</xdr:rowOff>
    </xdr:from>
    <xdr:to>
      <xdr:col>55</xdr:col>
      <xdr:colOff>50800</xdr:colOff>
      <xdr:row>64</xdr:row>
      <xdr:rowOff>18143</xdr:rowOff>
    </xdr:to>
    <xdr:sp macro="" textlink="">
      <xdr:nvSpPr>
        <xdr:cNvPr id="256" name="楕円 255">
          <a:extLst>
            <a:ext uri="{FF2B5EF4-FFF2-40B4-BE49-F238E27FC236}">
              <a16:creationId xmlns:a16="http://schemas.microsoft.com/office/drawing/2014/main" id="{2AF6492D-9A69-45BF-A51B-0340753A46FD}"/>
            </a:ext>
          </a:extLst>
        </xdr:cNvPr>
        <xdr:cNvSpPr/>
      </xdr:nvSpPr>
      <xdr:spPr>
        <a:xfrm>
          <a:off x="104267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2920</xdr:rowOff>
    </xdr:from>
    <xdr:ext cx="469744" cy="259045"/>
    <xdr:sp macro="" textlink="">
      <xdr:nvSpPr>
        <xdr:cNvPr id="257" name="【体育館・プール】&#10;一人当たり面積該当値テキスト">
          <a:extLst>
            <a:ext uri="{FF2B5EF4-FFF2-40B4-BE49-F238E27FC236}">
              <a16:creationId xmlns:a16="http://schemas.microsoft.com/office/drawing/2014/main" id="{94249B98-D5B0-41E4-9722-10D555806073}"/>
            </a:ext>
          </a:extLst>
        </xdr:cNvPr>
        <xdr:cNvSpPr txBox="1"/>
      </xdr:nvSpPr>
      <xdr:spPr>
        <a:xfrm>
          <a:off x="10515600" y="1080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91259</xdr:rowOff>
    </xdr:from>
    <xdr:to>
      <xdr:col>50</xdr:col>
      <xdr:colOff>165100</xdr:colOff>
      <xdr:row>64</xdr:row>
      <xdr:rowOff>21409</xdr:rowOff>
    </xdr:to>
    <xdr:sp macro="" textlink="">
      <xdr:nvSpPr>
        <xdr:cNvPr id="258" name="楕円 257">
          <a:extLst>
            <a:ext uri="{FF2B5EF4-FFF2-40B4-BE49-F238E27FC236}">
              <a16:creationId xmlns:a16="http://schemas.microsoft.com/office/drawing/2014/main" id="{09333C29-8B4D-4C46-B364-9DBF0FB87FAF}"/>
            </a:ext>
          </a:extLst>
        </xdr:cNvPr>
        <xdr:cNvSpPr/>
      </xdr:nvSpPr>
      <xdr:spPr>
        <a:xfrm>
          <a:off x="9588500" y="108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138793</xdr:rowOff>
    </xdr:from>
    <xdr:to>
      <xdr:col>55</xdr:col>
      <xdr:colOff>0</xdr:colOff>
      <xdr:row>63</xdr:row>
      <xdr:rowOff>142059</xdr:rowOff>
    </xdr:to>
    <xdr:cxnSp macro="">
      <xdr:nvCxnSpPr>
        <xdr:cNvPr id="259" name="直線コネクタ 258">
          <a:extLst>
            <a:ext uri="{FF2B5EF4-FFF2-40B4-BE49-F238E27FC236}">
              <a16:creationId xmlns:a16="http://schemas.microsoft.com/office/drawing/2014/main" id="{86BC85D4-4813-4E62-AD42-ACE28E852469}"/>
            </a:ext>
          </a:extLst>
        </xdr:cNvPr>
        <xdr:cNvCxnSpPr/>
      </xdr:nvCxnSpPr>
      <xdr:spPr>
        <a:xfrm flipV="1">
          <a:off x="9639300" y="1094014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91259</xdr:rowOff>
    </xdr:from>
    <xdr:to>
      <xdr:col>46</xdr:col>
      <xdr:colOff>38100</xdr:colOff>
      <xdr:row>64</xdr:row>
      <xdr:rowOff>21409</xdr:rowOff>
    </xdr:to>
    <xdr:sp macro="" textlink="">
      <xdr:nvSpPr>
        <xdr:cNvPr id="260" name="楕円 259">
          <a:extLst>
            <a:ext uri="{FF2B5EF4-FFF2-40B4-BE49-F238E27FC236}">
              <a16:creationId xmlns:a16="http://schemas.microsoft.com/office/drawing/2014/main" id="{7A9157FE-117E-4196-A8AF-316F7D4CACF6}"/>
            </a:ext>
          </a:extLst>
        </xdr:cNvPr>
        <xdr:cNvSpPr/>
      </xdr:nvSpPr>
      <xdr:spPr>
        <a:xfrm>
          <a:off x="8699500" y="108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142059</xdr:rowOff>
    </xdr:from>
    <xdr:to>
      <xdr:col>50</xdr:col>
      <xdr:colOff>114300</xdr:colOff>
      <xdr:row>63</xdr:row>
      <xdr:rowOff>142059</xdr:rowOff>
    </xdr:to>
    <xdr:cxnSp macro="">
      <xdr:nvCxnSpPr>
        <xdr:cNvPr id="261" name="直線コネクタ 260">
          <a:extLst>
            <a:ext uri="{FF2B5EF4-FFF2-40B4-BE49-F238E27FC236}">
              <a16:creationId xmlns:a16="http://schemas.microsoft.com/office/drawing/2014/main" id="{4A49B443-FCC1-42E7-BBD7-47BEEFB79641}"/>
            </a:ext>
          </a:extLst>
        </xdr:cNvPr>
        <xdr:cNvCxnSpPr/>
      </xdr:nvCxnSpPr>
      <xdr:spPr>
        <a:xfrm>
          <a:off x="8750300" y="109434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91259</xdr:rowOff>
    </xdr:from>
    <xdr:to>
      <xdr:col>41</xdr:col>
      <xdr:colOff>101600</xdr:colOff>
      <xdr:row>64</xdr:row>
      <xdr:rowOff>21409</xdr:rowOff>
    </xdr:to>
    <xdr:sp macro="" textlink="">
      <xdr:nvSpPr>
        <xdr:cNvPr id="262" name="楕円 261">
          <a:extLst>
            <a:ext uri="{FF2B5EF4-FFF2-40B4-BE49-F238E27FC236}">
              <a16:creationId xmlns:a16="http://schemas.microsoft.com/office/drawing/2014/main" id="{45F8F656-BD1F-4C22-95BA-E18BE384AF05}"/>
            </a:ext>
          </a:extLst>
        </xdr:cNvPr>
        <xdr:cNvSpPr/>
      </xdr:nvSpPr>
      <xdr:spPr>
        <a:xfrm>
          <a:off x="7810500" y="108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142059</xdr:rowOff>
    </xdr:from>
    <xdr:to>
      <xdr:col>45</xdr:col>
      <xdr:colOff>177800</xdr:colOff>
      <xdr:row>63</xdr:row>
      <xdr:rowOff>142059</xdr:rowOff>
    </xdr:to>
    <xdr:cxnSp macro="">
      <xdr:nvCxnSpPr>
        <xdr:cNvPr id="263" name="直線コネクタ 262">
          <a:extLst>
            <a:ext uri="{FF2B5EF4-FFF2-40B4-BE49-F238E27FC236}">
              <a16:creationId xmlns:a16="http://schemas.microsoft.com/office/drawing/2014/main" id="{1B44F40B-D585-4876-AFD9-312A952F1387}"/>
            </a:ext>
          </a:extLst>
        </xdr:cNvPr>
        <xdr:cNvCxnSpPr/>
      </xdr:nvCxnSpPr>
      <xdr:spPr>
        <a:xfrm>
          <a:off x="7861300" y="109434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84727</xdr:rowOff>
    </xdr:from>
    <xdr:to>
      <xdr:col>36</xdr:col>
      <xdr:colOff>165100</xdr:colOff>
      <xdr:row>64</xdr:row>
      <xdr:rowOff>14877</xdr:rowOff>
    </xdr:to>
    <xdr:sp macro="" textlink="">
      <xdr:nvSpPr>
        <xdr:cNvPr id="264" name="楕円 263">
          <a:extLst>
            <a:ext uri="{FF2B5EF4-FFF2-40B4-BE49-F238E27FC236}">
              <a16:creationId xmlns:a16="http://schemas.microsoft.com/office/drawing/2014/main" id="{B9003B62-68E5-48FE-9111-FD148A3D0DF8}"/>
            </a:ext>
          </a:extLst>
        </xdr:cNvPr>
        <xdr:cNvSpPr/>
      </xdr:nvSpPr>
      <xdr:spPr>
        <a:xfrm>
          <a:off x="6921500" y="1088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135527</xdr:rowOff>
    </xdr:from>
    <xdr:to>
      <xdr:col>41</xdr:col>
      <xdr:colOff>50800</xdr:colOff>
      <xdr:row>63</xdr:row>
      <xdr:rowOff>142059</xdr:rowOff>
    </xdr:to>
    <xdr:cxnSp macro="">
      <xdr:nvCxnSpPr>
        <xdr:cNvPr id="265" name="直線コネクタ 264">
          <a:extLst>
            <a:ext uri="{FF2B5EF4-FFF2-40B4-BE49-F238E27FC236}">
              <a16:creationId xmlns:a16="http://schemas.microsoft.com/office/drawing/2014/main" id="{695D939B-2B22-4E97-A654-AD7D074D1169}"/>
            </a:ext>
          </a:extLst>
        </xdr:cNvPr>
        <xdr:cNvCxnSpPr/>
      </xdr:nvCxnSpPr>
      <xdr:spPr>
        <a:xfrm>
          <a:off x="6972300" y="1093687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12536</xdr:rowOff>
    </xdr:from>
    <xdr:ext cx="469744" cy="259045"/>
    <xdr:sp macro="" textlink="">
      <xdr:nvSpPr>
        <xdr:cNvPr id="266" name="n_1mainValue【体育館・プール】&#10;一人当たり面積">
          <a:extLst>
            <a:ext uri="{FF2B5EF4-FFF2-40B4-BE49-F238E27FC236}">
              <a16:creationId xmlns:a16="http://schemas.microsoft.com/office/drawing/2014/main" id="{9F68031F-8620-4044-9BB7-DE6248392817}"/>
            </a:ext>
          </a:extLst>
        </xdr:cNvPr>
        <xdr:cNvSpPr txBox="1"/>
      </xdr:nvSpPr>
      <xdr:spPr>
        <a:xfrm>
          <a:off x="9391727" y="1098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12536</xdr:rowOff>
    </xdr:from>
    <xdr:ext cx="469744" cy="259045"/>
    <xdr:sp macro="" textlink="">
      <xdr:nvSpPr>
        <xdr:cNvPr id="267" name="n_2mainValue【体育館・プール】&#10;一人当たり面積">
          <a:extLst>
            <a:ext uri="{FF2B5EF4-FFF2-40B4-BE49-F238E27FC236}">
              <a16:creationId xmlns:a16="http://schemas.microsoft.com/office/drawing/2014/main" id="{6CF9D28F-B60C-47DB-BBDD-B985562401A9}"/>
            </a:ext>
          </a:extLst>
        </xdr:cNvPr>
        <xdr:cNvSpPr txBox="1"/>
      </xdr:nvSpPr>
      <xdr:spPr>
        <a:xfrm>
          <a:off x="8515427" y="1098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12536</xdr:rowOff>
    </xdr:from>
    <xdr:ext cx="469744" cy="259045"/>
    <xdr:sp macro="" textlink="">
      <xdr:nvSpPr>
        <xdr:cNvPr id="268" name="n_3mainValue【体育館・プール】&#10;一人当たり面積">
          <a:extLst>
            <a:ext uri="{FF2B5EF4-FFF2-40B4-BE49-F238E27FC236}">
              <a16:creationId xmlns:a16="http://schemas.microsoft.com/office/drawing/2014/main" id="{5D8D98E6-CD40-4DF7-A692-66066E61BD8C}"/>
            </a:ext>
          </a:extLst>
        </xdr:cNvPr>
        <xdr:cNvSpPr txBox="1"/>
      </xdr:nvSpPr>
      <xdr:spPr>
        <a:xfrm>
          <a:off x="7626427" y="1098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6004</xdr:rowOff>
    </xdr:from>
    <xdr:ext cx="469744" cy="259045"/>
    <xdr:sp macro="" textlink="">
      <xdr:nvSpPr>
        <xdr:cNvPr id="269" name="n_4mainValue【体育館・プール】&#10;一人当たり面積">
          <a:extLst>
            <a:ext uri="{FF2B5EF4-FFF2-40B4-BE49-F238E27FC236}">
              <a16:creationId xmlns:a16="http://schemas.microsoft.com/office/drawing/2014/main" id="{13020A53-0460-417C-817B-2562833ACCFF}"/>
            </a:ext>
          </a:extLst>
        </xdr:cNvPr>
        <xdr:cNvSpPr txBox="1"/>
      </xdr:nvSpPr>
      <xdr:spPr>
        <a:xfrm>
          <a:off x="6737427" y="1097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70" name="正方形/長方形 269">
          <a:extLst>
            <a:ext uri="{FF2B5EF4-FFF2-40B4-BE49-F238E27FC236}">
              <a16:creationId xmlns:a16="http://schemas.microsoft.com/office/drawing/2014/main" id="{346E081D-B244-430D-BE56-5CC93C69515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1" name="正方形/長方形 270">
          <a:extLst>
            <a:ext uri="{FF2B5EF4-FFF2-40B4-BE49-F238E27FC236}">
              <a16:creationId xmlns:a16="http://schemas.microsoft.com/office/drawing/2014/main" id="{53067D4E-9F4B-4570-B59B-CD6A2884FBA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2" name="正方形/長方形 271">
          <a:extLst>
            <a:ext uri="{FF2B5EF4-FFF2-40B4-BE49-F238E27FC236}">
              <a16:creationId xmlns:a16="http://schemas.microsoft.com/office/drawing/2014/main" id="{613E05ED-BC18-4662-A104-4CF57729189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3" name="正方形/長方形 272">
          <a:extLst>
            <a:ext uri="{FF2B5EF4-FFF2-40B4-BE49-F238E27FC236}">
              <a16:creationId xmlns:a16="http://schemas.microsoft.com/office/drawing/2014/main" id="{B7705014-4B7C-4BFC-8C0E-A0A9201C01D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4" name="正方形/長方形 273">
          <a:extLst>
            <a:ext uri="{FF2B5EF4-FFF2-40B4-BE49-F238E27FC236}">
              <a16:creationId xmlns:a16="http://schemas.microsoft.com/office/drawing/2014/main" id="{8E720050-A3EA-47ED-98F0-1DEA3C3A451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5" name="正方形/長方形 274">
          <a:extLst>
            <a:ext uri="{FF2B5EF4-FFF2-40B4-BE49-F238E27FC236}">
              <a16:creationId xmlns:a16="http://schemas.microsoft.com/office/drawing/2014/main" id="{8401442C-4454-497B-BB2F-5B376C045CB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6" name="正方形/長方形 275">
          <a:extLst>
            <a:ext uri="{FF2B5EF4-FFF2-40B4-BE49-F238E27FC236}">
              <a16:creationId xmlns:a16="http://schemas.microsoft.com/office/drawing/2014/main" id="{2B054772-006B-4706-B338-576E41B6E2F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7" name="正方形/長方形 276">
          <a:extLst>
            <a:ext uri="{FF2B5EF4-FFF2-40B4-BE49-F238E27FC236}">
              <a16:creationId xmlns:a16="http://schemas.microsoft.com/office/drawing/2014/main" id="{879EDF52-E98D-4BF1-AE5E-BB811E64312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8" name="テキスト ボックス 277">
          <a:extLst>
            <a:ext uri="{FF2B5EF4-FFF2-40B4-BE49-F238E27FC236}">
              <a16:creationId xmlns:a16="http://schemas.microsoft.com/office/drawing/2014/main" id="{9E149073-888F-4456-B551-9270AB99749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9" name="直線コネクタ 278">
          <a:extLst>
            <a:ext uri="{FF2B5EF4-FFF2-40B4-BE49-F238E27FC236}">
              <a16:creationId xmlns:a16="http://schemas.microsoft.com/office/drawing/2014/main" id="{2FF35563-0BD8-4D47-8366-AAA115E52E5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80" name="テキスト ボックス 279">
          <a:extLst>
            <a:ext uri="{FF2B5EF4-FFF2-40B4-BE49-F238E27FC236}">
              <a16:creationId xmlns:a16="http://schemas.microsoft.com/office/drawing/2014/main" id="{64F777B3-3B58-47B0-8D39-1AC95A0BC315}"/>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81" name="直線コネクタ 280">
          <a:extLst>
            <a:ext uri="{FF2B5EF4-FFF2-40B4-BE49-F238E27FC236}">
              <a16:creationId xmlns:a16="http://schemas.microsoft.com/office/drawing/2014/main" id="{4620BE22-349B-402B-BD07-83B97677362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82" name="テキスト ボックス 281">
          <a:extLst>
            <a:ext uri="{FF2B5EF4-FFF2-40B4-BE49-F238E27FC236}">
              <a16:creationId xmlns:a16="http://schemas.microsoft.com/office/drawing/2014/main" id="{BE59E1BB-C119-4BB9-B996-40BFFAFF5738}"/>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3" name="直線コネクタ 282">
          <a:extLst>
            <a:ext uri="{FF2B5EF4-FFF2-40B4-BE49-F238E27FC236}">
              <a16:creationId xmlns:a16="http://schemas.microsoft.com/office/drawing/2014/main" id="{FCF8E0BF-48E9-4D52-BE38-8D8B6576E39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4" name="テキスト ボックス 283">
          <a:extLst>
            <a:ext uri="{FF2B5EF4-FFF2-40B4-BE49-F238E27FC236}">
              <a16:creationId xmlns:a16="http://schemas.microsoft.com/office/drawing/2014/main" id="{93E62D30-0B64-4ABC-B347-E8F729E0A5D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5" name="直線コネクタ 284">
          <a:extLst>
            <a:ext uri="{FF2B5EF4-FFF2-40B4-BE49-F238E27FC236}">
              <a16:creationId xmlns:a16="http://schemas.microsoft.com/office/drawing/2014/main" id="{ADC25B58-3AB7-44FC-AB9E-852C4C72316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6" name="テキスト ボックス 285">
          <a:extLst>
            <a:ext uri="{FF2B5EF4-FFF2-40B4-BE49-F238E27FC236}">
              <a16:creationId xmlns:a16="http://schemas.microsoft.com/office/drawing/2014/main" id="{EAE142DE-5878-4FF3-8B6E-B89AA85A1A3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7" name="直線コネクタ 286">
          <a:extLst>
            <a:ext uri="{FF2B5EF4-FFF2-40B4-BE49-F238E27FC236}">
              <a16:creationId xmlns:a16="http://schemas.microsoft.com/office/drawing/2014/main" id="{0B7DCF07-41C2-4F7A-A334-D80BB21862C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8" name="テキスト ボックス 287">
          <a:extLst>
            <a:ext uri="{FF2B5EF4-FFF2-40B4-BE49-F238E27FC236}">
              <a16:creationId xmlns:a16="http://schemas.microsoft.com/office/drawing/2014/main" id="{2B2C8678-566E-4D50-AFCF-5BACE9570E2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9" name="直線コネクタ 288">
          <a:extLst>
            <a:ext uri="{FF2B5EF4-FFF2-40B4-BE49-F238E27FC236}">
              <a16:creationId xmlns:a16="http://schemas.microsoft.com/office/drawing/2014/main" id="{7E003435-7D95-4FAA-90C5-ADD953C4897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90" name="テキスト ボックス 289">
          <a:extLst>
            <a:ext uri="{FF2B5EF4-FFF2-40B4-BE49-F238E27FC236}">
              <a16:creationId xmlns:a16="http://schemas.microsoft.com/office/drawing/2014/main" id="{9FD3FDF4-403C-440B-BE76-700D31BBE6E8}"/>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1" name="直線コネクタ 290">
          <a:extLst>
            <a:ext uri="{FF2B5EF4-FFF2-40B4-BE49-F238E27FC236}">
              <a16:creationId xmlns:a16="http://schemas.microsoft.com/office/drawing/2014/main" id="{D0069B8C-4977-46BD-8C0B-9C91E6687CC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92" name="テキスト ボックス 291">
          <a:extLst>
            <a:ext uri="{FF2B5EF4-FFF2-40B4-BE49-F238E27FC236}">
              <a16:creationId xmlns:a16="http://schemas.microsoft.com/office/drawing/2014/main" id="{B6D0E3C6-B665-4752-AA75-5DCB1485F6BE}"/>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3" name="【福祉施設】&#10;有形固定資産減価償却率グラフ枠">
          <a:extLst>
            <a:ext uri="{FF2B5EF4-FFF2-40B4-BE49-F238E27FC236}">
              <a16:creationId xmlns:a16="http://schemas.microsoft.com/office/drawing/2014/main" id="{82E2249F-F809-4182-B7F7-33C5B335CDB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80</xdr:row>
      <xdr:rowOff>0</xdr:rowOff>
    </xdr:from>
    <xdr:to>
      <xdr:col>24</xdr:col>
      <xdr:colOff>62865</xdr:colOff>
      <xdr:row>85</xdr:row>
      <xdr:rowOff>87630</xdr:rowOff>
    </xdr:to>
    <xdr:cxnSp macro="">
      <xdr:nvCxnSpPr>
        <xdr:cNvPr id="294" name="直線コネクタ 293">
          <a:extLst>
            <a:ext uri="{FF2B5EF4-FFF2-40B4-BE49-F238E27FC236}">
              <a16:creationId xmlns:a16="http://schemas.microsoft.com/office/drawing/2014/main" id="{EDC61F64-903D-412E-BEDD-7197CF60C63A}"/>
            </a:ext>
          </a:extLst>
        </xdr:cNvPr>
        <xdr:cNvCxnSpPr/>
      </xdr:nvCxnSpPr>
      <xdr:spPr>
        <a:xfrm flipV="1">
          <a:off x="4634865" y="13716000"/>
          <a:ext cx="0" cy="944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91457</xdr:rowOff>
    </xdr:from>
    <xdr:ext cx="405111" cy="259045"/>
    <xdr:sp macro="" textlink="">
      <xdr:nvSpPr>
        <xdr:cNvPr id="295" name="【福祉施設】&#10;有形固定資産減価償却率最小値テキスト">
          <a:extLst>
            <a:ext uri="{FF2B5EF4-FFF2-40B4-BE49-F238E27FC236}">
              <a16:creationId xmlns:a16="http://schemas.microsoft.com/office/drawing/2014/main" id="{B5806124-A45E-48E7-AE1E-C14880E6613E}"/>
            </a:ext>
          </a:extLst>
        </xdr:cNvPr>
        <xdr:cNvSpPr txBox="1"/>
      </xdr:nvSpPr>
      <xdr:spPr>
        <a:xfrm>
          <a:off x="4673600"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87630</xdr:rowOff>
    </xdr:from>
    <xdr:to>
      <xdr:col>24</xdr:col>
      <xdr:colOff>152400</xdr:colOff>
      <xdr:row>85</xdr:row>
      <xdr:rowOff>87630</xdr:rowOff>
    </xdr:to>
    <xdr:cxnSp macro="">
      <xdr:nvCxnSpPr>
        <xdr:cNvPr id="296" name="直線コネクタ 295">
          <a:extLst>
            <a:ext uri="{FF2B5EF4-FFF2-40B4-BE49-F238E27FC236}">
              <a16:creationId xmlns:a16="http://schemas.microsoft.com/office/drawing/2014/main" id="{95DCF1EC-B641-41DD-BF0C-CFCA0A35BB78}"/>
            </a:ext>
          </a:extLst>
        </xdr:cNvPr>
        <xdr:cNvCxnSpPr/>
      </xdr:nvCxnSpPr>
      <xdr:spPr>
        <a:xfrm>
          <a:off x="4546600" y="1466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118127</xdr:rowOff>
    </xdr:from>
    <xdr:ext cx="405111" cy="259045"/>
    <xdr:sp macro="" textlink="">
      <xdr:nvSpPr>
        <xdr:cNvPr id="297" name="【福祉施設】&#10;有形固定資産減価償却率最大値テキスト">
          <a:extLst>
            <a:ext uri="{FF2B5EF4-FFF2-40B4-BE49-F238E27FC236}">
              <a16:creationId xmlns:a16="http://schemas.microsoft.com/office/drawing/2014/main" id="{2F262178-02DB-410E-AC02-76AE96B8C52D}"/>
            </a:ext>
          </a:extLst>
        </xdr:cNvPr>
        <xdr:cNvSpPr txBox="1"/>
      </xdr:nvSpPr>
      <xdr:spPr>
        <a:xfrm>
          <a:off x="4673600" y="1349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80</xdr:row>
      <xdr:rowOff>0</xdr:rowOff>
    </xdr:from>
    <xdr:to>
      <xdr:col>24</xdr:col>
      <xdr:colOff>152400</xdr:colOff>
      <xdr:row>80</xdr:row>
      <xdr:rowOff>0</xdr:rowOff>
    </xdr:to>
    <xdr:cxnSp macro="">
      <xdr:nvCxnSpPr>
        <xdr:cNvPr id="298" name="直線コネクタ 297">
          <a:extLst>
            <a:ext uri="{FF2B5EF4-FFF2-40B4-BE49-F238E27FC236}">
              <a16:creationId xmlns:a16="http://schemas.microsoft.com/office/drawing/2014/main" id="{607115EB-512D-477C-BFB1-BC229B2B4A5E}"/>
            </a:ext>
          </a:extLst>
        </xdr:cNvPr>
        <xdr:cNvCxnSpPr/>
      </xdr:nvCxnSpPr>
      <xdr:spPr>
        <a:xfrm>
          <a:off x="4546600" y="1371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55897</xdr:rowOff>
    </xdr:from>
    <xdr:ext cx="405111" cy="259045"/>
    <xdr:sp macro="" textlink="">
      <xdr:nvSpPr>
        <xdr:cNvPr id="299" name="【福祉施設】&#10;有形固定資産減価償却率平均値テキスト">
          <a:extLst>
            <a:ext uri="{FF2B5EF4-FFF2-40B4-BE49-F238E27FC236}">
              <a16:creationId xmlns:a16="http://schemas.microsoft.com/office/drawing/2014/main" id="{157BCBE9-D0F9-4253-B539-F3F1264A0DBC}"/>
            </a:ext>
          </a:extLst>
        </xdr:cNvPr>
        <xdr:cNvSpPr txBox="1"/>
      </xdr:nvSpPr>
      <xdr:spPr>
        <a:xfrm>
          <a:off x="4673600" y="1394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300" name="フローチャート: 判断 299">
          <a:extLst>
            <a:ext uri="{FF2B5EF4-FFF2-40B4-BE49-F238E27FC236}">
              <a16:creationId xmlns:a16="http://schemas.microsoft.com/office/drawing/2014/main" id="{0C693A6A-DB1E-4588-B4A8-128555B7FBCD}"/>
            </a:ext>
          </a:extLst>
        </xdr:cNvPr>
        <xdr:cNvSpPr/>
      </xdr:nvSpPr>
      <xdr:spPr>
        <a:xfrm>
          <a:off x="4584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158750</xdr:rowOff>
    </xdr:from>
    <xdr:to>
      <xdr:col>20</xdr:col>
      <xdr:colOff>38100</xdr:colOff>
      <xdr:row>82</xdr:row>
      <xdr:rowOff>88900</xdr:rowOff>
    </xdr:to>
    <xdr:sp macro="" textlink="">
      <xdr:nvSpPr>
        <xdr:cNvPr id="301" name="フローチャート: 判断 300">
          <a:extLst>
            <a:ext uri="{FF2B5EF4-FFF2-40B4-BE49-F238E27FC236}">
              <a16:creationId xmlns:a16="http://schemas.microsoft.com/office/drawing/2014/main" id="{19D561EF-14A4-45A2-9CE0-866F6D92CB20}"/>
            </a:ext>
          </a:extLst>
        </xdr:cNvPr>
        <xdr:cNvSpPr/>
      </xdr:nvSpPr>
      <xdr:spPr>
        <a:xfrm>
          <a:off x="3746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80027</xdr:rowOff>
    </xdr:from>
    <xdr:ext cx="405111" cy="259045"/>
    <xdr:sp macro="" textlink="">
      <xdr:nvSpPr>
        <xdr:cNvPr id="302" name="n_1aveValue【福祉施設】&#10;有形固定資産減価償却率">
          <a:extLst>
            <a:ext uri="{FF2B5EF4-FFF2-40B4-BE49-F238E27FC236}">
              <a16:creationId xmlns:a16="http://schemas.microsoft.com/office/drawing/2014/main" id="{39E3D0CB-DAAF-4C6F-A7AA-81E5F331B40D}"/>
            </a:ext>
          </a:extLst>
        </xdr:cNvPr>
        <xdr:cNvSpPr txBox="1"/>
      </xdr:nvSpPr>
      <xdr:spPr>
        <a:xfrm>
          <a:off x="35820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80</xdr:row>
      <xdr:rowOff>55880</xdr:rowOff>
    </xdr:from>
    <xdr:to>
      <xdr:col>15</xdr:col>
      <xdr:colOff>101600</xdr:colOff>
      <xdr:row>80</xdr:row>
      <xdr:rowOff>157480</xdr:rowOff>
    </xdr:to>
    <xdr:sp macro="" textlink="">
      <xdr:nvSpPr>
        <xdr:cNvPr id="303" name="フローチャート: 判断 302">
          <a:extLst>
            <a:ext uri="{FF2B5EF4-FFF2-40B4-BE49-F238E27FC236}">
              <a16:creationId xmlns:a16="http://schemas.microsoft.com/office/drawing/2014/main" id="{DD01B928-3B3E-4808-ACB4-FE70F2E78995}"/>
            </a:ext>
          </a:extLst>
        </xdr:cNvPr>
        <xdr:cNvSpPr/>
      </xdr:nvSpPr>
      <xdr:spPr>
        <a:xfrm>
          <a:off x="2857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148607</xdr:rowOff>
    </xdr:from>
    <xdr:ext cx="405111" cy="259045"/>
    <xdr:sp macro="" textlink="">
      <xdr:nvSpPr>
        <xdr:cNvPr id="304" name="n_2aveValue【福祉施設】&#10;有形固定資産減価償却率">
          <a:extLst>
            <a:ext uri="{FF2B5EF4-FFF2-40B4-BE49-F238E27FC236}">
              <a16:creationId xmlns:a16="http://schemas.microsoft.com/office/drawing/2014/main" id="{09C98F49-2EBB-459E-80E3-391B017D3563}"/>
            </a:ext>
          </a:extLst>
        </xdr:cNvPr>
        <xdr:cNvSpPr txBox="1"/>
      </xdr:nvSpPr>
      <xdr:spPr>
        <a:xfrm>
          <a:off x="2705744" y="1386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113030</xdr:rowOff>
    </xdr:from>
    <xdr:to>
      <xdr:col>10</xdr:col>
      <xdr:colOff>165100</xdr:colOff>
      <xdr:row>80</xdr:row>
      <xdr:rowOff>43180</xdr:rowOff>
    </xdr:to>
    <xdr:sp macro="" textlink="">
      <xdr:nvSpPr>
        <xdr:cNvPr id="305" name="フローチャート: 判断 304">
          <a:extLst>
            <a:ext uri="{FF2B5EF4-FFF2-40B4-BE49-F238E27FC236}">
              <a16:creationId xmlns:a16="http://schemas.microsoft.com/office/drawing/2014/main" id="{86D15BF6-DCF2-4952-879A-9DDA2A4CA9A2}"/>
            </a:ext>
          </a:extLst>
        </xdr:cNvPr>
        <xdr:cNvSpPr/>
      </xdr:nvSpPr>
      <xdr:spPr>
        <a:xfrm>
          <a:off x="1968500" y="136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34307</xdr:rowOff>
    </xdr:from>
    <xdr:ext cx="405111" cy="259045"/>
    <xdr:sp macro="" textlink="">
      <xdr:nvSpPr>
        <xdr:cNvPr id="306" name="n_3aveValue【福祉施設】&#10;有形固定資産減価償却率">
          <a:extLst>
            <a:ext uri="{FF2B5EF4-FFF2-40B4-BE49-F238E27FC236}">
              <a16:creationId xmlns:a16="http://schemas.microsoft.com/office/drawing/2014/main" id="{B8D44738-E486-4857-9F30-917BC19632B8}"/>
            </a:ext>
          </a:extLst>
        </xdr:cNvPr>
        <xdr:cNvSpPr txBox="1"/>
      </xdr:nvSpPr>
      <xdr:spPr>
        <a:xfrm>
          <a:off x="1816744" y="1375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128270</xdr:rowOff>
    </xdr:from>
    <xdr:to>
      <xdr:col>6</xdr:col>
      <xdr:colOff>38100</xdr:colOff>
      <xdr:row>80</xdr:row>
      <xdr:rowOff>58420</xdr:rowOff>
    </xdr:to>
    <xdr:sp macro="" textlink="">
      <xdr:nvSpPr>
        <xdr:cNvPr id="307" name="フローチャート: 判断 306">
          <a:extLst>
            <a:ext uri="{FF2B5EF4-FFF2-40B4-BE49-F238E27FC236}">
              <a16:creationId xmlns:a16="http://schemas.microsoft.com/office/drawing/2014/main" id="{3BBFB424-9B12-4CAD-8E36-CC5AD4DD496D}"/>
            </a:ext>
          </a:extLst>
        </xdr:cNvPr>
        <xdr:cNvSpPr/>
      </xdr:nvSpPr>
      <xdr:spPr>
        <a:xfrm>
          <a:off x="1079500" y="1367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80</xdr:row>
      <xdr:rowOff>49547</xdr:rowOff>
    </xdr:from>
    <xdr:ext cx="405111" cy="259045"/>
    <xdr:sp macro="" textlink="">
      <xdr:nvSpPr>
        <xdr:cNvPr id="308" name="n_4aveValue【福祉施設】&#10;有形固定資産減価償却率">
          <a:extLst>
            <a:ext uri="{FF2B5EF4-FFF2-40B4-BE49-F238E27FC236}">
              <a16:creationId xmlns:a16="http://schemas.microsoft.com/office/drawing/2014/main" id="{2FCFDC68-6881-4044-8BA1-84914DBCDA7F}"/>
            </a:ext>
          </a:extLst>
        </xdr:cNvPr>
        <xdr:cNvSpPr txBox="1"/>
      </xdr:nvSpPr>
      <xdr:spPr>
        <a:xfrm>
          <a:off x="927744" y="13765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AE3C9844-9BC9-4EE2-93AD-53CF9B35597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6A193CE1-AF61-4026-AE23-1144306755C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B9BA0A69-E6E5-4F47-BC6B-E07A3558EB7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0102AB49-4F38-4203-A372-6BFE6183CF2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FE2A4F46-FB4B-40F5-81CF-2BE6B129BF2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101600</xdr:rowOff>
    </xdr:from>
    <xdr:to>
      <xdr:col>24</xdr:col>
      <xdr:colOff>114300</xdr:colOff>
      <xdr:row>83</xdr:row>
      <xdr:rowOff>31750</xdr:rowOff>
    </xdr:to>
    <xdr:sp macro="" textlink="">
      <xdr:nvSpPr>
        <xdr:cNvPr id="314" name="楕円 313">
          <a:extLst>
            <a:ext uri="{FF2B5EF4-FFF2-40B4-BE49-F238E27FC236}">
              <a16:creationId xmlns:a16="http://schemas.microsoft.com/office/drawing/2014/main" id="{3032B2E7-F5D7-4C43-912A-BE4CEB06A8A7}"/>
            </a:ext>
          </a:extLst>
        </xdr:cNvPr>
        <xdr:cNvSpPr/>
      </xdr:nvSpPr>
      <xdr:spPr>
        <a:xfrm>
          <a:off x="4584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80027</xdr:rowOff>
    </xdr:from>
    <xdr:ext cx="405111" cy="259045"/>
    <xdr:sp macro="" textlink="">
      <xdr:nvSpPr>
        <xdr:cNvPr id="315" name="【福祉施設】&#10;有形固定資産減価償却率該当値テキスト">
          <a:extLst>
            <a:ext uri="{FF2B5EF4-FFF2-40B4-BE49-F238E27FC236}">
              <a16:creationId xmlns:a16="http://schemas.microsoft.com/office/drawing/2014/main" id="{6203BE7B-6218-45C8-A6D1-905E8BAE2412}"/>
            </a:ext>
          </a:extLst>
        </xdr:cNvPr>
        <xdr:cNvSpPr txBox="1"/>
      </xdr:nvSpPr>
      <xdr:spPr>
        <a:xfrm>
          <a:off x="4673600"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82550</xdr:rowOff>
    </xdr:from>
    <xdr:to>
      <xdr:col>20</xdr:col>
      <xdr:colOff>38100</xdr:colOff>
      <xdr:row>82</xdr:row>
      <xdr:rowOff>12700</xdr:rowOff>
    </xdr:to>
    <xdr:sp macro="" textlink="">
      <xdr:nvSpPr>
        <xdr:cNvPr id="316" name="楕円 315">
          <a:extLst>
            <a:ext uri="{FF2B5EF4-FFF2-40B4-BE49-F238E27FC236}">
              <a16:creationId xmlns:a16="http://schemas.microsoft.com/office/drawing/2014/main" id="{3802A657-7AE7-4D73-9056-DD88904F0B46}"/>
            </a:ext>
          </a:extLst>
        </xdr:cNvPr>
        <xdr:cNvSpPr/>
      </xdr:nvSpPr>
      <xdr:spPr>
        <a:xfrm>
          <a:off x="3746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133350</xdr:rowOff>
    </xdr:from>
    <xdr:to>
      <xdr:col>24</xdr:col>
      <xdr:colOff>63500</xdr:colOff>
      <xdr:row>82</xdr:row>
      <xdr:rowOff>152400</xdr:rowOff>
    </xdr:to>
    <xdr:cxnSp macro="">
      <xdr:nvCxnSpPr>
        <xdr:cNvPr id="317" name="直線コネクタ 316">
          <a:extLst>
            <a:ext uri="{FF2B5EF4-FFF2-40B4-BE49-F238E27FC236}">
              <a16:creationId xmlns:a16="http://schemas.microsoft.com/office/drawing/2014/main" id="{615ECA03-ADE5-4DA5-B071-0EB339FC8B4C}"/>
            </a:ext>
          </a:extLst>
        </xdr:cNvPr>
        <xdr:cNvCxnSpPr/>
      </xdr:nvCxnSpPr>
      <xdr:spPr>
        <a:xfrm>
          <a:off x="3797300" y="140208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25400</xdr:rowOff>
    </xdr:from>
    <xdr:to>
      <xdr:col>15</xdr:col>
      <xdr:colOff>101600</xdr:colOff>
      <xdr:row>80</xdr:row>
      <xdr:rowOff>127000</xdr:rowOff>
    </xdr:to>
    <xdr:sp macro="" textlink="">
      <xdr:nvSpPr>
        <xdr:cNvPr id="318" name="楕円 317">
          <a:extLst>
            <a:ext uri="{FF2B5EF4-FFF2-40B4-BE49-F238E27FC236}">
              <a16:creationId xmlns:a16="http://schemas.microsoft.com/office/drawing/2014/main" id="{AC899621-A810-4EC8-B2E3-2D308828E491}"/>
            </a:ext>
          </a:extLst>
        </xdr:cNvPr>
        <xdr:cNvSpPr/>
      </xdr:nvSpPr>
      <xdr:spPr>
        <a:xfrm>
          <a:off x="2857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76200</xdr:rowOff>
    </xdr:from>
    <xdr:to>
      <xdr:col>19</xdr:col>
      <xdr:colOff>177800</xdr:colOff>
      <xdr:row>81</xdr:row>
      <xdr:rowOff>133350</xdr:rowOff>
    </xdr:to>
    <xdr:cxnSp macro="">
      <xdr:nvCxnSpPr>
        <xdr:cNvPr id="319" name="直線コネクタ 318">
          <a:extLst>
            <a:ext uri="{FF2B5EF4-FFF2-40B4-BE49-F238E27FC236}">
              <a16:creationId xmlns:a16="http://schemas.microsoft.com/office/drawing/2014/main" id="{7CC1C551-EBDF-4C19-A64A-75629D4A7D5F}"/>
            </a:ext>
          </a:extLst>
        </xdr:cNvPr>
        <xdr:cNvCxnSpPr/>
      </xdr:nvCxnSpPr>
      <xdr:spPr>
        <a:xfrm>
          <a:off x="2908300" y="137922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139700</xdr:rowOff>
    </xdr:from>
    <xdr:to>
      <xdr:col>10</xdr:col>
      <xdr:colOff>165100</xdr:colOff>
      <xdr:row>79</xdr:row>
      <xdr:rowOff>69850</xdr:rowOff>
    </xdr:to>
    <xdr:sp macro="" textlink="">
      <xdr:nvSpPr>
        <xdr:cNvPr id="320" name="楕円 319">
          <a:extLst>
            <a:ext uri="{FF2B5EF4-FFF2-40B4-BE49-F238E27FC236}">
              <a16:creationId xmlns:a16="http://schemas.microsoft.com/office/drawing/2014/main" id="{E6CE8317-38D8-458B-9D4E-67ED50D6470D}"/>
            </a:ext>
          </a:extLst>
        </xdr:cNvPr>
        <xdr:cNvSpPr/>
      </xdr:nvSpPr>
      <xdr:spPr>
        <a:xfrm>
          <a:off x="1968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19050</xdr:rowOff>
    </xdr:from>
    <xdr:to>
      <xdr:col>15</xdr:col>
      <xdr:colOff>50800</xdr:colOff>
      <xdr:row>80</xdr:row>
      <xdr:rowOff>76200</xdr:rowOff>
    </xdr:to>
    <xdr:cxnSp macro="">
      <xdr:nvCxnSpPr>
        <xdr:cNvPr id="321" name="直線コネクタ 320">
          <a:extLst>
            <a:ext uri="{FF2B5EF4-FFF2-40B4-BE49-F238E27FC236}">
              <a16:creationId xmlns:a16="http://schemas.microsoft.com/office/drawing/2014/main" id="{49C5EF93-386E-4BFE-AEFB-C9D41D053BC2}"/>
            </a:ext>
          </a:extLst>
        </xdr:cNvPr>
        <xdr:cNvCxnSpPr/>
      </xdr:nvCxnSpPr>
      <xdr:spPr>
        <a:xfrm>
          <a:off x="2019300" y="13563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82550</xdr:rowOff>
    </xdr:from>
    <xdr:to>
      <xdr:col>6</xdr:col>
      <xdr:colOff>38100</xdr:colOff>
      <xdr:row>78</xdr:row>
      <xdr:rowOff>12700</xdr:rowOff>
    </xdr:to>
    <xdr:sp macro="" textlink="">
      <xdr:nvSpPr>
        <xdr:cNvPr id="322" name="楕円 321">
          <a:extLst>
            <a:ext uri="{FF2B5EF4-FFF2-40B4-BE49-F238E27FC236}">
              <a16:creationId xmlns:a16="http://schemas.microsoft.com/office/drawing/2014/main" id="{0109EC3F-6CA8-4FA4-BEB8-04C0C3C04450}"/>
            </a:ext>
          </a:extLst>
        </xdr:cNvPr>
        <xdr:cNvSpPr/>
      </xdr:nvSpPr>
      <xdr:spPr>
        <a:xfrm>
          <a:off x="1079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133350</xdr:rowOff>
    </xdr:from>
    <xdr:to>
      <xdr:col>10</xdr:col>
      <xdr:colOff>114300</xdr:colOff>
      <xdr:row>79</xdr:row>
      <xdr:rowOff>19050</xdr:rowOff>
    </xdr:to>
    <xdr:cxnSp macro="">
      <xdr:nvCxnSpPr>
        <xdr:cNvPr id="323" name="直線コネクタ 322">
          <a:extLst>
            <a:ext uri="{FF2B5EF4-FFF2-40B4-BE49-F238E27FC236}">
              <a16:creationId xmlns:a16="http://schemas.microsoft.com/office/drawing/2014/main" id="{DB0E0B31-A819-476E-AAF5-4007CE5B9BAA}"/>
            </a:ext>
          </a:extLst>
        </xdr:cNvPr>
        <xdr:cNvCxnSpPr/>
      </xdr:nvCxnSpPr>
      <xdr:spPr>
        <a:xfrm>
          <a:off x="1130300" y="133350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29227</xdr:rowOff>
    </xdr:from>
    <xdr:ext cx="405111" cy="259045"/>
    <xdr:sp macro="" textlink="">
      <xdr:nvSpPr>
        <xdr:cNvPr id="324" name="n_1mainValue【福祉施設】&#10;有形固定資産減価償却率">
          <a:extLst>
            <a:ext uri="{FF2B5EF4-FFF2-40B4-BE49-F238E27FC236}">
              <a16:creationId xmlns:a16="http://schemas.microsoft.com/office/drawing/2014/main" id="{355F0B6A-75E5-4E15-AA2B-033436826A61}"/>
            </a:ext>
          </a:extLst>
        </xdr:cNvPr>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143527</xdr:rowOff>
    </xdr:from>
    <xdr:ext cx="405111" cy="259045"/>
    <xdr:sp macro="" textlink="">
      <xdr:nvSpPr>
        <xdr:cNvPr id="325" name="n_2mainValue【福祉施設】&#10;有形固定資産減価償却率">
          <a:extLst>
            <a:ext uri="{FF2B5EF4-FFF2-40B4-BE49-F238E27FC236}">
              <a16:creationId xmlns:a16="http://schemas.microsoft.com/office/drawing/2014/main" id="{420B65E2-5208-4AF1-8C5B-C829801995FD}"/>
            </a:ext>
          </a:extLst>
        </xdr:cNvPr>
        <xdr:cNvSpPr txBox="1"/>
      </xdr:nvSpPr>
      <xdr:spPr>
        <a:xfrm>
          <a:off x="2705744"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86377</xdr:rowOff>
    </xdr:from>
    <xdr:ext cx="405111" cy="259045"/>
    <xdr:sp macro="" textlink="">
      <xdr:nvSpPr>
        <xdr:cNvPr id="326" name="n_3mainValue【福祉施設】&#10;有形固定資産減価償却率">
          <a:extLst>
            <a:ext uri="{FF2B5EF4-FFF2-40B4-BE49-F238E27FC236}">
              <a16:creationId xmlns:a16="http://schemas.microsoft.com/office/drawing/2014/main" id="{DA638004-D94D-4197-B639-37AB6FA750FD}"/>
            </a:ext>
          </a:extLst>
        </xdr:cNvPr>
        <xdr:cNvSpPr txBox="1"/>
      </xdr:nvSpPr>
      <xdr:spPr>
        <a:xfrm>
          <a:off x="1816744" y="1328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29227</xdr:rowOff>
    </xdr:from>
    <xdr:ext cx="405111" cy="259045"/>
    <xdr:sp macro="" textlink="">
      <xdr:nvSpPr>
        <xdr:cNvPr id="327" name="n_4mainValue【福祉施設】&#10;有形固定資産減価償却率">
          <a:extLst>
            <a:ext uri="{FF2B5EF4-FFF2-40B4-BE49-F238E27FC236}">
              <a16:creationId xmlns:a16="http://schemas.microsoft.com/office/drawing/2014/main" id="{E8BE42AB-AAFF-411B-9266-85CDFB5B2264}"/>
            </a:ext>
          </a:extLst>
        </xdr:cNvPr>
        <xdr:cNvSpPr txBox="1"/>
      </xdr:nvSpPr>
      <xdr:spPr>
        <a:xfrm>
          <a:off x="927744" y="1305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8" name="正方形/長方形 327">
          <a:extLst>
            <a:ext uri="{FF2B5EF4-FFF2-40B4-BE49-F238E27FC236}">
              <a16:creationId xmlns:a16="http://schemas.microsoft.com/office/drawing/2014/main" id="{91D8F04E-42F8-46B2-A8B4-2719A88BD13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9" name="正方形/長方形 328">
          <a:extLst>
            <a:ext uri="{FF2B5EF4-FFF2-40B4-BE49-F238E27FC236}">
              <a16:creationId xmlns:a16="http://schemas.microsoft.com/office/drawing/2014/main" id="{EFCAA7B2-206F-46DA-8F4B-314B05B545C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30" name="正方形/長方形 329">
          <a:extLst>
            <a:ext uri="{FF2B5EF4-FFF2-40B4-BE49-F238E27FC236}">
              <a16:creationId xmlns:a16="http://schemas.microsoft.com/office/drawing/2014/main" id="{F203CCF6-4296-4C5B-931F-160A2C01759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1" name="正方形/長方形 330">
          <a:extLst>
            <a:ext uri="{FF2B5EF4-FFF2-40B4-BE49-F238E27FC236}">
              <a16:creationId xmlns:a16="http://schemas.microsoft.com/office/drawing/2014/main" id="{BC0FE541-23B8-4BE1-A39E-31378CB8295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2" name="正方形/長方形 331">
          <a:extLst>
            <a:ext uri="{FF2B5EF4-FFF2-40B4-BE49-F238E27FC236}">
              <a16:creationId xmlns:a16="http://schemas.microsoft.com/office/drawing/2014/main" id="{0BADFB44-263F-42D1-8806-88E082AE865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3" name="正方形/長方形 332">
          <a:extLst>
            <a:ext uri="{FF2B5EF4-FFF2-40B4-BE49-F238E27FC236}">
              <a16:creationId xmlns:a16="http://schemas.microsoft.com/office/drawing/2014/main" id="{A9B5623D-94D4-4DD6-8B3E-4B4E0BE1982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4" name="正方形/長方形 333">
          <a:extLst>
            <a:ext uri="{FF2B5EF4-FFF2-40B4-BE49-F238E27FC236}">
              <a16:creationId xmlns:a16="http://schemas.microsoft.com/office/drawing/2014/main" id="{30F53236-0224-4042-B42E-A0ED2F4F534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5" name="正方形/長方形 334">
          <a:extLst>
            <a:ext uri="{FF2B5EF4-FFF2-40B4-BE49-F238E27FC236}">
              <a16:creationId xmlns:a16="http://schemas.microsoft.com/office/drawing/2014/main" id="{341A851E-782E-4F62-A9FD-5C8C397FFA7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6" name="テキスト ボックス 335">
          <a:extLst>
            <a:ext uri="{FF2B5EF4-FFF2-40B4-BE49-F238E27FC236}">
              <a16:creationId xmlns:a16="http://schemas.microsoft.com/office/drawing/2014/main" id="{E6E7B59D-D46B-405D-8835-38C1AE846A8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7" name="直線コネクタ 336">
          <a:extLst>
            <a:ext uri="{FF2B5EF4-FFF2-40B4-BE49-F238E27FC236}">
              <a16:creationId xmlns:a16="http://schemas.microsoft.com/office/drawing/2014/main" id="{AE3EA7E1-3102-4A44-8E3E-95868B391AE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8" name="直線コネクタ 337">
          <a:extLst>
            <a:ext uri="{FF2B5EF4-FFF2-40B4-BE49-F238E27FC236}">
              <a16:creationId xmlns:a16="http://schemas.microsoft.com/office/drawing/2014/main" id="{43A6827E-6985-416A-AACA-99C651CFECEE}"/>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9" name="テキスト ボックス 338">
          <a:extLst>
            <a:ext uri="{FF2B5EF4-FFF2-40B4-BE49-F238E27FC236}">
              <a16:creationId xmlns:a16="http://schemas.microsoft.com/office/drawing/2014/main" id="{A6CA223F-B791-447E-99F4-B8DE5F32179E}"/>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40" name="直線コネクタ 339">
          <a:extLst>
            <a:ext uri="{FF2B5EF4-FFF2-40B4-BE49-F238E27FC236}">
              <a16:creationId xmlns:a16="http://schemas.microsoft.com/office/drawing/2014/main" id="{1D868DAE-A720-4A17-861F-C0CF2E2121D2}"/>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41" name="テキスト ボックス 340">
          <a:extLst>
            <a:ext uri="{FF2B5EF4-FFF2-40B4-BE49-F238E27FC236}">
              <a16:creationId xmlns:a16="http://schemas.microsoft.com/office/drawing/2014/main" id="{34CF2FCD-C674-403F-841C-8423CD93F62E}"/>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42" name="直線コネクタ 341">
          <a:extLst>
            <a:ext uri="{FF2B5EF4-FFF2-40B4-BE49-F238E27FC236}">
              <a16:creationId xmlns:a16="http://schemas.microsoft.com/office/drawing/2014/main" id="{EDE06D81-6DC2-400D-A456-BF4EC1F1C88E}"/>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3" name="テキスト ボックス 342">
          <a:extLst>
            <a:ext uri="{FF2B5EF4-FFF2-40B4-BE49-F238E27FC236}">
              <a16:creationId xmlns:a16="http://schemas.microsoft.com/office/drawing/2014/main" id="{29AC834A-70AE-4C3B-8EDD-C7C6B3252ABA}"/>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4" name="直線コネクタ 343">
          <a:extLst>
            <a:ext uri="{FF2B5EF4-FFF2-40B4-BE49-F238E27FC236}">
              <a16:creationId xmlns:a16="http://schemas.microsoft.com/office/drawing/2014/main" id="{8724E152-5ABF-4194-851F-72FCDCB04FCD}"/>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5" name="テキスト ボックス 344">
          <a:extLst>
            <a:ext uri="{FF2B5EF4-FFF2-40B4-BE49-F238E27FC236}">
              <a16:creationId xmlns:a16="http://schemas.microsoft.com/office/drawing/2014/main" id="{938E76F2-3936-44FC-A826-1DADC8A86DF2}"/>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C3C4CFA2-D461-4395-B189-5AEEFD31FF1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BA4EDA3D-A79A-4851-984F-6B040474E1F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a:extLst>
            <a:ext uri="{FF2B5EF4-FFF2-40B4-BE49-F238E27FC236}">
              <a16:creationId xmlns:a16="http://schemas.microsoft.com/office/drawing/2014/main" id="{872E71CC-5A83-49A8-9323-8A62C1D528A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99822</xdr:rowOff>
    </xdr:from>
    <xdr:to>
      <xdr:col>54</xdr:col>
      <xdr:colOff>189865</xdr:colOff>
      <xdr:row>86</xdr:row>
      <xdr:rowOff>10668</xdr:rowOff>
    </xdr:to>
    <xdr:cxnSp macro="">
      <xdr:nvCxnSpPr>
        <xdr:cNvPr id="349" name="直線コネクタ 348">
          <a:extLst>
            <a:ext uri="{FF2B5EF4-FFF2-40B4-BE49-F238E27FC236}">
              <a16:creationId xmlns:a16="http://schemas.microsoft.com/office/drawing/2014/main" id="{64FA6D48-3C58-4F02-8688-3D41847B04D4}"/>
            </a:ext>
          </a:extLst>
        </xdr:cNvPr>
        <xdr:cNvCxnSpPr/>
      </xdr:nvCxnSpPr>
      <xdr:spPr>
        <a:xfrm flipV="1">
          <a:off x="10476865" y="13301472"/>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14495</xdr:rowOff>
    </xdr:from>
    <xdr:ext cx="469744" cy="259045"/>
    <xdr:sp macro="" textlink="">
      <xdr:nvSpPr>
        <xdr:cNvPr id="350" name="【福祉施設】&#10;一人当たり面積最小値テキスト">
          <a:extLst>
            <a:ext uri="{FF2B5EF4-FFF2-40B4-BE49-F238E27FC236}">
              <a16:creationId xmlns:a16="http://schemas.microsoft.com/office/drawing/2014/main" id="{C710424C-D4CA-4CB2-ADED-F97D1BFE8CE9}"/>
            </a:ext>
          </a:extLst>
        </xdr:cNvPr>
        <xdr:cNvSpPr txBox="1"/>
      </xdr:nvSpPr>
      <xdr:spPr>
        <a:xfrm>
          <a:off x="10515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xdr:rowOff>
    </xdr:from>
    <xdr:to>
      <xdr:col>55</xdr:col>
      <xdr:colOff>88900</xdr:colOff>
      <xdr:row>86</xdr:row>
      <xdr:rowOff>10668</xdr:rowOff>
    </xdr:to>
    <xdr:cxnSp macro="">
      <xdr:nvCxnSpPr>
        <xdr:cNvPr id="351" name="直線コネクタ 350">
          <a:extLst>
            <a:ext uri="{FF2B5EF4-FFF2-40B4-BE49-F238E27FC236}">
              <a16:creationId xmlns:a16="http://schemas.microsoft.com/office/drawing/2014/main" id="{31CA765C-FF20-4BA6-B8D4-21F565768229}"/>
            </a:ext>
          </a:extLst>
        </xdr:cNvPr>
        <xdr:cNvCxnSpPr/>
      </xdr:nvCxnSpPr>
      <xdr:spPr>
        <a:xfrm>
          <a:off x="10388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46499</xdr:rowOff>
    </xdr:from>
    <xdr:ext cx="469744" cy="259045"/>
    <xdr:sp macro="" textlink="">
      <xdr:nvSpPr>
        <xdr:cNvPr id="352" name="【福祉施設】&#10;一人当たり面積最大値テキスト">
          <a:extLst>
            <a:ext uri="{FF2B5EF4-FFF2-40B4-BE49-F238E27FC236}">
              <a16:creationId xmlns:a16="http://schemas.microsoft.com/office/drawing/2014/main" id="{EE7FC11B-5538-4374-91F4-54D82776F664}"/>
            </a:ext>
          </a:extLst>
        </xdr:cNvPr>
        <xdr:cNvSpPr txBox="1"/>
      </xdr:nvSpPr>
      <xdr:spPr>
        <a:xfrm>
          <a:off x="10515600" y="1307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99822</xdr:rowOff>
    </xdr:from>
    <xdr:to>
      <xdr:col>55</xdr:col>
      <xdr:colOff>88900</xdr:colOff>
      <xdr:row>77</xdr:row>
      <xdr:rowOff>99822</xdr:rowOff>
    </xdr:to>
    <xdr:cxnSp macro="">
      <xdr:nvCxnSpPr>
        <xdr:cNvPr id="353" name="直線コネクタ 352">
          <a:extLst>
            <a:ext uri="{FF2B5EF4-FFF2-40B4-BE49-F238E27FC236}">
              <a16:creationId xmlns:a16="http://schemas.microsoft.com/office/drawing/2014/main" id="{6D9A455E-A284-4334-94EA-8481099CF901}"/>
            </a:ext>
          </a:extLst>
        </xdr:cNvPr>
        <xdr:cNvCxnSpPr/>
      </xdr:nvCxnSpPr>
      <xdr:spPr>
        <a:xfrm>
          <a:off x="10388600" y="1330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80</xdr:row>
      <xdr:rowOff>108475</xdr:rowOff>
    </xdr:from>
    <xdr:ext cx="469744" cy="259045"/>
    <xdr:sp macro="" textlink="">
      <xdr:nvSpPr>
        <xdr:cNvPr id="354" name="【福祉施設】&#10;一人当たり面積平均値テキスト">
          <a:extLst>
            <a:ext uri="{FF2B5EF4-FFF2-40B4-BE49-F238E27FC236}">
              <a16:creationId xmlns:a16="http://schemas.microsoft.com/office/drawing/2014/main" id="{9CD41AE5-500F-4831-8BAF-36B00EB09E88}"/>
            </a:ext>
          </a:extLst>
        </xdr:cNvPr>
        <xdr:cNvSpPr txBox="1"/>
      </xdr:nvSpPr>
      <xdr:spPr>
        <a:xfrm>
          <a:off x="10515600" y="13824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85598</xdr:rowOff>
    </xdr:from>
    <xdr:to>
      <xdr:col>55</xdr:col>
      <xdr:colOff>50800</xdr:colOff>
      <xdr:row>82</xdr:row>
      <xdr:rowOff>15748</xdr:rowOff>
    </xdr:to>
    <xdr:sp macro="" textlink="">
      <xdr:nvSpPr>
        <xdr:cNvPr id="355" name="フローチャート: 判断 354">
          <a:extLst>
            <a:ext uri="{FF2B5EF4-FFF2-40B4-BE49-F238E27FC236}">
              <a16:creationId xmlns:a16="http://schemas.microsoft.com/office/drawing/2014/main" id="{E9700EB3-8684-494C-862F-FD42A9A5090F}"/>
            </a:ext>
          </a:extLst>
        </xdr:cNvPr>
        <xdr:cNvSpPr/>
      </xdr:nvSpPr>
      <xdr:spPr>
        <a:xfrm>
          <a:off x="10426700" y="1397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62737</xdr:rowOff>
    </xdr:from>
    <xdr:to>
      <xdr:col>50</xdr:col>
      <xdr:colOff>165100</xdr:colOff>
      <xdr:row>83</xdr:row>
      <xdr:rowOff>164337</xdr:rowOff>
    </xdr:to>
    <xdr:sp macro="" textlink="">
      <xdr:nvSpPr>
        <xdr:cNvPr id="356" name="フローチャート: 判断 355">
          <a:extLst>
            <a:ext uri="{FF2B5EF4-FFF2-40B4-BE49-F238E27FC236}">
              <a16:creationId xmlns:a16="http://schemas.microsoft.com/office/drawing/2014/main" id="{F8CFAF08-52A4-4E8A-9994-F5FCF810F27A}"/>
            </a:ext>
          </a:extLst>
        </xdr:cNvPr>
        <xdr:cNvSpPr/>
      </xdr:nvSpPr>
      <xdr:spPr>
        <a:xfrm>
          <a:off x="9588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9414</xdr:rowOff>
    </xdr:from>
    <xdr:ext cx="469744" cy="259045"/>
    <xdr:sp macro="" textlink="">
      <xdr:nvSpPr>
        <xdr:cNvPr id="357" name="n_1aveValue【福祉施設】&#10;一人当たり面積">
          <a:extLst>
            <a:ext uri="{FF2B5EF4-FFF2-40B4-BE49-F238E27FC236}">
              <a16:creationId xmlns:a16="http://schemas.microsoft.com/office/drawing/2014/main" id="{6ED8ED10-3D80-4934-BFEB-1C0CC289D41C}"/>
            </a:ext>
          </a:extLst>
        </xdr:cNvPr>
        <xdr:cNvSpPr txBox="1"/>
      </xdr:nvSpPr>
      <xdr:spPr>
        <a:xfrm>
          <a:off x="93917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33020</xdr:rowOff>
    </xdr:from>
    <xdr:to>
      <xdr:col>46</xdr:col>
      <xdr:colOff>38100</xdr:colOff>
      <xdr:row>82</xdr:row>
      <xdr:rowOff>134620</xdr:rowOff>
    </xdr:to>
    <xdr:sp macro="" textlink="">
      <xdr:nvSpPr>
        <xdr:cNvPr id="358" name="フローチャート: 判断 357">
          <a:extLst>
            <a:ext uri="{FF2B5EF4-FFF2-40B4-BE49-F238E27FC236}">
              <a16:creationId xmlns:a16="http://schemas.microsoft.com/office/drawing/2014/main" id="{222421FA-6AA2-4BD0-AD91-905855DB38B6}"/>
            </a:ext>
          </a:extLst>
        </xdr:cNvPr>
        <xdr:cNvSpPr/>
      </xdr:nvSpPr>
      <xdr:spPr>
        <a:xfrm>
          <a:off x="8699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80</xdr:row>
      <xdr:rowOff>151147</xdr:rowOff>
    </xdr:from>
    <xdr:ext cx="469744" cy="259045"/>
    <xdr:sp macro="" textlink="">
      <xdr:nvSpPr>
        <xdr:cNvPr id="359" name="n_2aveValue【福祉施設】&#10;一人当たり面積">
          <a:extLst>
            <a:ext uri="{FF2B5EF4-FFF2-40B4-BE49-F238E27FC236}">
              <a16:creationId xmlns:a16="http://schemas.microsoft.com/office/drawing/2014/main" id="{CB6CBC66-A287-4084-B5C9-5700212E86D7}"/>
            </a:ext>
          </a:extLst>
        </xdr:cNvPr>
        <xdr:cNvSpPr txBox="1"/>
      </xdr:nvSpPr>
      <xdr:spPr>
        <a:xfrm>
          <a:off x="85154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82</xdr:row>
      <xdr:rowOff>42163</xdr:rowOff>
    </xdr:from>
    <xdr:to>
      <xdr:col>41</xdr:col>
      <xdr:colOff>101600</xdr:colOff>
      <xdr:row>82</xdr:row>
      <xdr:rowOff>143763</xdr:rowOff>
    </xdr:to>
    <xdr:sp macro="" textlink="">
      <xdr:nvSpPr>
        <xdr:cNvPr id="360" name="フローチャート: 判断 359">
          <a:extLst>
            <a:ext uri="{FF2B5EF4-FFF2-40B4-BE49-F238E27FC236}">
              <a16:creationId xmlns:a16="http://schemas.microsoft.com/office/drawing/2014/main" id="{5F29759C-19C4-43AF-822B-D59C1D715B14}"/>
            </a:ext>
          </a:extLst>
        </xdr:cNvPr>
        <xdr:cNvSpPr/>
      </xdr:nvSpPr>
      <xdr:spPr>
        <a:xfrm>
          <a:off x="7810500" y="1410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80</xdr:row>
      <xdr:rowOff>160290</xdr:rowOff>
    </xdr:from>
    <xdr:ext cx="469744" cy="259045"/>
    <xdr:sp macro="" textlink="">
      <xdr:nvSpPr>
        <xdr:cNvPr id="361" name="n_3aveValue【福祉施設】&#10;一人当たり面積">
          <a:extLst>
            <a:ext uri="{FF2B5EF4-FFF2-40B4-BE49-F238E27FC236}">
              <a16:creationId xmlns:a16="http://schemas.microsoft.com/office/drawing/2014/main" id="{1662E880-9DDB-4BDC-9971-B458DF2FA186}"/>
            </a:ext>
          </a:extLst>
        </xdr:cNvPr>
        <xdr:cNvSpPr txBox="1"/>
      </xdr:nvSpPr>
      <xdr:spPr>
        <a:xfrm>
          <a:off x="7626427" y="1387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82</xdr:row>
      <xdr:rowOff>33020</xdr:rowOff>
    </xdr:from>
    <xdr:to>
      <xdr:col>36</xdr:col>
      <xdr:colOff>165100</xdr:colOff>
      <xdr:row>82</xdr:row>
      <xdr:rowOff>134620</xdr:rowOff>
    </xdr:to>
    <xdr:sp macro="" textlink="">
      <xdr:nvSpPr>
        <xdr:cNvPr id="362" name="フローチャート: 判断 361">
          <a:extLst>
            <a:ext uri="{FF2B5EF4-FFF2-40B4-BE49-F238E27FC236}">
              <a16:creationId xmlns:a16="http://schemas.microsoft.com/office/drawing/2014/main" id="{E21A1A9A-A45E-4E6D-9110-D329C79307C6}"/>
            </a:ext>
          </a:extLst>
        </xdr:cNvPr>
        <xdr:cNvSpPr/>
      </xdr:nvSpPr>
      <xdr:spPr>
        <a:xfrm>
          <a:off x="6921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80</xdr:row>
      <xdr:rowOff>151147</xdr:rowOff>
    </xdr:from>
    <xdr:ext cx="469744" cy="259045"/>
    <xdr:sp macro="" textlink="">
      <xdr:nvSpPr>
        <xdr:cNvPr id="363" name="n_4aveValue【福祉施設】&#10;一人当たり面積">
          <a:extLst>
            <a:ext uri="{FF2B5EF4-FFF2-40B4-BE49-F238E27FC236}">
              <a16:creationId xmlns:a16="http://schemas.microsoft.com/office/drawing/2014/main" id="{BA08585E-B909-40E8-93C4-44B1D1EC2A8C}"/>
            </a:ext>
          </a:extLst>
        </xdr:cNvPr>
        <xdr:cNvSpPr txBox="1"/>
      </xdr:nvSpPr>
      <xdr:spPr>
        <a:xfrm>
          <a:off x="67374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C9A1FFB0-B6B7-4FF6-A682-FB5994DC4E3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7574C10D-9123-4C4A-8C70-41B17637A9B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AB575A3A-795F-465A-B713-F4D7FF614F2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7" name="テキスト ボックス 366">
          <a:extLst>
            <a:ext uri="{FF2B5EF4-FFF2-40B4-BE49-F238E27FC236}">
              <a16:creationId xmlns:a16="http://schemas.microsoft.com/office/drawing/2014/main" id="{BF9DD34D-2C1B-4222-811B-EBA9575160F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8" name="テキスト ボックス 367">
          <a:extLst>
            <a:ext uri="{FF2B5EF4-FFF2-40B4-BE49-F238E27FC236}">
              <a16:creationId xmlns:a16="http://schemas.microsoft.com/office/drawing/2014/main" id="{34267B5E-B0CB-4C9B-98C2-3D2A3710230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131318</xdr:rowOff>
    </xdr:from>
    <xdr:to>
      <xdr:col>55</xdr:col>
      <xdr:colOff>50800</xdr:colOff>
      <xdr:row>86</xdr:row>
      <xdr:rowOff>61468</xdr:rowOff>
    </xdr:to>
    <xdr:sp macro="" textlink="">
      <xdr:nvSpPr>
        <xdr:cNvPr id="369" name="楕円 368">
          <a:extLst>
            <a:ext uri="{FF2B5EF4-FFF2-40B4-BE49-F238E27FC236}">
              <a16:creationId xmlns:a16="http://schemas.microsoft.com/office/drawing/2014/main" id="{B94EE2EE-06A0-4C4B-89A2-CF3124E4057A}"/>
            </a:ext>
          </a:extLst>
        </xdr:cNvPr>
        <xdr:cNvSpPr/>
      </xdr:nvSpPr>
      <xdr:spPr>
        <a:xfrm>
          <a:off x="104267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46245</xdr:rowOff>
    </xdr:from>
    <xdr:ext cx="469744" cy="259045"/>
    <xdr:sp macro="" textlink="">
      <xdr:nvSpPr>
        <xdr:cNvPr id="370" name="【福祉施設】&#10;一人当たり面積該当値テキスト">
          <a:extLst>
            <a:ext uri="{FF2B5EF4-FFF2-40B4-BE49-F238E27FC236}">
              <a16:creationId xmlns:a16="http://schemas.microsoft.com/office/drawing/2014/main" id="{F45FEB41-B9AC-4259-83C2-B56F203467B4}"/>
            </a:ext>
          </a:extLst>
        </xdr:cNvPr>
        <xdr:cNvSpPr txBox="1"/>
      </xdr:nvSpPr>
      <xdr:spPr>
        <a:xfrm>
          <a:off x="10515600" y="1461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131318</xdr:rowOff>
    </xdr:from>
    <xdr:to>
      <xdr:col>50</xdr:col>
      <xdr:colOff>165100</xdr:colOff>
      <xdr:row>86</xdr:row>
      <xdr:rowOff>61468</xdr:rowOff>
    </xdr:to>
    <xdr:sp macro="" textlink="">
      <xdr:nvSpPr>
        <xdr:cNvPr id="371" name="楕円 370">
          <a:extLst>
            <a:ext uri="{FF2B5EF4-FFF2-40B4-BE49-F238E27FC236}">
              <a16:creationId xmlns:a16="http://schemas.microsoft.com/office/drawing/2014/main" id="{A6060FEC-7E35-490D-BA13-9FA7D9AAD454}"/>
            </a:ext>
          </a:extLst>
        </xdr:cNvPr>
        <xdr:cNvSpPr/>
      </xdr:nvSpPr>
      <xdr:spPr>
        <a:xfrm>
          <a:off x="9588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10668</xdr:rowOff>
    </xdr:from>
    <xdr:to>
      <xdr:col>55</xdr:col>
      <xdr:colOff>0</xdr:colOff>
      <xdr:row>86</xdr:row>
      <xdr:rowOff>10668</xdr:rowOff>
    </xdr:to>
    <xdr:cxnSp macro="">
      <xdr:nvCxnSpPr>
        <xdr:cNvPr id="372" name="直線コネクタ 371">
          <a:extLst>
            <a:ext uri="{FF2B5EF4-FFF2-40B4-BE49-F238E27FC236}">
              <a16:creationId xmlns:a16="http://schemas.microsoft.com/office/drawing/2014/main" id="{FC49B05F-2A96-4982-8113-88393AC4670B}"/>
            </a:ext>
          </a:extLst>
        </xdr:cNvPr>
        <xdr:cNvCxnSpPr/>
      </xdr:nvCxnSpPr>
      <xdr:spPr>
        <a:xfrm>
          <a:off x="9639300" y="147553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131318</xdr:rowOff>
    </xdr:from>
    <xdr:to>
      <xdr:col>46</xdr:col>
      <xdr:colOff>38100</xdr:colOff>
      <xdr:row>86</xdr:row>
      <xdr:rowOff>61468</xdr:rowOff>
    </xdr:to>
    <xdr:sp macro="" textlink="">
      <xdr:nvSpPr>
        <xdr:cNvPr id="373" name="楕円 372">
          <a:extLst>
            <a:ext uri="{FF2B5EF4-FFF2-40B4-BE49-F238E27FC236}">
              <a16:creationId xmlns:a16="http://schemas.microsoft.com/office/drawing/2014/main" id="{F75E8AC5-2E44-4E28-B8CE-5DCA3606ECED}"/>
            </a:ext>
          </a:extLst>
        </xdr:cNvPr>
        <xdr:cNvSpPr/>
      </xdr:nvSpPr>
      <xdr:spPr>
        <a:xfrm>
          <a:off x="8699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10668</xdr:rowOff>
    </xdr:from>
    <xdr:to>
      <xdr:col>50</xdr:col>
      <xdr:colOff>114300</xdr:colOff>
      <xdr:row>86</xdr:row>
      <xdr:rowOff>10668</xdr:rowOff>
    </xdr:to>
    <xdr:cxnSp macro="">
      <xdr:nvCxnSpPr>
        <xdr:cNvPr id="374" name="直線コネクタ 373">
          <a:extLst>
            <a:ext uri="{FF2B5EF4-FFF2-40B4-BE49-F238E27FC236}">
              <a16:creationId xmlns:a16="http://schemas.microsoft.com/office/drawing/2014/main" id="{1FE362FB-5080-4BE8-B215-241AE9E867D9}"/>
            </a:ext>
          </a:extLst>
        </xdr:cNvPr>
        <xdr:cNvCxnSpPr/>
      </xdr:nvCxnSpPr>
      <xdr:spPr>
        <a:xfrm>
          <a:off x="8750300" y="14755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131318</xdr:rowOff>
    </xdr:from>
    <xdr:to>
      <xdr:col>41</xdr:col>
      <xdr:colOff>101600</xdr:colOff>
      <xdr:row>86</xdr:row>
      <xdr:rowOff>61468</xdr:rowOff>
    </xdr:to>
    <xdr:sp macro="" textlink="">
      <xdr:nvSpPr>
        <xdr:cNvPr id="375" name="楕円 374">
          <a:extLst>
            <a:ext uri="{FF2B5EF4-FFF2-40B4-BE49-F238E27FC236}">
              <a16:creationId xmlns:a16="http://schemas.microsoft.com/office/drawing/2014/main" id="{F20F4AE1-C5EA-4841-BBF3-7C20A1737015}"/>
            </a:ext>
          </a:extLst>
        </xdr:cNvPr>
        <xdr:cNvSpPr/>
      </xdr:nvSpPr>
      <xdr:spPr>
        <a:xfrm>
          <a:off x="7810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10668</xdr:rowOff>
    </xdr:from>
    <xdr:to>
      <xdr:col>45</xdr:col>
      <xdr:colOff>177800</xdr:colOff>
      <xdr:row>86</xdr:row>
      <xdr:rowOff>10668</xdr:rowOff>
    </xdr:to>
    <xdr:cxnSp macro="">
      <xdr:nvCxnSpPr>
        <xdr:cNvPr id="376" name="直線コネクタ 375">
          <a:extLst>
            <a:ext uri="{FF2B5EF4-FFF2-40B4-BE49-F238E27FC236}">
              <a16:creationId xmlns:a16="http://schemas.microsoft.com/office/drawing/2014/main" id="{9614A2AB-40FD-401E-B56C-EA2B969CD6BE}"/>
            </a:ext>
          </a:extLst>
        </xdr:cNvPr>
        <xdr:cNvCxnSpPr/>
      </xdr:nvCxnSpPr>
      <xdr:spPr>
        <a:xfrm>
          <a:off x="7861300" y="14755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131318</xdr:rowOff>
    </xdr:from>
    <xdr:to>
      <xdr:col>36</xdr:col>
      <xdr:colOff>165100</xdr:colOff>
      <xdr:row>86</xdr:row>
      <xdr:rowOff>61468</xdr:rowOff>
    </xdr:to>
    <xdr:sp macro="" textlink="">
      <xdr:nvSpPr>
        <xdr:cNvPr id="377" name="楕円 376">
          <a:extLst>
            <a:ext uri="{FF2B5EF4-FFF2-40B4-BE49-F238E27FC236}">
              <a16:creationId xmlns:a16="http://schemas.microsoft.com/office/drawing/2014/main" id="{63A71472-962F-4596-8098-FC50AC6DC86C}"/>
            </a:ext>
          </a:extLst>
        </xdr:cNvPr>
        <xdr:cNvSpPr/>
      </xdr:nvSpPr>
      <xdr:spPr>
        <a:xfrm>
          <a:off x="6921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10668</xdr:rowOff>
    </xdr:from>
    <xdr:to>
      <xdr:col>41</xdr:col>
      <xdr:colOff>50800</xdr:colOff>
      <xdr:row>86</xdr:row>
      <xdr:rowOff>10668</xdr:rowOff>
    </xdr:to>
    <xdr:cxnSp macro="">
      <xdr:nvCxnSpPr>
        <xdr:cNvPr id="378" name="直線コネクタ 377">
          <a:extLst>
            <a:ext uri="{FF2B5EF4-FFF2-40B4-BE49-F238E27FC236}">
              <a16:creationId xmlns:a16="http://schemas.microsoft.com/office/drawing/2014/main" id="{09ACA8A3-95C9-4ED1-BF38-A9632AF3B989}"/>
            </a:ext>
          </a:extLst>
        </xdr:cNvPr>
        <xdr:cNvCxnSpPr/>
      </xdr:nvCxnSpPr>
      <xdr:spPr>
        <a:xfrm>
          <a:off x="6972300" y="147553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52595</xdr:rowOff>
    </xdr:from>
    <xdr:ext cx="469744" cy="259045"/>
    <xdr:sp macro="" textlink="">
      <xdr:nvSpPr>
        <xdr:cNvPr id="379" name="n_1mainValue【福祉施設】&#10;一人当たり面積">
          <a:extLst>
            <a:ext uri="{FF2B5EF4-FFF2-40B4-BE49-F238E27FC236}">
              <a16:creationId xmlns:a16="http://schemas.microsoft.com/office/drawing/2014/main" id="{60B9BDD6-5E05-4260-A6BF-F55FCF4A8E4C}"/>
            </a:ext>
          </a:extLst>
        </xdr:cNvPr>
        <xdr:cNvSpPr txBox="1"/>
      </xdr:nvSpPr>
      <xdr:spPr>
        <a:xfrm>
          <a:off x="93917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52595</xdr:rowOff>
    </xdr:from>
    <xdr:ext cx="469744" cy="259045"/>
    <xdr:sp macro="" textlink="">
      <xdr:nvSpPr>
        <xdr:cNvPr id="380" name="n_2mainValue【福祉施設】&#10;一人当たり面積">
          <a:extLst>
            <a:ext uri="{FF2B5EF4-FFF2-40B4-BE49-F238E27FC236}">
              <a16:creationId xmlns:a16="http://schemas.microsoft.com/office/drawing/2014/main" id="{1AE9BCAD-E545-4CF3-ADC7-F8AA769BFB95}"/>
            </a:ext>
          </a:extLst>
        </xdr:cNvPr>
        <xdr:cNvSpPr txBox="1"/>
      </xdr:nvSpPr>
      <xdr:spPr>
        <a:xfrm>
          <a:off x="8515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52595</xdr:rowOff>
    </xdr:from>
    <xdr:ext cx="469744" cy="259045"/>
    <xdr:sp macro="" textlink="">
      <xdr:nvSpPr>
        <xdr:cNvPr id="381" name="n_3mainValue【福祉施設】&#10;一人当たり面積">
          <a:extLst>
            <a:ext uri="{FF2B5EF4-FFF2-40B4-BE49-F238E27FC236}">
              <a16:creationId xmlns:a16="http://schemas.microsoft.com/office/drawing/2014/main" id="{2AB25EED-9712-4933-9393-ED7F5DE35C51}"/>
            </a:ext>
          </a:extLst>
        </xdr:cNvPr>
        <xdr:cNvSpPr txBox="1"/>
      </xdr:nvSpPr>
      <xdr:spPr>
        <a:xfrm>
          <a:off x="7626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52595</xdr:rowOff>
    </xdr:from>
    <xdr:ext cx="469744" cy="259045"/>
    <xdr:sp macro="" textlink="">
      <xdr:nvSpPr>
        <xdr:cNvPr id="382" name="n_4mainValue【福祉施設】&#10;一人当たり面積">
          <a:extLst>
            <a:ext uri="{FF2B5EF4-FFF2-40B4-BE49-F238E27FC236}">
              <a16:creationId xmlns:a16="http://schemas.microsoft.com/office/drawing/2014/main" id="{7884D620-00A7-496B-984B-C559F8403F1F}"/>
            </a:ext>
          </a:extLst>
        </xdr:cNvPr>
        <xdr:cNvSpPr txBox="1"/>
      </xdr:nvSpPr>
      <xdr:spPr>
        <a:xfrm>
          <a:off x="6737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3F4D32E9-13B3-42A7-8C73-BD9669BE1D2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3C1E3108-F9A8-4352-9C08-958F462ACED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257A108B-B370-474E-93F5-1148E94C27D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0262E3BB-AD24-4873-943F-76FADA23D87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5ED5B2B2-A70C-447C-AE89-9E095ECEEB2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840CFCB2-C06F-4D32-8B8F-848B63D1739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E740777A-421A-4598-9818-9BC0DC096C4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DC5C2B25-2A5F-40AD-A34D-A2875533449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a:extLst>
            <a:ext uri="{FF2B5EF4-FFF2-40B4-BE49-F238E27FC236}">
              <a16:creationId xmlns:a16="http://schemas.microsoft.com/office/drawing/2014/main" id="{C85444EC-5D63-45E3-957C-B2BC8B8D330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a:extLst>
            <a:ext uri="{FF2B5EF4-FFF2-40B4-BE49-F238E27FC236}">
              <a16:creationId xmlns:a16="http://schemas.microsoft.com/office/drawing/2014/main" id="{88DA501D-3629-466F-BD9A-060DCCA525A7}"/>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a:extLst>
            <a:ext uri="{FF2B5EF4-FFF2-40B4-BE49-F238E27FC236}">
              <a16:creationId xmlns:a16="http://schemas.microsoft.com/office/drawing/2014/main" id="{EDBBC724-FF1C-477D-BAE6-A82B11AB8E2E}"/>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94" name="直線コネクタ 393">
          <a:extLst>
            <a:ext uri="{FF2B5EF4-FFF2-40B4-BE49-F238E27FC236}">
              <a16:creationId xmlns:a16="http://schemas.microsoft.com/office/drawing/2014/main" id="{480577FA-A69B-4D75-9DB4-327F6BE5570D}"/>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95" name="テキスト ボックス 394">
          <a:extLst>
            <a:ext uri="{FF2B5EF4-FFF2-40B4-BE49-F238E27FC236}">
              <a16:creationId xmlns:a16="http://schemas.microsoft.com/office/drawing/2014/main" id="{4559871B-2BAC-437B-9DF1-C66C1A650C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96" name="直線コネクタ 395">
          <a:extLst>
            <a:ext uri="{FF2B5EF4-FFF2-40B4-BE49-F238E27FC236}">
              <a16:creationId xmlns:a16="http://schemas.microsoft.com/office/drawing/2014/main" id="{132F5B67-CD28-4BFE-AEC3-4D9EE4D4ED3B}"/>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7" name="テキスト ボックス 396">
          <a:extLst>
            <a:ext uri="{FF2B5EF4-FFF2-40B4-BE49-F238E27FC236}">
              <a16:creationId xmlns:a16="http://schemas.microsoft.com/office/drawing/2014/main" id="{E65B2A92-8350-44AB-B19C-6A200817539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8" name="直線コネクタ 397">
          <a:extLst>
            <a:ext uri="{FF2B5EF4-FFF2-40B4-BE49-F238E27FC236}">
              <a16:creationId xmlns:a16="http://schemas.microsoft.com/office/drawing/2014/main" id="{A62562E6-C29C-4CB0-9C27-A95F0DD3A1CC}"/>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9" name="テキスト ボックス 398">
          <a:extLst>
            <a:ext uri="{FF2B5EF4-FFF2-40B4-BE49-F238E27FC236}">
              <a16:creationId xmlns:a16="http://schemas.microsoft.com/office/drawing/2014/main" id="{E64C3120-9DD2-451D-ACCE-5F1DB9CD959F}"/>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400" name="直線コネクタ 399">
          <a:extLst>
            <a:ext uri="{FF2B5EF4-FFF2-40B4-BE49-F238E27FC236}">
              <a16:creationId xmlns:a16="http://schemas.microsoft.com/office/drawing/2014/main" id="{2153C9C9-CF9C-4CE5-852E-69C3A234DCD9}"/>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401" name="テキスト ボックス 400">
          <a:extLst>
            <a:ext uri="{FF2B5EF4-FFF2-40B4-BE49-F238E27FC236}">
              <a16:creationId xmlns:a16="http://schemas.microsoft.com/office/drawing/2014/main" id="{CA8D7AC4-83DD-4EB9-BB19-8C15606F516D}"/>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8C7BD99E-1080-4026-BBF3-9470E2D3FE1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3" name="テキスト ボックス 402">
          <a:extLst>
            <a:ext uri="{FF2B5EF4-FFF2-40B4-BE49-F238E27FC236}">
              <a16:creationId xmlns:a16="http://schemas.microsoft.com/office/drawing/2014/main" id="{9002BAB1-A1AB-4DD9-94B9-4AF7C89F2E87}"/>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a:extLst>
            <a:ext uri="{FF2B5EF4-FFF2-40B4-BE49-F238E27FC236}">
              <a16:creationId xmlns:a16="http://schemas.microsoft.com/office/drawing/2014/main" id="{25AE288E-7AE5-45E4-8F9A-374AA5400CB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144780</xdr:rowOff>
    </xdr:from>
    <xdr:to>
      <xdr:col>24</xdr:col>
      <xdr:colOff>62865</xdr:colOff>
      <xdr:row>106</xdr:row>
      <xdr:rowOff>126492</xdr:rowOff>
    </xdr:to>
    <xdr:cxnSp macro="">
      <xdr:nvCxnSpPr>
        <xdr:cNvPr id="405" name="直線コネクタ 404">
          <a:extLst>
            <a:ext uri="{FF2B5EF4-FFF2-40B4-BE49-F238E27FC236}">
              <a16:creationId xmlns:a16="http://schemas.microsoft.com/office/drawing/2014/main" id="{734C538B-DE25-4D0E-9001-53EFE5E5C107}"/>
            </a:ext>
          </a:extLst>
        </xdr:cNvPr>
        <xdr:cNvCxnSpPr/>
      </xdr:nvCxnSpPr>
      <xdr:spPr>
        <a:xfrm flipV="1">
          <a:off x="4634865" y="17118330"/>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130319</xdr:rowOff>
    </xdr:from>
    <xdr:ext cx="405111" cy="259045"/>
    <xdr:sp macro="" textlink="">
      <xdr:nvSpPr>
        <xdr:cNvPr id="406" name="【市民会館】&#10;有形固定資産減価償却率最小値テキスト">
          <a:extLst>
            <a:ext uri="{FF2B5EF4-FFF2-40B4-BE49-F238E27FC236}">
              <a16:creationId xmlns:a16="http://schemas.microsoft.com/office/drawing/2014/main" id="{88CF910B-DD72-40FC-9F3B-85F1D8C87C22}"/>
            </a:ext>
          </a:extLst>
        </xdr:cNvPr>
        <xdr:cNvSpPr txBox="1"/>
      </xdr:nvSpPr>
      <xdr:spPr>
        <a:xfrm>
          <a:off x="4673600" y="1830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126492</xdr:rowOff>
    </xdr:from>
    <xdr:to>
      <xdr:col>24</xdr:col>
      <xdr:colOff>152400</xdr:colOff>
      <xdr:row>106</xdr:row>
      <xdr:rowOff>126492</xdr:rowOff>
    </xdr:to>
    <xdr:cxnSp macro="">
      <xdr:nvCxnSpPr>
        <xdr:cNvPr id="407" name="直線コネクタ 406">
          <a:extLst>
            <a:ext uri="{FF2B5EF4-FFF2-40B4-BE49-F238E27FC236}">
              <a16:creationId xmlns:a16="http://schemas.microsoft.com/office/drawing/2014/main" id="{75086501-6779-46FE-B069-C2CB18799C5A}"/>
            </a:ext>
          </a:extLst>
        </xdr:cNvPr>
        <xdr:cNvCxnSpPr/>
      </xdr:nvCxnSpPr>
      <xdr:spPr>
        <a:xfrm>
          <a:off x="4546600" y="18300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91457</xdr:rowOff>
    </xdr:from>
    <xdr:ext cx="405111" cy="259045"/>
    <xdr:sp macro="" textlink="">
      <xdr:nvSpPr>
        <xdr:cNvPr id="408" name="【市民会館】&#10;有形固定資産減価償却率最大値テキスト">
          <a:extLst>
            <a:ext uri="{FF2B5EF4-FFF2-40B4-BE49-F238E27FC236}">
              <a16:creationId xmlns:a16="http://schemas.microsoft.com/office/drawing/2014/main" id="{B534226F-CE68-4184-802D-2353B78B3A7A}"/>
            </a:ext>
          </a:extLst>
        </xdr:cNvPr>
        <xdr:cNvSpPr txBox="1"/>
      </xdr:nvSpPr>
      <xdr:spPr>
        <a:xfrm>
          <a:off x="4673600" y="1689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144780</xdr:rowOff>
    </xdr:from>
    <xdr:to>
      <xdr:col>24</xdr:col>
      <xdr:colOff>152400</xdr:colOff>
      <xdr:row>99</xdr:row>
      <xdr:rowOff>144780</xdr:rowOff>
    </xdr:to>
    <xdr:cxnSp macro="">
      <xdr:nvCxnSpPr>
        <xdr:cNvPr id="409" name="直線コネクタ 408">
          <a:extLst>
            <a:ext uri="{FF2B5EF4-FFF2-40B4-BE49-F238E27FC236}">
              <a16:creationId xmlns:a16="http://schemas.microsoft.com/office/drawing/2014/main" id="{8F4159C5-B7F2-449A-BCBE-00169A30CF10}"/>
            </a:ext>
          </a:extLst>
        </xdr:cNvPr>
        <xdr:cNvCxnSpPr/>
      </xdr:nvCxnSpPr>
      <xdr:spPr>
        <a:xfrm>
          <a:off x="4546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126001</xdr:rowOff>
    </xdr:from>
    <xdr:ext cx="405111" cy="259045"/>
    <xdr:sp macro="" textlink="">
      <xdr:nvSpPr>
        <xdr:cNvPr id="410" name="【市民会館】&#10;有形固定資産減価償却率平均値テキスト">
          <a:extLst>
            <a:ext uri="{FF2B5EF4-FFF2-40B4-BE49-F238E27FC236}">
              <a16:creationId xmlns:a16="http://schemas.microsoft.com/office/drawing/2014/main" id="{55577263-A183-47FC-BFAA-B8A7B89312D2}"/>
            </a:ext>
          </a:extLst>
        </xdr:cNvPr>
        <xdr:cNvSpPr txBox="1"/>
      </xdr:nvSpPr>
      <xdr:spPr>
        <a:xfrm>
          <a:off x="4673600" y="17785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103124</xdr:rowOff>
    </xdr:from>
    <xdr:to>
      <xdr:col>24</xdr:col>
      <xdr:colOff>114300</xdr:colOff>
      <xdr:row>105</xdr:row>
      <xdr:rowOff>33274</xdr:rowOff>
    </xdr:to>
    <xdr:sp macro="" textlink="">
      <xdr:nvSpPr>
        <xdr:cNvPr id="411" name="フローチャート: 判断 410">
          <a:extLst>
            <a:ext uri="{FF2B5EF4-FFF2-40B4-BE49-F238E27FC236}">
              <a16:creationId xmlns:a16="http://schemas.microsoft.com/office/drawing/2014/main" id="{02F695C5-A742-4DFC-89E9-9D7CB1B4079F}"/>
            </a:ext>
          </a:extLst>
        </xdr:cNvPr>
        <xdr:cNvSpPr/>
      </xdr:nvSpPr>
      <xdr:spPr>
        <a:xfrm>
          <a:off x="45847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75692</xdr:rowOff>
    </xdr:from>
    <xdr:to>
      <xdr:col>20</xdr:col>
      <xdr:colOff>38100</xdr:colOff>
      <xdr:row>105</xdr:row>
      <xdr:rowOff>5842</xdr:rowOff>
    </xdr:to>
    <xdr:sp macro="" textlink="">
      <xdr:nvSpPr>
        <xdr:cNvPr id="412" name="フローチャート: 判断 411">
          <a:extLst>
            <a:ext uri="{FF2B5EF4-FFF2-40B4-BE49-F238E27FC236}">
              <a16:creationId xmlns:a16="http://schemas.microsoft.com/office/drawing/2014/main" id="{52D7DBEC-E382-413D-8D27-4397AFCDEC42}"/>
            </a:ext>
          </a:extLst>
        </xdr:cNvPr>
        <xdr:cNvSpPr/>
      </xdr:nvSpPr>
      <xdr:spPr>
        <a:xfrm>
          <a:off x="3746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22369</xdr:rowOff>
    </xdr:from>
    <xdr:ext cx="405111" cy="259045"/>
    <xdr:sp macro="" textlink="">
      <xdr:nvSpPr>
        <xdr:cNvPr id="413" name="n_1aveValue【市民会館】&#10;有形固定資産減価償却率">
          <a:extLst>
            <a:ext uri="{FF2B5EF4-FFF2-40B4-BE49-F238E27FC236}">
              <a16:creationId xmlns:a16="http://schemas.microsoft.com/office/drawing/2014/main" id="{A085B193-0910-4A1D-96C9-48BD4735DA81}"/>
            </a:ext>
          </a:extLst>
        </xdr:cNvPr>
        <xdr:cNvSpPr txBox="1"/>
      </xdr:nvSpPr>
      <xdr:spPr>
        <a:xfrm>
          <a:off x="3582044" y="1768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130556</xdr:rowOff>
    </xdr:from>
    <xdr:to>
      <xdr:col>15</xdr:col>
      <xdr:colOff>101600</xdr:colOff>
      <xdr:row>105</xdr:row>
      <xdr:rowOff>60706</xdr:rowOff>
    </xdr:to>
    <xdr:sp macro="" textlink="">
      <xdr:nvSpPr>
        <xdr:cNvPr id="414" name="フローチャート: 判断 413">
          <a:extLst>
            <a:ext uri="{FF2B5EF4-FFF2-40B4-BE49-F238E27FC236}">
              <a16:creationId xmlns:a16="http://schemas.microsoft.com/office/drawing/2014/main" id="{FDDCA726-D3A5-49B5-A4C9-084366C5B40C}"/>
            </a:ext>
          </a:extLst>
        </xdr:cNvPr>
        <xdr:cNvSpPr/>
      </xdr:nvSpPr>
      <xdr:spPr>
        <a:xfrm>
          <a:off x="28575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77233</xdr:rowOff>
    </xdr:from>
    <xdr:ext cx="405111" cy="259045"/>
    <xdr:sp macro="" textlink="">
      <xdr:nvSpPr>
        <xdr:cNvPr id="415" name="n_2aveValue【市民会館】&#10;有形固定資産減価償却率">
          <a:extLst>
            <a:ext uri="{FF2B5EF4-FFF2-40B4-BE49-F238E27FC236}">
              <a16:creationId xmlns:a16="http://schemas.microsoft.com/office/drawing/2014/main" id="{B7AE9CFE-430E-4CE1-9833-17B37F561813}"/>
            </a:ext>
          </a:extLst>
        </xdr:cNvPr>
        <xdr:cNvSpPr txBox="1"/>
      </xdr:nvSpPr>
      <xdr:spPr>
        <a:xfrm>
          <a:off x="2705744" y="1773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112268</xdr:rowOff>
    </xdr:from>
    <xdr:to>
      <xdr:col>10</xdr:col>
      <xdr:colOff>165100</xdr:colOff>
      <xdr:row>105</xdr:row>
      <xdr:rowOff>42418</xdr:rowOff>
    </xdr:to>
    <xdr:sp macro="" textlink="">
      <xdr:nvSpPr>
        <xdr:cNvPr id="416" name="フローチャート: 判断 415">
          <a:extLst>
            <a:ext uri="{FF2B5EF4-FFF2-40B4-BE49-F238E27FC236}">
              <a16:creationId xmlns:a16="http://schemas.microsoft.com/office/drawing/2014/main" id="{BAF74B29-6171-4DD5-8791-DEBF1C31B895}"/>
            </a:ext>
          </a:extLst>
        </xdr:cNvPr>
        <xdr:cNvSpPr/>
      </xdr:nvSpPr>
      <xdr:spPr>
        <a:xfrm>
          <a:off x="1968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58945</xdr:rowOff>
    </xdr:from>
    <xdr:ext cx="405111" cy="259045"/>
    <xdr:sp macro="" textlink="">
      <xdr:nvSpPr>
        <xdr:cNvPr id="417" name="n_3aveValue【市民会館】&#10;有形固定資産減価償却率">
          <a:extLst>
            <a:ext uri="{FF2B5EF4-FFF2-40B4-BE49-F238E27FC236}">
              <a16:creationId xmlns:a16="http://schemas.microsoft.com/office/drawing/2014/main" id="{2739A2E9-5D9D-4593-ABC1-37CEC87F1DDB}"/>
            </a:ext>
          </a:extLst>
        </xdr:cNvPr>
        <xdr:cNvSpPr txBox="1"/>
      </xdr:nvSpPr>
      <xdr:spPr>
        <a:xfrm>
          <a:off x="1816744" y="1771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103</xdr:row>
      <xdr:rowOff>146558</xdr:rowOff>
    </xdr:from>
    <xdr:to>
      <xdr:col>6</xdr:col>
      <xdr:colOff>38100</xdr:colOff>
      <xdr:row>104</xdr:row>
      <xdr:rowOff>76708</xdr:rowOff>
    </xdr:to>
    <xdr:sp macro="" textlink="">
      <xdr:nvSpPr>
        <xdr:cNvPr id="418" name="フローチャート: 判断 417">
          <a:extLst>
            <a:ext uri="{FF2B5EF4-FFF2-40B4-BE49-F238E27FC236}">
              <a16:creationId xmlns:a16="http://schemas.microsoft.com/office/drawing/2014/main" id="{DB509027-AF0F-40F3-A8E3-A28FFECD0FC1}"/>
            </a:ext>
          </a:extLst>
        </xdr:cNvPr>
        <xdr:cNvSpPr/>
      </xdr:nvSpPr>
      <xdr:spPr>
        <a:xfrm>
          <a:off x="1079500" y="1780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102</xdr:row>
      <xdr:rowOff>93235</xdr:rowOff>
    </xdr:from>
    <xdr:ext cx="405111" cy="259045"/>
    <xdr:sp macro="" textlink="">
      <xdr:nvSpPr>
        <xdr:cNvPr id="419" name="n_4aveValue【市民会館】&#10;有形固定資産減価償却率">
          <a:extLst>
            <a:ext uri="{FF2B5EF4-FFF2-40B4-BE49-F238E27FC236}">
              <a16:creationId xmlns:a16="http://schemas.microsoft.com/office/drawing/2014/main" id="{2928DA69-289B-4A2D-93BB-6BBC6F361FEA}"/>
            </a:ext>
          </a:extLst>
        </xdr:cNvPr>
        <xdr:cNvSpPr txBox="1"/>
      </xdr:nvSpPr>
      <xdr:spPr>
        <a:xfrm>
          <a:off x="927744" y="1758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F14E0E4B-DE61-4682-82E9-0FACDCE0501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AE9E51D3-161B-4878-AA23-CBC80D214D8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062A32F3-EC65-47C5-B235-31007CEF67E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69930C9D-1807-4FD4-A19F-BF70C714471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4DF67E23-0544-4E81-9C06-D5EAB5BE98F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164846</xdr:rowOff>
    </xdr:from>
    <xdr:to>
      <xdr:col>24</xdr:col>
      <xdr:colOff>114300</xdr:colOff>
      <xdr:row>106</xdr:row>
      <xdr:rowOff>94996</xdr:rowOff>
    </xdr:to>
    <xdr:sp macro="" textlink="">
      <xdr:nvSpPr>
        <xdr:cNvPr id="425" name="楕円 424">
          <a:extLst>
            <a:ext uri="{FF2B5EF4-FFF2-40B4-BE49-F238E27FC236}">
              <a16:creationId xmlns:a16="http://schemas.microsoft.com/office/drawing/2014/main" id="{C660F98B-3194-4503-B119-7FEC719BE2D3}"/>
            </a:ext>
          </a:extLst>
        </xdr:cNvPr>
        <xdr:cNvSpPr/>
      </xdr:nvSpPr>
      <xdr:spPr>
        <a:xfrm>
          <a:off x="4584700" y="181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79773</xdr:rowOff>
    </xdr:from>
    <xdr:ext cx="405111" cy="259045"/>
    <xdr:sp macro="" textlink="">
      <xdr:nvSpPr>
        <xdr:cNvPr id="426" name="【市民会館】&#10;有形固定資産減価償却率該当値テキスト">
          <a:extLst>
            <a:ext uri="{FF2B5EF4-FFF2-40B4-BE49-F238E27FC236}">
              <a16:creationId xmlns:a16="http://schemas.microsoft.com/office/drawing/2014/main" id="{3AC76AE0-19CB-4EB6-8495-22A6869A8F72}"/>
            </a:ext>
          </a:extLst>
        </xdr:cNvPr>
        <xdr:cNvSpPr txBox="1"/>
      </xdr:nvSpPr>
      <xdr:spPr>
        <a:xfrm>
          <a:off x="4673600" y="18082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121413</xdr:rowOff>
    </xdr:from>
    <xdr:to>
      <xdr:col>20</xdr:col>
      <xdr:colOff>38100</xdr:colOff>
      <xdr:row>106</xdr:row>
      <xdr:rowOff>51563</xdr:rowOff>
    </xdr:to>
    <xdr:sp macro="" textlink="">
      <xdr:nvSpPr>
        <xdr:cNvPr id="427" name="楕円 426">
          <a:extLst>
            <a:ext uri="{FF2B5EF4-FFF2-40B4-BE49-F238E27FC236}">
              <a16:creationId xmlns:a16="http://schemas.microsoft.com/office/drawing/2014/main" id="{89299A51-52E2-461E-B03E-CF9428375F48}"/>
            </a:ext>
          </a:extLst>
        </xdr:cNvPr>
        <xdr:cNvSpPr/>
      </xdr:nvSpPr>
      <xdr:spPr>
        <a:xfrm>
          <a:off x="3746500" y="1812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763</xdr:rowOff>
    </xdr:from>
    <xdr:to>
      <xdr:col>24</xdr:col>
      <xdr:colOff>63500</xdr:colOff>
      <xdr:row>106</xdr:row>
      <xdr:rowOff>44196</xdr:rowOff>
    </xdr:to>
    <xdr:cxnSp macro="">
      <xdr:nvCxnSpPr>
        <xdr:cNvPr id="428" name="直線コネクタ 427">
          <a:extLst>
            <a:ext uri="{FF2B5EF4-FFF2-40B4-BE49-F238E27FC236}">
              <a16:creationId xmlns:a16="http://schemas.microsoft.com/office/drawing/2014/main" id="{41EAD4D6-B002-41A6-9DBB-25AAE5687AB5}"/>
            </a:ext>
          </a:extLst>
        </xdr:cNvPr>
        <xdr:cNvCxnSpPr/>
      </xdr:nvCxnSpPr>
      <xdr:spPr>
        <a:xfrm>
          <a:off x="3797300" y="18174463"/>
          <a:ext cx="8382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125985</xdr:rowOff>
    </xdr:from>
    <xdr:to>
      <xdr:col>15</xdr:col>
      <xdr:colOff>101600</xdr:colOff>
      <xdr:row>106</xdr:row>
      <xdr:rowOff>56135</xdr:rowOff>
    </xdr:to>
    <xdr:sp macro="" textlink="">
      <xdr:nvSpPr>
        <xdr:cNvPr id="429" name="楕円 428">
          <a:extLst>
            <a:ext uri="{FF2B5EF4-FFF2-40B4-BE49-F238E27FC236}">
              <a16:creationId xmlns:a16="http://schemas.microsoft.com/office/drawing/2014/main" id="{543DE7BE-50BC-4ADF-B58B-A2C192166B85}"/>
            </a:ext>
          </a:extLst>
        </xdr:cNvPr>
        <xdr:cNvSpPr/>
      </xdr:nvSpPr>
      <xdr:spPr>
        <a:xfrm>
          <a:off x="2857500" y="1812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763</xdr:rowOff>
    </xdr:from>
    <xdr:to>
      <xdr:col>19</xdr:col>
      <xdr:colOff>177800</xdr:colOff>
      <xdr:row>106</xdr:row>
      <xdr:rowOff>5335</xdr:rowOff>
    </xdr:to>
    <xdr:cxnSp macro="">
      <xdr:nvCxnSpPr>
        <xdr:cNvPr id="430" name="直線コネクタ 429">
          <a:extLst>
            <a:ext uri="{FF2B5EF4-FFF2-40B4-BE49-F238E27FC236}">
              <a16:creationId xmlns:a16="http://schemas.microsoft.com/office/drawing/2014/main" id="{59687955-7867-49EA-8816-8DCE30E956CF}"/>
            </a:ext>
          </a:extLst>
        </xdr:cNvPr>
        <xdr:cNvCxnSpPr/>
      </xdr:nvCxnSpPr>
      <xdr:spPr>
        <a:xfrm flipV="1">
          <a:off x="2908300" y="1817446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52832</xdr:rowOff>
    </xdr:from>
    <xdr:to>
      <xdr:col>10</xdr:col>
      <xdr:colOff>165100</xdr:colOff>
      <xdr:row>107</xdr:row>
      <xdr:rowOff>154432</xdr:rowOff>
    </xdr:to>
    <xdr:sp macro="" textlink="">
      <xdr:nvSpPr>
        <xdr:cNvPr id="431" name="楕円 430">
          <a:extLst>
            <a:ext uri="{FF2B5EF4-FFF2-40B4-BE49-F238E27FC236}">
              <a16:creationId xmlns:a16="http://schemas.microsoft.com/office/drawing/2014/main" id="{AE77D7D3-26FE-4D5A-A028-D997D7D591DB}"/>
            </a:ext>
          </a:extLst>
        </xdr:cNvPr>
        <xdr:cNvSpPr/>
      </xdr:nvSpPr>
      <xdr:spPr>
        <a:xfrm>
          <a:off x="1968500" y="1839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5335</xdr:rowOff>
    </xdr:from>
    <xdr:to>
      <xdr:col>15</xdr:col>
      <xdr:colOff>50800</xdr:colOff>
      <xdr:row>107</xdr:row>
      <xdr:rowOff>103632</xdr:rowOff>
    </xdr:to>
    <xdr:cxnSp macro="">
      <xdr:nvCxnSpPr>
        <xdr:cNvPr id="432" name="直線コネクタ 431">
          <a:extLst>
            <a:ext uri="{FF2B5EF4-FFF2-40B4-BE49-F238E27FC236}">
              <a16:creationId xmlns:a16="http://schemas.microsoft.com/office/drawing/2014/main" id="{43D363E4-8E48-4377-9C7E-F3C8BB5E1A77}"/>
            </a:ext>
          </a:extLst>
        </xdr:cNvPr>
        <xdr:cNvCxnSpPr/>
      </xdr:nvCxnSpPr>
      <xdr:spPr>
        <a:xfrm flipV="1">
          <a:off x="2019300" y="18179035"/>
          <a:ext cx="889000" cy="26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109982</xdr:rowOff>
    </xdr:from>
    <xdr:to>
      <xdr:col>6</xdr:col>
      <xdr:colOff>38100</xdr:colOff>
      <xdr:row>107</xdr:row>
      <xdr:rowOff>40132</xdr:rowOff>
    </xdr:to>
    <xdr:sp macro="" textlink="">
      <xdr:nvSpPr>
        <xdr:cNvPr id="433" name="楕円 432">
          <a:extLst>
            <a:ext uri="{FF2B5EF4-FFF2-40B4-BE49-F238E27FC236}">
              <a16:creationId xmlns:a16="http://schemas.microsoft.com/office/drawing/2014/main" id="{23DE9B6F-0FE6-48C1-A575-4A692A619FDA}"/>
            </a:ext>
          </a:extLst>
        </xdr:cNvPr>
        <xdr:cNvSpPr/>
      </xdr:nvSpPr>
      <xdr:spPr>
        <a:xfrm>
          <a:off x="1079500" y="1828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160782</xdr:rowOff>
    </xdr:from>
    <xdr:to>
      <xdr:col>10</xdr:col>
      <xdr:colOff>114300</xdr:colOff>
      <xdr:row>107</xdr:row>
      <xdr:rowOff>103632</xdr:rowOff>
    </xdr:to>
    <xdr:cxnSp macro="">
      <xdr:nvCxnSpPr>
        <xdr:cNvPr id="434" name="直線コネクタ 433">
          <a:extLst>
            <a:ext uri="{FF2B5EF4-FFF2-40B4-BE49-F238E27FC236}">
              <a16:creationId xmlns:a16="http://schemas.microsoft.com/office/drawing/2014/main" id="{0E83442D-0915-42DB-B3C6-3B3D6BC3BB5E}"/>
            </a:ext>
          </a:extLst>
        </xdr:cNvPr>
        <xdr:cNvCxnSpPr/>
      </xdr:nvCxnSpPr>
      <xdr:spPr>
        <a:xfrm>
          <a:off x="1130300" y="1833448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42690</xdr:rowOff>
    </xdr:from>
    <xdr:ext cx="405111" cy="259045"/>
    <xdr:sp macro="" textlink="">
      <xdr:nvSpPr>
        <xdr:cNvPr id="435" name="n_1mainValue【市民会館】&#10;有形固定資産減価償却率">
          <a:extLst>
            <a:ext uri="{FF2B5EF4-FFF2-40B4-BE49-F238E27FC236}">
              <a16:creationId xmlns:a16="http://schemas.microsoft.com/office/drawing/2014/main" id="{D14DE8D8-3286-4B27-AEA8-593EF350F964}"/>
            </a:ext>
          </a:extLst>
        </xdr:cNvPr>
        <xdr:cNvSpPr txBox="1"/>
      </xdr:nvSpPr>
      <xdr:spPr>
        <a:xfrm>
          <a:off x="3582044" y="1821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47262</xdr:rowOff>
    </xdr:from>
    <xdr:ext cx="405111" cy="259045"/>
    <xdr:sp macro="" textlink="">
      <xdr:nvSpPr>
        <xdr:cNvPr id="436" name="n_2mainValue【市民会館】&#10;有形固定資産減価償却率">
          <a:extLst>
            <a:ext uri="{FF2B5EF4-FFF2-40B4-BE49-F238E27FC236}">
              <a16:creationId xmlns:a16="http://schemas.microsoft.com/office/drawing/2014/main" id="{C69B8374-9132-4473-9052-8FA883056F3B}"/>
            </a:ext>
          </a:extLst>
        </xdr:cNvPr>
        <xdr:cNvSpPr txBox="1"/>
      </xdr:nvSpPr>
      <xdr:spPr>
        <a:xfrm>
          <a:off x="2705744" y="1822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145559</xdr:rowOff>
    </xdr:from>
    <xdr:ext cx="405111" cy="259045"/>
    <xdr:sp macro="" textlink="">
      <xdr:nvSpPr>
        <xdr:cNvPr id="437" name="n_3mainValue【市民会館】&#10;有形固定資産減価償却率">
          <a:extLst>
            <a:ext uri="{FF2B5EF4-FFF2-40B4-BE49-F238E27FC236}">
              <a16:creationId xmlns:a16="http://schemas.microsoft.com/office/drawing/2014/main" id="{978BBA2E-C536-44A1-9E18-B782214DB96F}"/>
            </a:ext>
          </a:extLst>
        </xdr:cNvPr>
        <xdr:cNvSpPr txBox="1"/>
      </xdr:nvSpPr>
      <xdr:spPr>
        <a:xfrm>
          <a:off x="1816744" y="1849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31259</xdr:rowOff>
    </xdr:from>
    <xdr:ext cx="405111" cy="259045"/>
    <xdr:sp macro="" textlink="">
      <xdr:nvSpPr>
        <xdr:cNvPr id="438" name="n_4mainValue【市民会館】&#10;有形固定資産減価償却率">
          <a:extLst>
            <a:ext uri="{FF2B5EF4-FFF2-40B4-BE49-F238E27FC236}">
              <a16:creationId xmlns:a16="http://schemas.microsoft.com/office/drawing/2014/main" id="{EE8D99E4-B045-43EA-B89E-37E0881460E6}"/>
            </a:ext>
          </a:extLst>
        </xdr:cNvPr>
        <xdr:cNvSpPr txBox="1"/>
      </xdr:nvSpPr>
      <xdr:spPr>
        <a:xfrm>
          <a:off x="927744" y="18376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ABBD4901-D2C8-4534-AC55-718DDADCEDA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1376DFC5-ECEB-4A3E-939F-CF5429A9966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07C60422-DD90-442B-B956-250B31BDA7E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13B1F409-2288-453E-A3DB-A4F3312FD80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9D5049A6-C316-406F-8847-87AF6EEA74F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F7E7AEB1-1773-44BB-BDB3-AEB3D385585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DACD9A7E-03D4-42B8-90D3-48F83E14439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8BCF4E41-703A-44F6-8EE1-FC9E1701694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98F24DC6-9702-4526-BF1A-D2786814282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2CAB9B60-C53B-49B9-B19A-FDD0344A526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449" name="テキスト ボックス 448">
          <a:extLst>
            <a:ext uri="{FF2B5EF4-FFF2-40B4-BE49-F238E27FC236}">
              <a16:creationId xmlns:a16="http://schemas.microsoft.com/office/drawing/2014/main" id="{65984D71-4E64-41F9-B398-CB390AC1A8F3}"/>
            </a:ext>
          </a:extLst>
        </xdr:cNvPr>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109</xdr:row>
      <xdr:rowOff>35379</xdr:rowOff>
    </xdr:from>
    <xdr:to>
      <xdr:col>59</xdr:col>
      <xdr:colOff>50800</xdr:colOff>
      <xdr:row>109</xdr:row>
      <xdr:rowOff>35379</xdr:rowOff>
    </xdr:to>
    <xdr:cxnSp macro="">
      <xdr:nvCxnSpPr>
        <xdr:cNvPr id="450" name="直線コネクタ 449">
          <a:extLst>
            <a:ext uri="{FF2B5EF4-FFF2-40B4-BE49-F238E27FC236}">
              <a16:creationId xmlns:a16="http://schemas.microsoft.com/office/drawing/2014/main" id="{DA0648AA-6FCD-4FA4-AD88-4C2BCCB7D752}"/>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1" name="テキスト ボックス 450">
          <a:extLst>
            <a:ext uri="{FF2B5EF4-FFF2-40B4-BE49-F238E27FC236}">
              <a16:creationId xmlns:a16="http://schemas.microsoft.com/office/drawing/2014/main" id="{4E29581B-0E1B-4D0C-92D6-8825F9A6E33A}"/>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2" name="直線コネクタ 451">
          <a:extLst>
            <a:ext uri="{FF2B5EF4-FFF2-40B4-BE49-F238E27FC236}">
              <a16:creationId xmlns:a16="http://schemas.microsoft.com/office/drawing/2014/main" id="{E2BCB0BA-1626-4CBA-B796-13625B73AB3D}"/>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3" name="テキスト ボックス 452">
          <a:extLst>
            <a:ext uri="{FF2B5EF4-FFF2-40B4-BE49-F238E27FC236}">
              <a16:creationId xmlns:a16="http://schemas.microsoft.com/office/drawing/2014/main" id="{4CD4B5F6-DD95-4BDF-BDEB-F14F7C58306A}"/>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4" name="直線コネクタ 453">
          <a:extLst>
            <a:ext uri="{FF2B5EF4-FFF2-40B4-BE49-F238E27FC236}">
              <a16:creationId xmlns:a16="http://schemas.microsoft.com/office/drawing/2014/main" id="{E7ED45F2-6794-4012-A476-391DD5E80A47}"/>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5" name="テキスト ボックス 454">
          <a:extLst>
            <a:ext uri="{FF2B5EF4-FFF2-40B4-BE49-F238E27FC236}">
              <a16:creationId xmlns:a16="http://schemas.microsoft.com/office/drawing/2014/main" id="{0B5415FE-1F49-4107-87F0-97E5E26349A1}"/>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6" name="直線コネクタ 455">
          <a:extLst>
            <a:ext uri="{FF2B5EF4-FFF2-40B4-BE49-F238E27FC236}">
              <a16:creationId xmlns:a16="http://schemas.microsoft.com/office/drawing/2014/main" id="{5412CCF3-86B3-463D-A812-E40003416169}"/>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7" name="テキスト ボックス 456">
          <a:extLst>
            <a:ext uri="{FF2B5EF4-FFF2-40B4-BE49-F238E27FC236}">
              <a16:creationId xmlns:a16="http://schemas.microsoft.com/office/drawing/2014/main" id="{900B2FF8-3562-4BA4-A2F8-6794591186D5}"/>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8" name="直線コネクタ 457">
          <a:extLst>
            <a:ext uri="{FF2B5EF4-FFF2-40B4-BE49-F238E27FC236}">
              <a16:creationId xmlns:a16="http://schemas.microsoft.com/office/drawing/2014/main" id="{AA3AAACE-A9EC-4677-AB01-3C7A7C110185}"/>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9" name="テキスト ボックス 458">
          <a:extLst>
            <a:ext uri="{FF2B5EF4-FFF2-40B4-BE49-F238E27FC236}">
              <a16:creationId xmlns:a16="http://schemas.microsoft.com/office/drawing/2014/main" id="{6EF3853D-742A-4D54-8136-F6F506295EEC}"/>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0" name="直線コネクタ 459">
          <a:extLst>
            <a:ext uri="{FF2B5EF4-FFF2-40B4-BE49-F238E27FC236}">
              <a16:creationId xmlns:a16="http://schemas.microsoft.com/office/drawing/2014/main" id="{AA384808-EDB1-449E-A4A6-E76AA937C8E4}"/>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1" name="テキスト ボックス 460">
          <a:extLst>
            <a:ext uri="{FF2B5EF4-FFF2-40B4-BE49-F238E27FC236}">
              <a16:creationId xmlns:a16="http://schemas.microsoft.com/office/drawing/2014/main" id="{C5614FEE-CD2F-4BCB-B98B-2CE3DE9F8AAB}"/>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2" name="直線コネクタ 461">
          <a:extLst>
            <a:ext uri="{FF2B5EF4-FFF2-40B4-BE49-F238E27FC236}">
              <a16:creationId xmlns:a16="http://schemas.microsoft.com/office/drawing/2014/main" id="{8D7EFFDA-88F1-4CD0-93AC-44B7E56828B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3" name="テキスト ボックス 462">
          <a:extLst>
            <a:ext uri="{FF2B5EF4-FFF2-40B4-BE49-F238E27FC236}">
              <a16:creationId xmlns:a16="http://schemas.microsoft.com/office/drawing/2014/main" id="{729137C5-516B-490C-997F-6180702BBDA2}"/>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4" name="【市民会館】&#10;一人当たり面積グラフ枠">
          <a:extLst>
            <a:ext uri="{FF2B5EF4-FFF2-40B4-BE49-F238E27FC236}">
              <a16:creationId xmlns:a16="http://schemas.microsoft.com/office/drawing/2014/main" id="{47E6999C-179D-4A9F-86D7-0071B6C6170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87086</xdr:rowOff>
    </xdr:from>
    <xdr:to>
      <xdr:col>54</xdr:col>
      <xdr:colOff>189865</xdr:colOff>
      <xdr:row>109</xdr:row>
      <xdr:rowOff>35379</xdr:rowOff>
    </xdr:to>
    <xdr:cxnSp macro="">
      <xdr:nvCxnSpPr>
        <xdr:cNvPr id="465" name="直線コネクタ 464">
          <a:extLst>
            <a:ext uri="{FF2B5EF4-FFF2-40B4-BE49-F238E27FC236}">
              <a16:creationId xmlns:a16="http://schemas.microsoft.com/office/drawing/2014/main" id="{F8D6CA23-1D96-4DFD-9EF9-E50CA200618B}"/>
            </a:ext>
          </a:extLst>
        </xdr:cNvPr>
        <xdr:cNvCxnSpPr/>
      </xdr:nvCxnSpPr>
      <xdr:spPr>
        <a:xfrm flipV="1">
          <a:off x="10476865" y="17232086"/>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39206</xdr:rowOff>
    </xdr:from>
    <xdr:ext cx="469744" cy="259045"/>
    <xdr:sp macro="" textlink="">
      <xdr:nvSpPr>
        <xdr:cNvPr id="466" name="【市民会館】&#10;一人当たり面積最小値テキスト">
          <a:extLst>
            <a:ext uri="{FF2B5EF4-FFF2-40B4-BE49-F238E27FC236}">
              <a16:creationId xmlns:a16="http://schemas.microsoft.com/office/drawing/2014/main" id="{121644DA-2317-452A-BC66-5600B8F461E1}"/>
            </a:ext>
          </a:extLst>
        </xdr:cNvPr>
        <xdr:cNvSpPr txBox="1"/>
      </xdr:nvSpPr>
      <xdr:spPr>
        <a:xfrm>
          <a:off x="10515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35379</xdr:rowOff>
    </xdr:from>
    <xdr:to>
      <xdr:col>55</xdr:col>
      <xdr:colOff>88900</xdr:colOff>
      <xdr:row>109</xdr:row>
      <xdr:rowOff>35379</xdr:rowOff>
    </xdr:to>
    <xdr:cxnSp macro="">
      <xdr:nvCxnSpPr>
        <xdr:cNvPr id="467" name="直線コネクタ 466">
          <a:extLst>
            <a:ext uri="{FF2B5EF4-FFF2-40B4-BE49-F238E27FC236}">
              <a16:creationId xmlns:a16="http://schemas.microsoft.com/office/drawing/2014/main" id="{A606F7BF-DC1A-44FF-8F38-8045524F363E}"/>
            </a:ext>
          </a:extLst>
        </xdr:cNvPr>
        <xdr:cNvCxnSpPr/>
      </xdr:nvCxnSpPr>
      <xdr:spPr>
        <a:xfrm>
          <a:off x="10388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33763</xdr:rowOff>
    </xdr:from>
    <xdr:ext cx="469744" cy="259045"/>
    <xdr:sp macro="" textlink="">
      <xdr:nvSpPr>
        <xdr:cNvPr id="468" name="【市民会館】&#10;一人当たり面積最大値テキスト">
          <a:extLst>
            <a:ext uri="{FF2B5EF4-FFF2-40B4-BE49-F238E27FC236}">
              <a16:creationId xmlns:a16="http://schemas.microsoft.com/office/drawing/2014/main" id="{77432CCF-ECB3-40BC-ADB1-9AE0FBD6AD74}"/>
            </a:ext>
          </a:extLst>
        </xdr:cNvPr>
        <xdr:cNvSpPr txBox="1"/>
      </xdr:nvSpPr>
      <xdr:spPr>
        <a:xfrm>
          <a:off x="10515600" y="1700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87086</xdr:rowOff>
    </xdr:from>
    <xdr:to>
      <xdr:col>55</xdr:col>
      <xdr:colOff>88900</xdr:colOff>
      <xdr:row>100</xdr:row>
      <xdr:rowOff>87086</xdr:rowOff>
    </xdr:to>
    <xdr:cxnSp macro="">
      <xdr:nvCxnSpPr>
        <xdr:cNvPr id="469" name="直線コネクタ 468">
          <a:extLst>
            <a:ext uri="{FF2B5EF4-FFF2-40B4-BE49-F238E27FC236}">
              <a16:creationId xmlns:a16="http://schemas.microsoft.com/office/drawing/2014/main" id="{0ABE7179-40E8-4E71-902B-87275D75D4CD}"/>
            </a:ext>
          </a:extLst>
        </xdr:cNvPr>
        <xdr:cNvCxnSpPr/>
      </xdr:nvCxnSpPr>
      <xdr:spPr>
        <a:xfrm>
          <a:off x="10388600" y="1723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94541</xdr:rowOff>
    </xdr:from>
    <xdr:ext cx="469744" cy="259045"/>
    <xdr:sp macro="" textlink="">
      <xdr:nvSpPr>
        <xdr:cNvPr id="470" name="【市民会館】&#10;一人当たり面積平均値テキスト">
          <a:extLst>
            <a:ext uri="{FF2B5EF4-FFF2-40B4-BE49-F238E27FC236}">
              <a16:creationId xmlns:a16="http://schemas.microsoft.com/office/drawing/2014/main" id="{E5ABEBE1-CD4D-467B-BBCC-7854DF12FE45}"/>
            </a:ext>
          </a:extLst>
        </xdr:cNvPr>
        <xdr:cNvSpPr txBox="1"/>
      </xdr:nvSpPr>
      <xdr:spPr>
        <a:xfrm>
          <a:off x="10515600" y="17925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71664</xdr:rowOff>
    </xdr:from>
    <xdr:to>
      <xdr:col>55</xdr:col>
      <xdr:colOff>50800</xdr:colOff>
      <xdr:row>106</xdr:row>
      <xdr:rowOff>1814</xdr:rowOff>
    </xdr:to>
    <xdr:sp macro="" textlink="">
      <xdr:nvSpPr>
        <xdr:cNvPr id="471" name="フローチャート: 判断 470">
          <a:extLst>
            <a:ext uri="{FF2B5EF4-FFF2-40B4-BE49-F238E27FC236}">
              <a16:creationId xmlns:a16="http://schemas.microsoft.com/office/drawing/2014/main" id="{DCA32729-663B-49EF-9F45-16A64AE4B229}"/>
            </a:ext>
          </a:extLst>
        </xdr:cNvPr>
        <xdr:cNvSpPr/>
      </xdr:nvSpPr>
      <xdr:spPr>
        <a:xfrm>
          <a:off x="10426700" y="1807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74386</xdr:rowOff>
    </xdr:from>
    <xdr:to>
      <xdr:col>50</xdr:col>
      <xdr:colOff>165100</xdr:colOff>
      <xdr:row>107</xdr:row>
      <xdr:rowOff>4536</xdr:rowOff>
    </xdr:to>
    <xdr:sp macro="" textlink="">
      <xdr:nvSpPr>
        <xdr:cNvPr id="472" name="フローチャート: 判断 471">
          <a:extLst>
            <a:ext uri="{FF2B5EF4-FFF2-40B4-BE49-F238E27FC236}">
              <a16:creationId xmlns:a16="http://schemas.microsoft.com/office/drawing/2014/main" id="{205A4D13-B726-4EED-AB1B-53D656611C2E}"/>
            </a:ext>
          </a:extLst>
        </xdr:cNvPr>
        <xdr:cNvSpPr/>
      </xdr:nvSpPr>
      <xdr:spPr>
        <a:xfrm>
          <a:off x="9588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21063</xdr:rowOff>
    </xdr:from>
    <xdr:ext cx="469744" cy="259045"/>
    <xdr:sp macro="" textlink="">
      <xdr:nvSpPr>
        <xdr:cNvPr id="473" name="n_1aveValue【市民会館】&#10;一人当たり面積">
          <a:extLst>
            <a:ext uri="{FF2B5EF4-FFF2-40B4-BE49-F238E27FC236}">
              <a16:creationId xmlns:a16="http://schemas.microsoft.com/office/drawing/2014/main" id="{72F9CF75-4C62-4C94-A817-0CF0BC517018}"/>
            </a:ext>
          </a:extLst>
        </xdr:cNvPr>
        <xdr:cNvSpPr txBox="1"/>
      </xdr:nvSpPr>
      <xdr:spPr>
        <a:xfrm>
          <a:off x="93917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49893</xdr:rowOff>
    </xdr:from>
    <xdr:to>
      <xdr:col>46</xdr:col>
      <xdr:colOff>38100</xdr:colOff>
      <xdr:row>105</xdr:row>
      <xdr:rowOff>151493</xdr:rowOff>
    </xdr:to>
    <xdr:sp macro="" textlink="">
      <xdr:nvSpPr>
        <xdr:cNvPr id="474" name="フローチャート: 判断 473">
          <a:extLst>
            <a:ext uri="{FF2B5EF4-FFF2-40B4-BE49-F238E27FC236}">
              <a16:creationId xmlns:a16="http://schemas.microsoft.com/office/drawing/2014/main" id="{D90C6C20-4B92-4CDF-BF75-935A5E00D709}"/>
            </a:ext>
          </a:extLst>
        </xdr:cNvPr>
        <xdr:cNvSpPr/>
      </xdr:nvSpPr>
      <xdr:spPr>
        <a:xfrm>
          <a:off x="86995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168020</xdr:rowOff>
    </xdr:from>
    <xdr:ext cx="469744" cy="259045"/>
    <xdr:sp macro="" textlink="">
      <xdr:nvSpPr>
        <xdr:cNvPr id="475" name="n_2aveValue【市民会館】&#10;一人当たり面積">
          <a:extLst>
            <a:ext uri="{FF2B5EF4-FFF2-40B4-BE49-F238E27FC236}">
              <a16:creationId xmlns:a16="http://schemas.microsoft.com/office/drawing/2014/main" id="{4C145FFA-9375-4D60-96CC-C3933EA0C499}"/>
            </a:ext>
          </a:extLst>
        </xdr:cNvPr>
        <xdr:cNvSpPr txBox="1"/>
      </xdr:nvSpPr>
      <xdr:spPr>
        <a:xfrm>
          <a:off x="8515427" y="1782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47171</xdr:rowOff>
    </xdr:from>
    <xdr:to>
      <xdr:col>41</xdr:col>
      <xdr:colOff>101600</xdr:colOff>
      <xdr:row>104</xdr:row>
      <xdr:rowOff>148771</xdr:rowOff>
    </xdr:to>
    <xdr:sp macro="" textlink="">
      <xdr:nvSpPr>
        <xdr:cNvPr id="476" name="フローチャート: 判断 475">
          <a:extLst>
            <a:ext uri="{FF2B5EF4-FFF2-40B4-BE49-F238E27FC236}">
              <a16:creationId xmlns:a16="http://schemas.microsoft.com/office/drawing/2014/main" id="{3C379960-C193-48D0-98DE-12D9542297F6}"/>
            </a:ext>
          </a:extLst>
        </xdr:cNvPr>
        <xdr:cNvSpPr/>
      </xdr:nvSpPr>
      <xdr:spPr>
        <a:xfrm>
          <a:off x="7810500" y="1787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102</xdr:row>
      <xdr:rowOff>165298</xdr:rowOff>
    </xdr:from>
    <xdr:ext cx="469744" cy="259045"/>
    <xdr:sp macro="" textlink="">
      <xdr:nvSpPr>
        <xdr:cNvPr id="477" name="n_3aveValue【市民会館】&#10;一人当たり面積">
          <a:extLst>
            <a:ext uri="{FF2B5EF4-FFF2-40B4-BE49-F238E27FC236}">
              <a16:creationId xmlns:a16="http://schemas.microsoft.com/office/drawing/2014/main" id="{2A45544A-C46B-4948-8527-05683224E40A}"/>
            </a:ext>
          </a:extLst>
        </xdr:cNvPr>
        <xdr:cNvSpPr txBox="1"/>
      </xdr:nvSpPr>
      <xdr:spPr>
        <a:xfrm>
          <a:off x="7626427" y="1765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105</xdr:row>
      <xdr:rowOff>82550</xdr:rowOff>
    </xdr:from>
    <xdr:to>
      <xdr:col>36</xdr:col>
      <xdr:colOff>165100</xdr:colOff>
      <xdr:row>106</xdr:row>
      <xdr:rowOff>12700</xdr:rowOff>
    </xdr:to>
    <xdr:sp macro="" textlink="">
      <xdr:nvSpPr>
        <xdr:cNvPr id="478" name="フローチャート: 判断 477">
          <a:extLst>
            <a:ext uri="{FF2B5EF4-FFF2-40B4-BE49-F238E27FC236}">
              <a16:creationId xmlns:a16="http://schemas.microsoft.com/office/drawing/2014/main" id="{4B07797E-1ED5-41AD-AC78-B1D103595BEB}"/>
            </a:ext>
          </a:extLst>
        </xdr:cNvPr>
        <xdr:cNvSpPr/>
      </xdr:nvSpPr>
      <xdr:spPr>
        <a:xfrm>
          <a:off x="6921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104</xdr:row>
      <xdr:rowOff>29227</xdr:rowOff>
    </xdr:from>
    <xdr:ext cx="469744" cy="259045"/>
    <xdr:sp macro="" textlink="">
      <xdr:nvSpPr>
        <xdr:cNvPr id="479" name="n_4aveValue【市民会館】&#10;一人当たり面積">
          <a:extLst>
            <a:ext uri="{FF2B5EF4-FFF2-40B4-BE49-F238E27FC236}">
              <a16:creationId xmlns:a16="http://schemas.microsoft.com/office/drawing/2014/main" id="{28C4D7A4-2AB1-4BCE-B127-E1E2EF120954}"/>
            </a:ext>
          </a:extLst>
        </xdr:cNvPr>
        <xdr:cNvSpPr txBox="1"/>
      </xdr:nvSpPr>
      <xdr:spPr>
        <a:xfrm>
          <a:off x="6737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73280674-BB6A-465D-BE2D-8689CC46F1D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7BC75D8C-2587-4C42-AE58-3E21CBB32EE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82" name="テキスト ボックス 481">
          <a:extLst>
            <a:ext uri="{FF2B5EF4-FFF2-40B4-BE49-F238E27FC236}">
              <a16:creationId xmlns:a16="http://schemas.microsoft.com/office/drawing/2014/main" id="{C2AA9F49-6882-46A9-9C8B-E8EB4CB855D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3" name="テキスト ボックス 482">
          <a:extLst>
            <a:ext uri="{FF2B5EF4-FFF2-40B4-BE49-F238E27FC236}">
              <a16:creationId xmlns:a16="http://schemas.microsoft.com/office/drawing/2014/main" id="{0538D5C7-C282-42BE-919D-25DF5DE9A9C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4" name="テキスト ボックス 483">
          <a:extLst>
            <a:ext uri="{FF2B5EF4-FFF2-40B4-BE49-F238E27FC236}">
              <a16:creationId xmlns:a16="http://schemas.microsoft.com/office/drawing/2014/main" id="{B5146E7C-383F-472A-8021-E062C1389B2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150586</xdr:rowOff>
    </xdr:from>
    <xdr:to>
      <xdr:col>55</xdr:col>
      <xdr:colOff>50800</xdr:colOff>
      <xdr:row>107</xdr:row>
      <xdr:rowOff>80736</xdr:rowOff>
    </xdr:to>
    <xdr:sp macro="" textlink="">
      <xdr:nvSpPr>
        <xdr:cNvPr id="485" name="楕円 484">
          <a:extLst>
            <a:ext uri="{FF2B5EF4-FFF2-40B4-BE49-F238E27FC236}">
              <a16:creationId xmlns:a16="http://schemas.microsoft.com/office/drawing/2014/main" id="{414A0B38-8A23-470C-A0F6-62623F208252}"/>
            </a:ext>
          </a:extLst>
        </xdr:cNvPr>
        <xdr:cNvSpPr/>
      </xdr:nvSpPr>
      <xdr:spPr>
        <a:xfrm>
          <a:off x="10426700" y="1832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129013</xdr:rowOff>
    </xdr:from>
    <xdr:ext cx="469744" cy="259045"/>
    <xdr:sp macro="" textlink="">
      <xdr:nvSpPr>
        <xdr:cNvPr id="486" name="【市民会館】&#10;一人当たり面積該当値テキスト">
          <a:extLst>
            <a:ext uri="{FF2B5EF4-FFF2-40B4-BE49-F238E27FC236}">
              <a16:creationId xmlns:a16="http://schemas.microsoft.com/office/drawing/2014/main" id="{5EBD2963-5354-433D-B912-BA75F178CDC1}"/>
            </a:ext>
          </a:extLst>
        </xdr:cNvPr>
        <xdr:cNvSpPr txBox="1"/>
      </xdr:nvSpPr>
      <xdr:spPr>
        <a:xfrm>
          <a:off x="10515600" y="1830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150586</xdr:rowOff>
    </xdr:from>
    <xdr:to>
      <xdr:col>50</xdr:col>
      <xdr:colOff>165100</xdr:colOff>
      <xdr:row>107</xdr:row>
      <xdr:rowOff>80736</xdr:rowOff>
    </xdr:to>
    <xdr:sp macro="" textlink="">
      <xdr:nvSpPr>
        <xdr:cNvPr id="487" name="楕円 486">
          <a:extLst>
            <a:ext uri="{FF2B5EF4-FFF2-40B4-BE49-F238E27FC236}">
              <a16:creationId xmlns:a16="http://schemas.microsoft.com/office/drawing/2014/main" id="{45AC98BC-B4EE-4C6C-9868-2576882024B5}"/>
            </a:ext>
          </a:extLst>
        </xdr:cNvPr>
        <xdr:cNvSpPr/>
      </xdr:nvSpPr>
      <xdr:spPr>
        <a:xfrm>
          <a:off x="9588500" y="1832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29936</xdr:rowOff>
    </xdr:from>
    <xdr:to>
      <xdr:col>55</xdr:col>
      <xdr:colOff>0</xdr:colOff>
      <xdr:row>107</xdr:row>
      <xdr:rowOff>29936</xdr:rowOff>
    </xdr:to>
    <xdr:cxnSp macro="">
      <xdr:nvCxnSpPr>
        <xdr:cNvPr id="488" name="直線コネクタ 487">
          <a:extLst>
            <a:ext uri="{FF2B5EF4-FFF2-40B4-BE49-F238E27FC236}">
              <a16:creationId xmlns:a16="http://schemas.microsoft.com/office/drawing/2014/main" id="{E767A983-9DC0-4B16-988D-E56FD334884B}"/>
            </a:ext>
          </a:extLst>
        </xdr:cNvPr>
        <xdr:cNvCxnSpPr/>
      </xdr:nvCxnSpPr>
      <xdr:spPr>
        <a:xfrm>
          <a:off x="9639300" y="183750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150586</xdr:rowOff>
    </xdr:from>
    <xdr:to>
      <xdr:col>46</xdr:col>
      <xdr:colOff>38100</xdr:colOff>
      <xdr:row>107</xdr:row>
      <xdr:rowOff>80736</xdr:rowOff>
    </xdr:to>
    <xdr:sp macro="" textlink="">
      <xdr:nvSpPr>
        <xdr:cNvPr id="489" name="楕円 488">
          <a:extLst>
            <a:ext uri="{FF2B5EF4-FFF2-40B4-BE49-F238E27FC236}">
              <a16:creationId xmlns:a16="http://schemas.microsoft.com/office/drawing/2014/main" id="{36904D90-9A16-43EF-BE3C-3E61BB00C7D8}"/>
            </a:ext>
          </a:extLst>
        </xdr:cNvPr>
        <xdr:cNvSpPr/>
      </xdr:nvSpPr>
      <xdr:spPr>
        <a:xfrm>
          <a:off x="8699500" y="1832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29936</xdr:rowOff>
    </xdr:from>
    <xdr:to>
      <xdr:col>50</xdr:col>
      <xdr:colOff>114300</xdr:colOff>
      <xdr:row>107</xdr:row>
      <xdr:rowOff>29936</xdr:rowOff>
    </xdr:to>
    <xdr:cxnSp macro="">
      <xdr:nvCxnSpPr>
        <xdr:cNvPr id="490" name="直線コネクタ 489">
          <a:extLst>
            <a:ext uri="{FF2B5EF4-FFF2-40B4-BE49-F238E27FC236}">
              <a16:creationId xmlns:a16="http://schemas.microsoft.com/office/drawing/2014/main" id="{ACD5468D-9C76-4490-840A-75D8FAAECB53}"/>
            </a:ext>
          </a:extLst>
        </xdr:cNvPr>
        <xdr:cNvCxnSpPr/>
      </xdr:nvCxnSpPr>
      <xdr:spPr>
        <a:xfrm>
          <a:off x="8750300" y="183750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150586</xdr:rowOff>
    </xdr:from>
    <xdr:to>
      <xdr:col>41</xdr:col>
      <xdr:colOff>101600</xdr:colOff>
      <xdr:row>107</xdr:row>
      <xdr:rowOff>80736</xdr:rowOff>
    </xdr:to>
    <xdr:sp macro="" textlink="">
      <xdr:nvSpPr>
        <xdr:cNvPr id="491" name="楕円 490">
          <a:extLst>
            <a:ext uri="{FF2B5EF4-FFF2-40B4-BE49-F238E27FC236}">
              <a16:creationId xmlns:a16="http://schemas.microsoft.com/office/drawing/2014/main" id="{70335FC2-A60D-4F89-B3DF-8C45D5BB743D}"/>
            </a:ext>
          </a:extLst>
        </xdr:cNvPr>
        <xdr:cNvSpPr/>
      </xdr:nvSpPr>
      <xdr:spPr>
        <a:xfrm>
          <a:off x="7810500" y="1832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29936</xdr:rowOff>
    </xdr:from>
    <xdr:to>
      <xdr:col>45</xdr:col>
      <xdr:colOff>177800</xdr:colOff>
      <xdr:row>107</xdr:row>
      <xdr:rowOff>29936</xdr:rowOff>
    </xdr:to>
    <xdr:cxnSp macro="">
      <xdr:nvCxnSpPr>
        <xdr:cNvPr id="492" name="直線コネクタ 491">
          <a:extLst>
            <a:ext uri="{FF2B5EF4-FFF2-40B4-BE49-F238E27FC236}">
              <a16:creationId xmlns:a16="http://schemas.microsoft.com/office/drawing/2014/main" id="{6FA9C865-8DDC-4EB3-9D41-1F78E4AFAF72}"/>
            </a:ext>
          </a:extLst>
        </xdr:cNvPr>
        <xdr:cNvCxnSpPr/>
      </xdr:nvCxnSpPr>
      <xdr:spPr>
        <a:xfrm>
          <a:off x="7861300" y="183750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90714</xdr:rowOff>
    </xdr:from>
    <xdr:to>
      <xdr:col>36</xdr:col>
      <xdr:colOff>165100</xdr:colOff>
      <xdr:row>109</xdr:row>
      <xdr:rowOff>20864</xdr:rowOff>
    </xdr:to>
    <xdr:sp macro="" textlink="">
      <xdr:nvSpPr>
        <xdr:cNvPr id="493" name="楕円 492">
          <a:extLst>
            <a:ext uri="{FF2B5EF4-FFF2-40B4-BE49-F238E27FC236}">
              <a16:creationId xmlns:a16="http://schemas.microsoft.com/office/drawing/2014/main" id="{9187FF5E-8B5B-4E8C-9B5D-CA3E62FBC636}"/>
            </a:ext>
          </a:extLst>
        </xdr:cNvPr>
        <xdr:cNvSpPr/>
      </xdr:nvSpPr>
      <xdr:spPr>
        <a:xfrm>
          <a:off x="69215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29936</xdr:rowOff>
    </xdr:from>
    <xdr:to>
      <xdr:col>41</xdr:col>
      <xdr:colOff>50800</xdr:colOff>
      <xdr:row>108</xdr:row>
      <xdr:rowOff>141514</xdr:rowOff>
    </xdr:to>
    <xdr:cxnSp macro="">
      <xdr:nvCxnSpPr>
        <xdr:cNvPr id="494" name="直線コネクタ 493">
          <a:extLst>
            <a:ext uri="{FF2B5EF4-FFF2-40B4-BE49-F238E27FC236}">
              <a16:creationId xmlns:a16="http://schemas.microsoft.com/office/drawing/2014/main" id="{36AC29DC-5272-4DC8-BD0C-296470778F2C}"/>
            </a:ext>
          </a:extLst>
        </xdr:cNvPr>
        <xdr:cNvCxnSpPr/>
      </xdr:nvCxnSpPr>
      <xdr:spPr>
        <a:xfrm flipV="1">
          <a:off x="6972300" y="18375086"/>
          <a:ext cx="8890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71863</xdr:rowOff>
    </xdr:from>
    <xdr:ext cx="469744" cy="259045"/>
    <xdr:sp macro="" textlink="">
      <xdr:nvSpPr>
        <xdr:cNvPr id="495" name="n_1mainValue【市民会館】&#10;一人当たり面積">
          <a:extLst>
            <a:ext uri="{FF2B5EF4-FFF2-40B4-BE49-F238E27FC236}">
              <a16:creationId xmlns:a16="http://schemas.microsoft.com/office/drawing/2014/main" id="{8499D4AC-89E1-40F7-8442-243C2B29A866}"/>
            </a:ext>
          </a:extLst>
        </xdr:cNvPr>
        <xdr:cNvSpPr txBox="1"/>
      </xdr:nvSpPr>
      <xdr:spPr>
        <a:xfrm>
          <a:off x="9391727" y="1841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71863</xdr:rowOff>
    </xdr:from>
    <xdr:ext cx="469744" cy="259045"/>
    <xdr:sp macro="" textlink="">
      <xdr:nvSpPr>
        <xdr:cNvPr id="496" name="n_2mainValue【市民会館】&#10;一人当たり面積">
          <a:extLst>
            <a:ext uri="{FF2B5EF4-FFF2-40B4-BE49-F238E27FC236}">
              <a16:creationId xmlns:a16="http://schemas.microsoft.com/office/drawing/2014/main" id="{A77325F8-704D-46AA-88A8-FD7A6A88BE12}"/>
            </a:ext>
          </a:extLst>
        </xdr:cNvPr>
        <xdr:cNvSpPr txBox="1"/>
      </xdr:nvSpPr>
      <xdr:spPr>
        <a:xfrm>
          <a:off x="8515427" y="1841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71863</xdr:rowOff>
    </xdr:from>
    <xdr:ext cx="469744" cy="259045"/>
    <xdr:sp macro="" textlink="">
      <xdr:nvSpPr>
        <xdr:cNvPr id="497" name="n_3mainValue【市民会館】&#10;一人当たり面積">
          <a:extLst>
            <a:ext uri="{FF2B5EF4-FFF2-40B4-BE49-F238E27FC236}">
              <a16:creationId xmlns:a16="http://schemas.microsoft.com/office/drawing/2014/main" id="{D187B902-A6D8-445B-85DC-9B7D2DFE72B9}"/>
            </a:ext>
          </a:extLst>
        </xdr:cNvPr>
        <xdr:cNvSpPr txBox="1"/>
      </xdr:nvSpPr>
      <xdr:spPr>
        <a:xfrm>
          <a:off x="7626427" y="1841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109</xdr:row>
      <xdr:rowOff>11991</xdr:rowOff>
    </xdr:from>
    <xdr:ext cx="469744" cy="259045"/>
    <xdr:sp macro="" textlink="">
      <xdr:nvSpPr>
        <xdr:cNvPr id="498" name="n_4mainValue【市民会館】&#10;一人当たり面積">
          <a:extLst>
            <a:ext uri="{FF2B5EF4-FFF2-40B4-BE49-F238E27FC236}">
              <a16:creationId xmlns:a16="http://schemas.microsoft.com/office/drawing/2014/main" id="{EBDB1341-3FFC-4618-BC27-DC5133465113}"/>
            </a:ext>
          </a:extLst>
        </xdr:cNvPr>
        <xdr:cNvSpPr txBox="1"/>
      </xdr:nvSpPr>
      <xdr:spPr>
        <a:xfrm>
          <a:off x="6737427" y="1870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9" name="正方形/長方形 498">
          <a:extLst>
            <a:ext uri="{FF2B5EF4-FFF2-40B4-BE49-F238E27FC236}">
              <a16:creationId xmlns:a16="http://schemas.microsoft.com/office/drawing/2014/main" id="{CDEA9AE0-DBB8-4263-8375-FB393CA2E53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0" name="正方形/長方形 499">
          <a:extLst>
            <a:ext uri="{FF2B5EF4-FFF2-40B4-BE49-F238E27FC236}">
              <a16:creationId xmlns:a16="http://schemas.microsoft.com/office/drawing/2014/main" id="{0EED2BDD-1B22-4C02-A178-8AC7120AD7C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1" name="正方形/長方形 500">
          <a:extLst>
            <a:ext uri="{FF2B5EF4-FFF2-40B4-BE49-F238E27FC236}">
              <a16:creationId xmlns:a16="http://schemas.microsoft.com/office/drawing/2014/main" id="{F4D96EE8-A299-4178-B298-F50DB7E3F32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2" name="正方形/長方形 501">
          <a:extLst>
            <a:ext uri="{FF2B5EF4-FFF2-40B4-BE49-F238E27FC236}">
              <a16:creationId xmlns:a16="http://schemas.microsoft.com/office/drawing/2014/main" id="{655E9E76-C5E5-4384-96B8-013AF8B40DC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3" name="正方形/長方形 502">
          <a:extLst>
            <a:ext uri="{FF2B5EF4-FFF2-40B4-BE49-F238E27FC236}">
              <a16:creationId xmlns:a16="http://schemas.microsoft.com/office/drawing/2014/main" id="{68CD06D4-08AF-46B4-A8E8-41B17DEC820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4" name="正方形/長方形 503">
          <a:extLst>
            <a:ext uri="{FF2B5EF4-FFF2-40B4-BE49-F238E27FC236}">
              <a16:creationId xmlns:a16="http://schemas.microsoft.com/office/drawing/2014/main" id="{82B0A4E3-2768-4FF3-BC9C-62CADA9E524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5" name="正方形/長方形 504">
          <a:extLst>
            <a:ext uri="{FF2B5EF4-FFF2-40B4-BE49-F238E27FC236}">
              <a16:creationId xmlns:a16="http://schemas.microsoft.com/office/drawing/2014/main" id="{3C2D81D7-60B2-47B4-AB87-29F87B43A49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6" name="正方形/長方形 505">
          <a:extLst>
            <a:ext uri="{FF2B5EF4-FFF2-40B4-BE49-F238E27FC236}">
              <a16:creationId xmlns:a16="http://schemas.microsoft.com/office/drawing/2014/main" id="{4BC822D2-E8A4-44F8-B2D5-8FE617A7FE6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7" name="テキスト ボックス 506">
          <a:extLst>
            <a:ext uri="{FF2B5EF4-FFF2-40B4-BE49-F238E27FC236}">
              <a16:creationId xmlns:a16="http://schemas.microsoft.com/office/drawing/2014/main" id="{087DC86C-D122-4ED4-BE34-5EEE795F15F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8" name="直線コネクタ 507">
          <a:extLst>
            <a:ext uri="{FF2B5EF4-FFF2-40B4-BE49-F238E27FC236}">
              <a16:creationId xmlns:a16="http://schemas.microsoft.com/office/drawing/2014/main" id="{9C7B925D-E2F6-4B90-BDA3-D8C3FD82820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9" name="テキスト ボックス 508">
          <a:extLst>
            <a:ext uri="{FF2B5EF4-FFF2-40B4-BE49-F238E27FC236}">
              <a16:creationId xmlns:a16="http://schemas.microsoft.com/office/drawing/2014/main" id="{BDB93A8B-6F87-4E76-967E-5C7DF5057E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0" name="直線コネクタ 509">
          <a:extLst>
            <a:ext uri="{FF2B5EF4-FFF2-40B4-BE49-F238E27FC236}">
              <a16:creationId xmlns:a16="http://schemas.microsoft.com/office/drawing/2014/main" id="{1CBFCABB-21CC-4B25-BD07-193CA95226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1" name="テキスト ボックス 510">
          <a:extLst>
            <a:ext uri="{FF2B5EF4-FFF2-40B4-BE49-F238E27FC236}">
              <a16:creationId xmlns:a16="http://schemas.microsoft.com/office/drawing/2014/main" id="{3933B257-F124-4593-BB6B-F6F3F89513D8}"/>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2" name="直線コネクタ 511">
          <a:extLst>
            <a:ext uri="{FF2B5EF4-FFF2-40B4-BE49-F238E27FC236}">
              <a16:creationId xmlns:a16="http://schemas.microsoft.com/office/drawing/2014/main" id="{9CF5F651-28B0-44EB-9F48-C85EE28BDB9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3" name="テキスト ボックス 512">
          <a:extLst>
            <a:ext uri="{FF2B5EF4-FFF2-40B4-BE49-F238E27FC236}">
              <a16:creationId xmlns:a16="http://schemas.microsoft.com/office/drawing/2014/main" id="{002929F8-290A-4939-B04D-07348CD62014}"/>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4" name="直線コネクタ 513">
          <a:extLst>
            <a:ext uri="{FF2B5EF4-FFF2-40B4-BE49-F238E27FC236}">
              <a16:creationId xmlns:a16="http://schemas.microsoft.com/office/drawing/2014/main" id="{C7BAB49E-096C-4475-BC3D-8D911C92123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5" name="テキスト ボックス 514">
          <a:extLst>
            <a:ext uri="{FF2B5EF4-FFF2-40B4-BE49-F238E27FC236}">
              <a16:creationId xmlns:a16="http://schemas.microsoft.com/office/drawing/2014/main" id="{CB136746-5696-419E-9067-72837FE1554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6" name="直線コネクタ 515">
          <a:extLst>
            <a:ext uri="{FF2B5EF4-FFF2-40B4-BE49-F238E27FC236}">
              <a16:creationId xmlns:a16="http://schemas.microsoft.com/office/drawing/2014/main" id="{CF190D1B-3C05-4EBA-9AAD-0E854FABD63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7" name="テキスト ボックス 516">
          <a:extLst>
            <a:ext uri="{FF2B5EF4-FFF2-40B4-BE49-F238E27FC236}">
              <a16:creationId xmlns:a16="http://schemas.microsoft.com/office/drawing/2014/main" id="{61974071-A212-4F04-BE08-4BFF9BA4EFE4}"/>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8" name="直線コネクタ 517">
          <a:extLst>
            <a:ext uri="{FF2B5EF4-FFF2-40B4-BE49-F238E27FC236}">
              <a16:creationId xmlns:a16="http://schemas.microsoft.com/office/drawing/2014/main" id="{962D0426-D4B2-4F3D-9012-FDD2BC53664D}"/>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9" name="テキスト ボックス 518">
          <a:extLst>
            <a:ext uri="{FF2B5EF4-FFF2-40B4-BE49-F238E27FC236}">
              <a16:creationId xmlns:a16="http://schemas.microsoft.com/office/drawing/2014/main" id="{A8471217-4D39-4C42-96AC-73DCB33D192C}"/>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a:extLst>
            <a:ext uri="{FF2B5EF4-FFF2-40B4-BE49-F238E27FC236}">
              <a16:creationId xmlns:a16="http://schemas.microsoft.com/office/drawing/2014/main" id="{C8F6A05F-B075-46C5-9B12-9D3E7880FF9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1" name="テキスト ボックス 520">
          <a:extLst>
            <a:ext uri="{FF2B5EF4-FFF2-40B4-BE49-F238E27FC236}">
              <a16:creationId xmlns:a16="http://schemas.microsoft.com/office/drawing/2014/main" id="{241AF1C2-E957-4E13-BFA6-22DBC514F01A}"/>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2" name="【一般廃棄物処理施設】&#10;有形固定資産減価償却率グラフ枠">
          <a:extLst>
            <a:ext uri="{FF2B5EF4-FFF2-40B4-BE49-F238E27FC236}">
              <a16:creationId xmlns:a16="http://schemas.microsoft.com/office/drawing/2014/main" id="{7B69E9B9-19E5-4E9B-A5DC-84E8D386C97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51435</xdr:rowOff>
    </xdr:from>
    <xdr:to>
      <xdr:col>85</xdr:col>
      <xdr:colOff>126364</xdr:colOff>
      <xdr:row>42</xdr:row>
      <xdr:rowOff>36195</xdr:rowOff>
    </xdr:to>
    <xdr:cxnSp macro="">
      <xdr:nvCxnSpPr>
        <xdr:cNvPr id="523" name="直線コネクタ 522">
          <a:extLst>
            <a:ext uri="{FF2B5EF4-FFF2-40B4-BE49-F238E27FC236}">
              <a16:creationId xmlns:a16="http://schemas.microsoft.com/office/drawing/2014/main" id="{47DE271D-CFF5-4502-A22B-641BA3E4574E}"/>
            </a:ext>
          </a:extLst>
        </xdr:cNvPr>
        <xdr:cNvCxnSpPr/>
      </xdr:nvCxnSpPr>
      <xdr:spPr>
        <a:xfrm flipV="1">
          <a:off x="16318864" y="5709285"/>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40022</xdr:rowOff>
    </xdr:from>
    <xdr:ext cx="405111" cy="259045"/>
    <xdr:sp macro="" textlink="">
      <xdr:nvSpPr>
        <xdr:cNvPr id="524" name="【一般廃棄物処理施設】&#10;有形固定資産減価償却率最小値テキスト">
          <a:extLst>
            <a:ext uri="{FF2B5EF4-FFF2-40B4-BE49-F238E27FC236}">
              <a16:creationId xmlns:a16="http://schemas.microsoft.com/office/drawing/2014/main" id="{CEE0E88E-02B9-4403-A787-B6E53F88401E}"/>
            </a:ext>
          </a:extLst>
        </xdr:cNvPr>
        <xdr:cNvSpPr txBox="1"/>
      </xdr:nvSpPr>
      <xdr:spPr>
        <a:xfrm>
          <a:off x="16357600" y="724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36195</xdr:rowOff>
    </xdr:from>
    <xdr:to>
      <xdr:col>86</xdr:col>
      <xdr:colOff>25400</xdr:colOff>
      <xdr:row>42</xdr:row>
      <xdr:rowOff>36195</xdr:rowOff>
    </xdr:to>
    <xdr:cxnSp macro="">
      <xdr:nvCxnSpPr>
        <xdr:cNvPr id="525" name="直線コネクタ 524">
          <a:extLst>
            <a:ext uri="{FF2B5EF4-FFF2-40B4-BE49-F238E27FC236}">
              <a16:creationId xmlns:a16="http://schemas.microsoft.com/office/drawing/2014/main" id="{645B6D8A-E2C9-4A38-B6A0-8170B192883D}"/>
            </a:ext>
          </a:extLst>
        </xdr:cNvPr>
        <xdr:cNvCxnSpPr/>
      </xdr:nvCxnSpPr>
      <xdr:spPr>
        <a:xfrm>
          <a:off x="16230600" y="723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169562</xdr:rowOff>
    </xdr:from>
    <xdr:ext cx="405111" cy="259045"/>
    <xdr:sp macro="" textlink="">
      <xdr:nvSpPr>
        <xdr:cNvPr id="526" name="【一般廃棄物処理施設】&#10;有形固定資産減価償却率最大値テキスト">
          <a:extLst>
            <a:ext uri="{FF2B5EF4-FFF2-40B4-BE49-F238E27FC236}">
              <a16:creationId xmlns:a16="http://schemas.microsoft.com/office/drawing/2014/main" id="{C6B60573-D94F-44DF-8C99-C6FF734F8E4C}"/>
            </a:ext>
          </a:extLst>
        </xdr:cNvPr>
        <xdr:cNvSpPr txBox="1"/>
      </xdr:nvSpPr>
      <xdr:spPr>
        <a:xfrm>
          <a:off x="16357600" y="548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51435</xdr:rowOff>
    </xdr:from>
    <xdr:to>
      <xdr:col>86</xdr:col>
      <xdr:colOff>25400</xdr:colOff>
      <xdr:row>33</xdr:row>
      <xdr:rowOff>51435</xdr:rowOff>
    </xdr:to>
    <xdr:cxnSp macro="">
      <xdr:nvCxnSpPr>
        <xdr:cNvPr id="527" name="直線コネクタ 526">
          <a:extLst>
            <a:ext uri="{FF2B5EF4-FFF2-40B4-BE49-F238E27FC236}">
              <a16:creationId xmlns:a16="http://schemas.microsoft.com/office/drawing/2014/main" id="{F8069BF8-756C-4670-A22E-64AD9E95017B}"/>
            </a:ext>
          </a:extLst>
        </xdr:cNvPr>
        <xdr:cNvCxnSpPr/>
      </xdr:nvCxnSpPr>
      <xdr:spPr>
        <a:xfrm>
          <a:off x="16230600" y="570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13987</xdr:rowOff>
    </xdr:from>
    <xdr:ext cx="405111" cy="259045"/>
    <xdr:sp macro="" textlink="">
      <xdr:nvSpPr>
        <xdr:cNvPr id="528" name="【一般廃棄物処理施設】&#10;有形固定資産減価償却率平均値テキスト">
          <a:extLst>
            <a:ext uri="{FF2B5EF4-FFF2-40B4-BE49-F238E27FC236}">
              <a16:creationId xmlns:a16="http://schemas.microsoft.com/office/drawing/2014/main" id="{AB26801D-6E80-4634-9D75-39490CE6569B}"/>
            </a:ext>
          </a:extLst>
        </xdr:cNvPr>
        <xdr:cNvSpPr txBox="1"/>
      </xdr:nvSpPr>
      <xdr:spPr>
        <a:xfrm>
          <a:off x="16357600" y="6014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162560</xdr:rowOff>
    </xdr:from>
    <xdr:to>
      <xdr:col>85</xdr:col>
      <xdr:colOff>177800</xdr:colOff>
      <xdr:row>36</xdr:row>
      <xdr:rowOff>92710</xdr:rowOff>
    </xdr:to>
    <xdr:sp macro="" textlink="">
      <xdr:nvSpPr>
        <xdr:cNvPr id="529" name="フローチャート: 判断 528">
          <a:extLst>
            <a:ext uri="{FF2B5EF4-FFF2-40B4-BE49-F238E27FC236}">
              <a16:creationId xmlns:a16="http://schemas.microsoft.com/office/drawing/2014/main" id="{EBD9F004-45C5-46AC-BF69-A6C570DF780E}"/>
            </a:ext>
          </a:extLst>
        </xdr:cNvPr>
        <xdr:cNvSpPr/>
      </xdr:nvSpPr>
      <xdr:spPr>
        <a:xfrm>
          <a:off x="16268700" y="61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63500</xdr:rowOff>
    </xdr:from>
    <xdr:to>
      <xdr:col>81</xdr:col>
      <xdr:colOff>101600</xdr:colOff>
      <xdr:row>36</xdr:row>
      <xdr:rowOff>165100</xdr:rowOff>
    </xdr:to>
    <xdr:sp macro="" textlink="">
      <xdr:nvSpPr>
        <xdr:cNvPr id="530" name="フローチャート: 判断 529">
          <a:extLst>
            <a:ext uri="{FF2B5EF4-FFF2-40B4-BE49-F238E27FC236}">
              <a16:creationId xmlns:a16="http://schemas.microsoft.com/office/drawing/2014/main" id="{B77B753C-57D8-4539-AC20-8F530457DAE0}"/>
            </a:ext>
          </a:extLst>
        </xdr:cNvPr>
        <xdr:cNvSpPr/>
      </xdr:nvSpPr>
      <xdr:spPr>
        <a:xfrm>
          <a:off x="154305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10177</xdr:rowOff>
    </xdr:from>
    <xdr:ext cx="405111" cy="259045"/>
    <xdr:sp macro="" textlink="">
      <xdr:nvSpPr>
        <xdr:cNvPr id="531" name="n_1aveValue【一般廃棄物処理施設】&#10;有形固定資産減価償却率">
          <a:extLst>
            <a:ext uri="{FF2B5EF4-FFF2-40B4-BE49-F238E27FC236}">
              <a16:creationId xmlns:a16="http://schemas.microsoft.com/office/drawing/2014/main" id="{2E5BD46A-91C6-46EB-858F-A667F9577105}"/>
            </a:ext>
          </a:extLst>
        </xdr:cNvPr>
        <xdr:cNvSpPr txBox="1"/>
      </xdr:nvSpPr>
      <xdr:spPr>
        <a:xfrm>
          <a:off x="152660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153035</xdr:rowOff>
    </xdr:from>
    <xdr:to>
      <xdr:col>76</xdr:col>
      <xdr:colOff>165100</xdr:colOff>
      <xdr:row>37</xdr:row>
      <xdr:rowOff>83185</xdr:rowOff>
    </xdr:to>
    <xdr:sp macro="" textlink="">
      <xdr:nvSpPr>
        <xdr:cNvPr id="532" name="フローチャート: 判断 531">
          <a:extLst>
            <a:ext uri="{FF2B5EF4-FFF2-40B4-BE49-F238E27FC236}">
              <a16:creationId xmlns:a16="http://schemas.microsoft.com/office/drawing/2014/main" id="{66FABEF4-92B0-4A78-A25A-85B53F32B656}"/>
            </a:ext>
          </a:extLst>
        </xdr:cNvPr>
        <xdr:cNvSpPr/>
      </xdr:nvSpPr>
      <xdr:spPr>
        <a:xfrm>
          <a:off x="14541500" y="63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74312</xdr:rowOff>
    </xdr:from>
    <xdr:ext cx="405111" cy="259045"/>
    <xdr:sp macro="" textlink="">
      <xdr:nvSpPr>
        <xdr:cNvPr id="533" name="n_2aveValue【一般廃棄物処理施設】&#10;有形固定資産減価償却率">
          <a:extLst>
            <a:ext uri="{FF2B5EF4-FFF2-40B4-BE49-F238E27FC236}">
              <a16:creationId xmlns:a16="http://schemas.microsoft.com/office/drawing/2014/main" id="{3E512B98-1820-4E1B-B55C-82FA0B95743A}"/>
            </a:ext>
          </a:extLst>
        </xdr:cNvPr>
        <xdr:cNvSpPr txBox="1"/>
      </xdr:nvSpPr>
      <xdr:spPr>
        <a:xfrm>
          <a:off x="14389744" y="641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135890</xdr:rowOff>
    </xdr:from>
    <xdr:to>
      <xdr:col>72</xdr:col>
      <xdr:colOff>38100</xdr:colOff>
      <xdr:row>37</xdr:row>
      <xdr:rowOff>66040</xdr:rowOff>
    </xdr:to>
    <xdr:sp macro="" textlink="">
      <xdr:nvSpPr>
        <xdr:cNvPr id="534" name="フローチャート: 判断 533">
          <a:extLst>
            <a:ext uri="{FF2B5EF4-FFF2-40B4-BE49-F238E27FC236}">
              <a16:creationId xmlns:a16="http://schemas.microsoft.com/office/drawing/2014/main" id="{A8BD0786-1554-438F-AF73-F461DAEACB6F}"/>
            </a:ext>
          </a:extLst>
        </xdr:cNvPr>
        <xdr:cNvSpPr/>
      </xdr:nvSpPr>
      <xdr:spPr>
        <a:xfrm>
          <a:off x="13652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57167</xdr:rowOff>
    </xdr:from>
    <xdr:ext cx="405111" cy="259045"/>
    <xdr:sp macro="" textlink="">
      <xdr:nvSpPr>
        <xdr:cNvPr id="535" name="n_3aveValue【一般廃棄物処理施設】&#10;有形固定資産減価償却率">
          <a:extLst>
            <a:ext uri="{FF2B5EF4-FFF2-40B4-BE49-F238E27FC236}">
              <a16:creationId xmlns:a16="http://schemas.microsoft.com/office/drawing/2014/main" id="{0A930833-9596-4AC7-89EE-1B0F2E0BCABE}"/>
            </a:ext>
          </a:extLst>
        </xdr:cNvPr>
        <xdr:cNvSpPr txBox="1"/>
      </xdr:nvSpPr>
      <xdr:spPr>
        <a:xfrm>
          <a:off x="13500744" y="640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33020</xdr:rowOff>
    </xdr:from>
    <xdr:to>
      <xdr:col>67</xdr:col>
      <xdr:colOff>101600</xdr:colOff>
      <xdr:row>37</xdr:row>
      <xdr:rowOff>134620</xdr:rowOff>
    </xdr:to>
    <xdr:sp macro="" textlink="">
      <xdr:nvSpPr>
        <xdr:cNvPr id="536" name="フローチャート: 判断 535">
          <a:extLst>
            <a:ext uri="{FF2B5EF4-FFF2-40B4-BE49-F238E27FC236}">
              <a16:creationId xmlns:a16="http://schemas.microsoft.com/office/drawing/2014/main" id="{41A0D9DE-761D-4003-BD11-4AD591AA6EAD}"/>
            </a:ext>
          </a:extLst>
        </xdr:cNvPr>
        <xdr:cNvSpPr/>
      </xdr:nvSpPr>
      <xdr:spPr>
        <a:xfrm>
          <a:off x="12763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37</xdr:row>
      <xdr:rowOff>125747</xdr:rowOff>
    </xdr:from>
    <xdr:ext cx="405111" cy="259045"/>
    <xdr:sp macro="" textlink="">
      <xdr:nvSpPr>
        <xdr:cNvPr id="537" name="n_4aveValue【一般廃棄物処理施設】&#10;有形固定資産減価償却率">
          <a:extLst>
            <a:ext uri="{FF2B5EF4-FFF2-40B4-BE49-F238E27FC236}">
              <a16:creationId xmlns:a16="http://schemas.microsoft.com/office/drawing/2014/main" id="{B93F15B8-714C-471E-841B-1270C8ED47DA}"/>
            </a:ext>
          </a:extLst>
        </xdr:cNvPr>
        <xdr:cNvSpPr txBox="1"/>
      </xdr:nvSpPr>
      <xdr:spPr>
        <a:xfrm>
          <a:off x="12611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F0163149-172A-4DAE-9617-D54DEF9826A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1194664A-FCFE-4541-8420-80B671C16C7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F159963B-1FC0-4EDB-9F84-432F7EAD555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5EAB0991-71A0-4B48-A89C-64C079756F6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id="{E4805A72-75C0-4375-87D0-EBBB5C402BD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543" name="楕円 542">
          <a:extLst>
            <a:ext uri="{FF2B5EF4-FFF2-40B4-BE49-F238E27FC236}">
              <a16:creationId xmlns:a16="http://schemas.microsoft.com/office/drawing/2014/main" id="{ECA19F00-7F03-42CE-AFC9-05808EC1FB95}"/>
            </a:ext>
          </a:extLst>
        </xdr:cNvPr>
        <xdr:cNvSpPr/>
      </xdr:nvSpPr>
      <xdr:spPr>
        <a:xfrm>
          <a:off x="16268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60977</xdr:rowOff>
    </xdr:from>
    <xdr:ext cx="405111" cy="259045"/>
    <xdr:sp macro="" textlink="">
      <xdr:nvSpPr>
        <xdr:cNvPr id="544" name="【一般廃棄物処理施設】&#10;有形固定資産減価償却率該当値テキスト">
          <a:extLst>
            <a:ext uri="{FF2B5EF4-FFF2-40B4-BE49-F238E27FC236}">
              <a16:creationId xmlns:a16="http://schemas.microsoft.com/office/drawing/2014/main" id="{E16F6360-8D9D-45AC-BEA8-96606C61FF2A}"/>
            </a:ext>
          </a:extLst>
        </xdr:cNvPr>
        <xdr:cNvSpPr txBox="1"/>
      </xdr:nvSpPr>
      <xdr:spPr>
        <a:xfrm>
          <a:off x="16357600"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38735</xdr:rowOff>
    </xdr:from>
    <xdr:to>
      <xdr:col>81</xdr:col>
      <xdr:colOff>101600</xdr:colOff>
      <xdr:row>37</xdr:row>
      <xdr:rowOff>140335</xdr:rowOff>
    </xdr:to>
    <xdr:sp macro="" textlink="">
      <xdr:nvSpPr>
        <xdr:cNvPr id="545" name="楕円 544">
          <a:extLst>
            <a:ext uri="{FF2B5EF4-FFF2-40B4-BE49-F238E27FC236}">
              <a16:creationId xmlns:a16="http://schemas.microsoft.com/office/drawing/2014/main" id="{1AC22870-FDFF-435E-BFE3-3326FA30E279}"/>
            </a:ext>
          </a:extLst>
        </xdr:cNvPr>
        <xdr:cNvSpPr/>
      </xdr:nvSpPr>
      <xdr:spPr>
        <a:xfrm>
          <a:off x="15430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89535</xdr:rowOff>
    </xdr:from>
    <xdr:to>
      <xdr:col>85</xdr:col>
      <xdr:colOff>127000</xdr:colOff>
      <xdr:row>37</xdr:row>
      <xdr:rowOff>133350</xdr:rowOff>
    </xdr:to>
    <xdr:cxnSp macro="">
      <xdr:nvCxnSpPr>
        <xdr:cNvPr id="546" name="直線コネクタ 545">
          <a:extLst>
            <a:ext uri="{FF2B5EF4-FFF2-40B4-BE49-F238E27FC236}">
              <a16:creationId xmlns:a16="http://schemas.microsoft.com/office/drawing/2014/main" id="{3013AA88-1FF0-402F-A940-637F306D5773}"/>
            </a:ext>
          </a:extLst>
        </xdr:cNvPr>
        <xdr:cNvCxnSpPr/>
      </xdr:nvCxnSpPr>
      <xdr:spPr>
        <a:xfrm>
          <a:off x="15481300" y="643318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145415</xdr:rowOff>
    </xdr:from>
    <xdr:to>
      <xdr:col>76</xdr:col>
      <xdr:colOff>165100</xdr:colOff>
      <xdr:row>37</xdr:row>
      <xdr:rowOff>75565</xdr:rowOff>
    </xdr:to>
    <xdr:sp macro="" textlink="">
      <xdr:nvSpPr>
        <xdr:cNvPr id="547" name="楕円 546">
          <a:extLst>
            <a:ext uri="{FF2B5EF4-FFF2-40B4-BE49-F238E27FC236}">
              <a16:creationId xmlns:a16="http://schemas.microsoft.com/office/drawing/2014/main" id="{44546E32-67E3-46B0-BB2C-814FC1582BFE}"/>
            </a:ext>
          </a:extLst>
        </xdr:cNvPr>
        <xdr:cNvSpPr/>
      </xdr:nvSpPr>
      <xdr:spPr>
        <a:xfrm>
          <a:off x="14541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24765</xdr:rowOff>
    </xdr:from>
    <xdr:to>
      <xdr:col>81</xdr:col>
      <xdr:colOff>50800</xdr:colOff>
      <xdr:row>37</xdr:row>
      <xdr:rowOff>89535</xdr:rowOff>
    </xdr:to>
    <xdr:cxnSp macro="">
      <xdr:nvCxnSpPr>
        <xdr:cNvPr id="548" name="直線コネクタ 547">
          <a:extLst>
            <a:ext uri="{FF2B5EF4-FFF2-40B4-BE49-F238E27FC236}">
              <a16:creationId xmlns:a16="http://schemas.microsoft.com/office/drawing/2014/main" id="{8E1495C2-7258-4936-927C-FF117DDD5A12}"/>
            </a:ext>
          </a:extLst>
        </xdr:cNvPr>
        <xdr:cNvCxnSpPr/>
      </xdr:nvCxnSpPr>
      <xdr:spPr>
        <a:xfrm>
          <a:off x="14592300" y="636841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80645</xdr:rowOff>
    </xdr:from>
    <xdr:to>
      <xdr:col>72</xdr:col>
      <xdr:colOff>38100</xdr:colOff>
      <xdr:row>37</xdr:row>
      <xdr:rowOff>10795</xdr:rowOff>
    </xdr:to>
    <xdr:sp macro="" textlink="">
      <xdr:nvSpPr>
        <xdr:cNvPr id="549" name="楕円 548">
          <a:extLst>
            <a:ext uri="{FF2B5EF4-FFF2-40B4-BE49-F238E27FC236}">
              <a16:creationId xmlns:a16="http://schemas.microsoft.com/office/drawing/2014/main" id="{BBA425B3-DCB3-495C-B054-4FA7A88EF3AE}"/>
            </a:ext>
          </a:extLst>
        </xdr:cNvPr>
        <xdr:cNvSpPr/>
      </xdr:nvSpPr>
      <xdr:spPr>
        <a:xfrm>
          <a:off x="136525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131445</xdr:rowOff>
    </xdr:from>
    <xdr:to>
      <xdr:col>76</xdr:col>
      <xdr:colOff>114300</xdr:colOff>
      <xdr:row>37</xdr:row>
      <xdr:rowOff>24765</xdr:rowOff>
    </xdr:to>
    <xdr:cxnSp macro="">
      <xdr:nvCxnSpPr>
        <xdr:cNvPr id="550" name="直線コネクタ 549">
          <a:extLst>
            <a:ext uri="{FF2B5EF4-FFF2-40B4-BE49-F238E27FC236}">
              <a16:creationId xmlns:a16="http://schemas.microsoft.com/office/drawing/2014/main" id="{411A4D7A-87EA-4B35-9BE1-EADB2211154C}"/>
            </a:ext>
          </a:extLst>
        </xdr:cNvPr>
        <xdr:cNvCxnSpPr/>
      </xdr:nvCxnSpPr>
      <xdr:spPr>
        <a:xfrm>
          <a:off x="13703300" y="630364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10160</xdr:rowOff>
    </xdr:from>
    <xdr:to>
      <xdr:col>67</xdr:col>
      <xdr:colOff>101600</xdr:colOff>
      <xdr:row>36</xdr:row>
      <xdr:rowOff>111760</xdr:rowOff>
    </xdr:to>
    <xdr:sp macro="" textlink="">
      <xdr:nvSpPr>
        <xdr:cNvPr id="551" name="楕円 550">
          <a:extLst>
            <a:ext uri="{FF2B5EF4-FFF2-40B4-BE49-F238E27FC236}">
              <a16:creationId xmlns:a16="http://schemas.microsoft.com/office/drawing/2014/main" id="{1F153D49-C3D0-4F73-85A1-BF813C2BB955}"/>
            </a:ext>
          </a:extLst>
        </xdr:cNvPr>
        <xdr:cNvSpPr/>
      </xdr:nvSpPr>
      <xdr:spPr>
        <a:xfrm>
          <a:off x="127635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60960</xdr:rowOff>
    </xdr:from>
    <xdr:to>
      <xdr:col>71</xdr:col>
      <xdr:colOff>177800</xdr:colOff>
      <xdr:row>36</xdr:row>
      <xdr:rowOff>131445</xdr:rowOff>
    </xdr:to>
    <xdr:cxnSp macro="">
      <xdr:nvCxnSpPr>
        <xdr:cNvPr id="552" name="直線コネクタ 551">
          <a:extLst>
            <a:ext uri="{FF2B5EF4-FFF2-40B4-BE49-F238E27FC236}">
              <a16:creationId xmlns:a16="http://schemas.microsoft.com/office/drawing/2014/main" id="{163417C5-E228-40DE-BAD9-7E002E5938E9}"/>
            </a:ext>
          </a:extLst>
        </xdr:cNvPr>
        <xdr:cNvCxnSpPr/>
      </xdr:nvCxnSpPr>
      <xdr:spPr>
        <a:xfrm>
          <a:off x="12814300" y="623316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131462</xdr:rowOff>
    </xdr:from>
    <xdr:ext cx="405111" cy="259045"/>
    <xdr:sp macro="" textlink="">
      <xdr:nvSpPr>
        <xdr:cNvPr id="553" name="n_1mainValue【一般廃棄物処理施設】&#10;有形固定資産減価償却率">
          <a:extLst>
            <a:ext uri="{FF2B5EF4-FFF2-40B4-BE49-F238E27FC236}">
              <a16:creationId xmlns:a16="http://schemas.microsoft.com/office/drawing/2014/main" id="{9A673B94-3FB4-4A5A-A330-73870F10EA69}"/>
            </a:ext>
          </a:extLst>
        </xdr:cNvPr>
        <xdr:cNvSpPr txBox="1"/>
      </xdr:nvSpPr>
      <xdr:spPr>
        <a:xfrm>
          <a:off x="152660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92092</xdr:rowOff>
    </xdr:from>
    <xdr:ext cx="405111" cy="259045"/>
    <xdr:sp macro="" textlink="">
      <xdr:nvSpPr>
        <xdr:cNvPr id="554" name="n_2mainValue【一般廃棄物処理施設】&#10;有形固定資産減価償却率">
          <a:extLst>
            <a:ext uri="{FF2B5EF4-FFF2-40B4-BE49-F238E27FC236}">
              <a16:creationId xmlns:a16="http://schemas.microsoft.com/office/drawing/2014/main" id="{D3180623-7FD0-4E6E-86A6-E38FDF240FC0}"/>
            </a:ext>
          </a:extLst>
        </xdr:cNvPr>
        <xdr:cNvSpPr txBox="1"/>
      </xdr:nvSpPr>
      <xdr:spPr>
        <a:xfrm>
          <a:off x="14389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27322</xdr:rowOff>
    </xdr:from>
    <xdr:ext cx="405111" cy="259045"/>
    <xdr:sp macro="" textlink="">
      <xdr:nvSpPr>
        <xdr:cNvPr id="555" name="n_3mainValue【一般廃棄物処理施設】&#10;有形固定資産減価償却率">
          <a:extLst>
            <a:ext uri="{FF2B5EF4-FFF2-40B4-BE49-F238E27FC236}">
              <a16:creationId xmlns:a16="http://schemas.microsoft.com/office/drawing/2014/main" id="{A02F9EFC-954B-4BCD-AFEF-F861DE16ADA8}"/>
            </a:ext>
          </a:extLst>
        </xdr:cNvPr>
        <xdr:cNvSpPr txBox="1"/>
      </xdr:nvSpPr>
      <xdr:spPr>
        <a:xfrm>
          <a:off x="13500744" y="60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128287</xdr:rowOff>
    </xdr:from>
    <xdr:ext cx="405111" cy="259045"/>
    <xdr:sp macro="" textlink="">
      <xdr:nvSpPr>
        <xdr:cNvPr id="556" name="n_4mainValue【一般廃棄物処理施設】&#10;有形固定資産減価償却率">
          <a:extLst>
            <a:ext uri="{FF2B5EF4-FFF2-40B4-BE49-F238E27FC236}">
              <a16:creationId xmlns:a16="http://schemas.microsoft.com/office/drawing/2014/main" id="{BC333F48-78A0-4A72-A1BC-48B7AE90BF88}"/>
            </a:ext>
          </a:extLst>
        </xdr:cNvPr>
        <xdr:cNvSpPr txBox="1"/>
      </xdr:nvSpPr>
      <xdr:spPr>
        <a:xfrm>
          <a:off x="12611744"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a:extLst>
            <a:ext uri="{FF2B5EF4-FFF2-40B4-BE49-F238E27FC236}">
              <a16:creationId xmlns:a16="http://schemas.microsoft.com/office/drawing/2014/main" id="{EC57B7F6-52D7-4E93-A86C-63D690859A3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a:extLst>
            <a:ext uri="{FF2B5EF4-FFF2-40B4-BE49-F238E27FC236}">
              <a16:creationId xmlns:a16="http://schemas.microsoft.com/office/drawing/2014/main" id="{725C35E0-9E4E-4269-97B0-58914CD8B4E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a:extLst>
            <a:ext uri="{FF2B5EF4-FFF2-40B4-BE49-F238E27FC236}">
              <a16:creationId xmlns:a16="http://schemas.microsoft.com/office/drawing/2014/main" id="{8F76C839-A65B-420F-BDA3-82F9019B1EC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a:extLst>
            <a:ext uri="{FF2B5EF4-FFF2-40B4-BE49-F238E27FC236}">
              <a16:creationId xmlns:a16="http://schemas.microsoft.com/office/drawing/2014/main" id="{8929310E-8438-458B-93C8-6566B626CE9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a:extLst>
            <a:ext uri="{FF2B5EF4-FFF2-40B4-BE49-F238E27FC236}">
              <a16:creationId xmlns:a16="http://schemas.microsoft.com/office/drawing/2014/main" id="{7C42003B-AC19-4EBC-9CDF-76CD6F043E6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a:extLst>
            <a:ext uri="{FF2B5EF4-FFF2-40B4-BE49-F238E27FC236}">
              <a16:creationId xmlns:a16="http://schemas.microsoft.com/office/drawing/2014/main" id="{5D83AF9D-5C2A-4709-A753-9E9867C8B30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a:extLst>
            <a:ext uri="{FF2B5EF4-FFF2-40B4-BE49-F238E27FC236}">
              <a16:creationId xmlns:a16="http://schemas.microsoft.com/office/drawing/2014/main" id="{B78DF729-5BE5-468D-A8A8-2D3A0E0CC54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a:extLst>
            <a:ext uri="{FF2B5EF4-FFF2-40B4-BE49-F238E27FC236}">
              <a16:creationId xmlns:a16="http://schemas.microsoft.com/office/drawing/2014/main" id="{53419584-10CC-4910-A97C-D54ACD14675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a:extLst>
            <a:ext uri="{FF2B5EF4-FFF2-40B4-BE49-F238E27FC236}">
              <a16:creationId xmlns:a16="http://schemas.microsoft.com/office/drawing/2014/main" id="{83915866-8889-4E15-A5E2-33CE4F94C8C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a:extLst>
            <a:ext uri="{FF2B5EF4-FFF2-40B4-BE49-F238E27FC236}">
              <a16:creationId xmlns:a16="http://schemas.microsoft.com/office/drawing/2014/main" id="{379E4894-9130-4E29-9CE0-BFD898D0FFF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7" name="直線コネクタ 566">
          <a:extLst>
            <a:ext uri="{FF2B5EF4-FFF2-40B4-BE49-F238E27FC236}">
              <a16:creationId xmlns:a16="http://schemas.microsoft.com/office/drawing/2014/main" id="{E4ADB53C-1C74-4141-B751-5345422CB961}"/>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8" name="テキスト ボックス 567">
          <a:extLst>
            <a:ext uri="{FF2B5EF4-FFF2-40B4-BE49-F238E27FC236}">
              <a16:creationId xmlns:a16="http://schemas.microsoft.com/office/drawing/2014/main" id="{AF21E713-0842-4B32-9295-CA941D292EBC}"/>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9" name="直線コネクタ 568">
          <a:extLst>
            <a:ext uri="{FF2B5EF4-FFF2-40B4-BE49-F238E27FC236}">
              <a16:creationId xmlns:a16="http://schemas.microsoft.com/office/drawing/2014/main" id="{55B96D72-A7D1-4EC7-9D95-57524816D34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0" name="テキスト ボックス 569">
          <a:extLst>
            <a:ext uri="{FF2B5EF4-FFF2-40B4-BE49-F238E27FC236}">
              <a16:creationId xmlns:a16="http://schemas.microsoft.com/office/drawing/2014/main" id="{22017E7E-E8AF-4295-87B9-9683EADCFBB4}"/>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1" name="直線コネクタ 570">
          <a:extLst>
            <a:ext uri="{FF2B5EF4-FFF2-40B4-BE49-F238E27FC236}">
              <a16:creationId xmlns:a16="http://schemas.microsoft.com/office/drawing/2014/main" id="{A5D16C0A-F856-411D-B0CE-B3A97549FC89}"/>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2" name="テキスト ボックス 571">
          <a:extLst>
            <a:ext uri="{FF2B5EF4-FFF2-40B4-BE49-F238E27FC236}">
              <a16:creationId xmlns:a16="http://schemas.microsoft.com/office/drawing/2014/main" id="{3882296E-CBF7-4D38-9DAA-890CF06ED988}"/>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3" name="直線コネクタ 572">
          <a:extLst>
            <a:ext uri="{FF2B5EF4-FFF2-40B4-BE49-F238E27FC236}">
              <a16:creationId xmlns:a16="http://schemas.microsoft.com/office/drawing/2014/main" id="{3E084AEC-11BD-405E-9330-2C4D8FC46F2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4" name="テキスト ボックス 573">
          <a:extLst>
            <a:ext uri="{FF2B5EF4-FFF2-40B4-BE49-F238E27FC236}">
              <a16:creationId xmlns:a16="http://schemas.microsoft.com/office/drawing/2014/main" id="{06980F5A-4843-4F67-A0FB-AEC22B5BCD9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3563B3AE-01B1-425B-918D-42FDEC1DE7B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a:extLst>
            <a:ext uri="{FF2B5EF4-FFF2-40B4-BE49-F238E27FC236}">
              <a16:creationId xmlns:a16="http://schemas.microsoft.com/office/drawing/2014/main" id="{8103D572-086C-418A-8F58-50F8ABB31312}"/>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a:extLst>
            <a:ext uri="{FF2B5EF4-FFF2-40B4-BE49-F238E27FC236}">
              <a16:creationId xmlns:a16="http://schemas.microsoft.com/office/drawing/2014/main" id="{9DD86281-4D6D-4A8D-BCF1-5E115F67835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102375</xdr:rowOff>
    </xdr:from>
    <xdr:to>
      <xdr:col>116</xdr:col>
      <xdr:colOff>62864</xdr:colOff>
      <xdr:row>41</xdr:row>
      <xdr:rowOff>67477</xdr:rowOff>
    </xdr:to>
    <xdr:cxnSp macro="">
      <xdr:nvCxnSpPr>
        <xdr:cNvPr id="578" name="直線コネクタ 577">
          <a:extLst>
            <a:ext uri="{FF2B5EF4-FFF2-40B4-BE49-F238E27FC236}">
              <a16:creationId xmlns:a16="http://schemas.microsoft.com/office/drawing/2014/main" id="{61B17571-9FF4-4C96-AB25-EB9E018A8633}"/>
            </a:ext>
          </a:extLst>
        </xdr:cNvPr>
        <xdr:cNvCxnSpPr/>
      </xdr:nvCxnSpPr>
      <xdr:spPr>
        <a:xfrm flipV="1">
          <a:off x="22160864" y="6103125"/>
          <a:ext cx="0" cy="99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71304</xdr:rowOff>
    </xdr:from>
    <xdr:ext cx="534377" cy="259045"/>
    <xdr:sp macro="" textlink="">
      <xdr:nvSpPr>
        <xdr:cNvPr id="579" name="【一般廃棄物処理施設】&#10;一人当たり有形固定資産（償却資産）額最小値テキスト">
          <a:extLst>
            <a:ext uri="{FF2B5EF4-FFF2-40B4-BE49-F238E27FC236}">
              <a16:creationId xmlns:a16="http://schemas.microsoft.com/office/drawing/2014/main" id="{31816319-977B-4B62-85DE-1F332650A3E1}"/>
            </a:ext>
          </a:extLst>
        </xdr:cNvPr>
        <xdr:cNvSpPr txBox="1"/>
      </xdr:nvSpPr>
      <xdr:spPr>
        <a:xfrm>
          <a:off x="22199600" y="710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67477</xdr:rowOff>
    </xdr:from>
    <xdr:to>
      <xdr:col>116</xdr:col>
      <xdr:colOff>152400</xdr:colOff>
      <xdr:row>41</xdr:row>
      <xdr:rowOff>67477</xdr:rowOff>
    </xdr:to>
    <xdr:cxnSp macro="">
      <xdr:nvCxnSpPr>
        <xdr:cNvPr id="580" name="直線コネクタ 579">
          <a:extLst>
            <a:ext uri="{FF2B5EF4-FFF2-40B4-BE49-F238E27FC236}">
              <a16:creationId xmlns:a16="http://schemas.microsoft.com/office/drawing/2014/main" id="{B72070EC-7E2F-4D44-84C0-715218E8E15E}"/>
            </a:ext>
          </a:extLst>
        </xdr:cNvPr>
        <xdr:cNvCxnSpPr/>
      </xdr:nvCxnSpPr>
      <xdr:spPr>
        <a:xfrm>
          <a:off x="22072600" y="7096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49052</xdr:rowOff>
    </xdr:from>
    <xdr:ext cx="599010" cy="259045"/>
    <xdr:sp macro="" textlink="">
      <xdr:nvSpPr>
        <xdr:cNvPr id="581" name="【一般廃棄物処理施設】&#10;一人当たり有形固定資産（償却資産）額最大値テキスト">
          <a:extLst>
            <a:ext uri="{FF2B5EF4-FFF2-40B4-BE49-F238E27FC236}">
              <a16:creationId xmlns:a16="http://schemas.microsoft.com/office/drawing/2014/main" id="{01470DA1-4E40-49E9-B3BE-0937178AB126}"/>
            </a:ext>
          </a:extLst>
        </xdr:cNvPr>
        <xdr:cNvSpPr txBox="1"/>
      </xdr:nvSpPr>
      <xdr:spPr>
        <a:xfrm>
          <a:off x="22199600" y="5878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102375</xdr:rowOff>
    </xdr:from>
    <xdr:to>
      <xdr:col>116</xdr:col>
      <xdr:colOff>152400</xdr:colOff>
      <xdr:row>35</xdr:row>
      <xdr:rowOff>102375</xdr:rowOff>
    </xdr:to>
    <xdr:cxnSp macro="">
      <xdr:nvCxnSpPr>
        <xdr:cNvPr id="582" name="直線コネクタ 581">
          <a:extLst>
            <a:ext uri="{FF2B5EF4-FFF2-40B4-BE49-F238E27FC236}">
              <a16:creationId xmlns:a16="http://schemas.microsoft.com/office/drawing/2014/main" id="{25770367-E60A-4778-8FAA-3D9D11651008}"/>
            </a:ext>
          </a:extLst>
        </xdr:cNvPr>
        <xdr:cNvCxnSpPr/>
      </xdr:nvCxnSpPr>
      <xdr:spPr>
        <a:xfrm>
          <a:off x="22072600" y="610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42827</xdr:rowOff>
    </xdr:from>
    <xdr:ext cx="534377" cy="259045"/>
    <xdr:sp macro="" textlink="">
      <xdr:nvSpPr>
        <xdr:cNvPr id="583" name="【一般廃棄物処理施設】&#10;一人当たり有形固定資産（償却資産）額平均値テキスト">
          <a:extLst>
            <a:ext uri="{FF2B5EF4-FFF2-40B4-BE49-F238E27FC236}">
              <a16:creationId xmlns:a16="http://schemas.microsoft.com/office/drawing/2014/main" id="{3C8B5328-74A1-46FF-B3E4-C5CD69639D2A}"/>
            </a:ext>
          </a:extLst>
        </xdr:cNvPr>
        <xdr:cNvSpPr txBox="1"/>
      </xdr:nvSpPr>
      <xdr:spPr>
        <a:xfrm>
          <a:off x="22199600" y="6557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19950</xdr:rowOff>
    </xdr:from>
    <xdr:to>
      <xdr:col>116</xdr:col>
      <xdr:colOff>114300</xdr:colOff>
      <xdr:row>39</xdr:row>
      <xdr:rowOff>121550</xdr:rowOff>
    </xdr:to>
    <xdr:sp macro="" textlink="">
      <xdr:nvSpPr>
        <xdr:cNvPr id="584" name="フローチャート: 判断 583">
          <a:extLst>
            <a:ext uri="{FF2B5EF4-FFF2-40B4-BE49-F238E27FC236}">
              <a16:creationId xmlns:a16="http://schemas.microsoft.com/office/drawing/2014/main" id="{D6298DBA-DD61-4068-B97E-1B667B58F443}"/>
            </a:ext>
          </a:extLst>
        </xdr:cNvPr>
        <xdr:cNvSpPr/>
      </xdr:nvSpPr>
      <xdr:spPr>
        <a:xfrm>
          <a:off x="22110700" y="670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83213</xdr:rowOff>
    </xdr:from>
    <xdr:to>
      <xdr:col>112</xdr:col>
      <xdr:colOff>38100</xdr:colOff>
      <xdr:row>40</xdr:row>
      <xdr:rowOff>13363</xdr:rowOff>
    </xdr:to>
    <xdr:sp macro="" textlink="">
      <xdr:nvSpPr>
        <xdr:cNvPr id="585" name="フローチャート: 判断 584">
          <a:extLst>
            <a:ext uri="{FF2B5EF4-FFF2-40B4-BE49-F238E27FC236}">
              <a16:creationId xmlns:a16="http://schemas.microsoft.com/office/drawing/2014/main" id="{F85F15C7-BB47-4BC0-8E5C-DBFFEA830EC3}"/>
            </a:ext>
          </a:extLst>
        </xdr:cNvPr>
        <xdr:cNvSpPr/>
      </xdr:nvSpPr>
      <xdr:spPr>
        <a:xfrm>
          <a:off x="21272500" y="676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29890</xdr:rowOff>
    </xdr:from>
    <xdr:ext cx="534377" cy="259045"/>
    <xdr:sp macro="" textlink="">
      <xdr:nvSpPr>
        <xdr:cNvPr id="586" name="n_1aveValue【一般廃棄物処理施設】&#10;一人当たり有形固定資産（償却資産）額">
          <a:extLst>
            <a:ext uri="{FF2B5EF4-FFF2-40B4-BE49-F238E27FC236}">
              <a16:creationId xmlns:a16="http://schemas.microsoft.com/office/drawing/2014/main" id="{B379E37F-19E8-44D5-8E1E-F4E72615B2E9}"/>
            </a:ext>
          </a:extLst>
        </xdr:cNvPr>
        <xdr:cNvSpPr txBox="1"/>
      </xdr:nvSpPr>
      <xdr:spPr>
        <a:xfrm>
          <a:off x="21043411" y="654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92594</xdr:rowOff>
    </xdr:from>
    <xdr:to>
      <xdr:col>107</xdr:col>
      <xdr:colOff>101600</xdr:colOff>
      <xdr:row>40</xdr:row>
      <xdr:rowOff>22744</xdr:rowOff>
    </xdr:to>
    <xdr:sp macro="" textlink="">
      <xdr:nvSpPr>
        <xdr:cNvPr id="587" name="フローチャート: 判断 586">
          <a:extLst>
            <a:ext uri="{FF2B5EF4-FFF2-40B4-BE49-F238E27FC236}">
              <a16:creationId xmlns:a16="http://schemas.microsoft.com/office/drawing/2014/main" id="{F24C7725-F361-4C8F-8A8F-72DD2878ABC1}"/>
            </a:ext>
          </a:extLst>
        </xdr:cNvPr>
        <xdr:cNvSpPr/>
      </xdr:nvSpPr>
      <xdr:spPr>
        <a:xfrm>
          <a:off x="20383500" y="67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39271</xdr:rowOff>
    </xdr:from>
    <xdr:ext cx="534377" cy="259045"/>
    <xdr:sp macro="" textlink="">
      <xdr:nvSpPr>
        <xdr:cNvPr id="588" name="n_2aveValue【一般廃棄物処理施設】&#10;一人当たり有形固定資産（償却資産）額">
          <a:extLst>
            <a:ext uri="{FF2B5EF4-FFF2-40B4-BE49-F238E27FC236}">
              <a16:creationId xmlns:a16="http://schemas.microsoft.com/office/drawing/2014/main" id="{32532DE0-E7C1-4444-A060-39251F454188}"/>
            </a:ext>
          </a:extLst>
        </xdr:cNvPr>
        <xdr:cNvSpPr txBox="1"/>
      </xdr:nvSpPr>
      <xdr:spPr>
        <a:xfrm>
          <a:off x="20167111" y="655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106380</xdr:rowOff>
    </xdr:from>
    <xdr:to>
      <xdr:col>102</xdr:col>
      <xdr:colOff>165100</xdr:colOff>
      <xdr:row>40</xdr:row>
      <xdr:rowOff>36530</xdr:rowOff>
    </xdr:to>
    <xdr:sp macro="" textlink="">
      <xdr:nvSpPr>
        <xdr:cNvPr id="589" name="フローチャート: 判断 588">
          <a:extLst>
            <a:ext uri="{FF2B5EF4-FFF2-40B4-BE49-F238E27FC236}">
              <a16:creationId xmlns:a16="http://schemas.microsoft.com/office/drawing/2014/main" id="{5D528B4B-99E7-40B7-A25C-C2276A69F8B6}"/>
            </a:ext>
          </a:extLst>
        </xdr:cNvPr>
        <xdr:cNvSpPr/>
      </xdr:nvSpPr>
      <xdr:spPr>
        <a:xfrm>
          <a:off x="19494500" y="679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40</xdr:row>
      <xdr:rowOff>27657</xdr:rowOff>
    </xdr:from>
    <xdr:ext cx="534377" cy="259045"/>
    <xdr:sp macro="" textlink="">
      <xdr:nvSpPr>
        <xdr:cNvPr id="590" name="n_3aveValue【一般廃棄物処理施設】&#10;一人当たり有形固定資産（償却資産）額">
          <a:extLst>
            <a:ext uri="{FF2B5EF4-FFF2-40B4-BE49-F238E27FC236}">
              <a16:creationId xmlns:a16="http://schemas.microsoft.com/office/drawing/2014/main" id="{2FD01161-20FB-49C1-A2EA-BAA0ACA759E4}"/>
            </a:ext>
          </a:extLst>
        </xdr:cNvPr>
        <xdr:cNvSpPr txBox="1"/>
      </xdr:nvSpPr>
      <xdr:spPr>
        <a:xfrm>
          <a:off x="19278111" y="688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125705</xdr:rowOff>
    </xdr:from>
    <xdr:to>
      <xdr:col>98</xdr:col>
      <xdr:colOff>38100</xdr:colOff>
      <xdr:row>40</xdr:row>
      <xdr:rowOff>55855</xdr:rowOff>
    </xdr:to>
    <xdr:sp macro="" textlink="">
      <xdr:nvSpPr>
        <xdr:cNvPr id="591" name="フローチャート: 判断 590">
          <a:extLst>
            <a:ext uri="{FF2B5EF4-FFF2-40B4-BE49-F238E27FC236}">
              <a16:creationId xmlns:a16="http://schemas.microsoft.com/office/drawing/2014/main" id="{80696842-1A5E-47CF-8DDD-1B5DC4CFD484}"/>
            </a:ext>
          </a:extLst>
        </xdr:cNvPr>
        <xdr:cNvSpPr/>
      </xdr:nvSpPr>
      <xdr:spPr>
        <a:xfrm>
          <a:off x="18605500" y="681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40</xdr:row>
      <xdr:rowOff>46982</xdr:rowOff>
    </xdr:from>
    <xdr:ext cx="534377" cy="259045"/>
    <xdr:sp macro="" textlink="">
      <xdr:nvSpPr>
        <xdr:cNvPr id="592" name="n_4aveValue【一般廃棄物処理施設】&#10;一人当たり有形固定資産（償却資産）額">
          <a:extLst>
            <a:ext uri="{FF2B5EF4-FFF2-40B4-BE49-F238E27FC236}">
              <a16:creationId xmlns:a16="http://schemas.microsoft.com/office/drawing/2014/main" id="{715609D8-4B2F-4934-8181-2D8E46B19372}"/>
            </a:ext>
          </a:extLst>
        </xdr:cNvPr>
        <xdr:cNvSpPr txBox="1"/>
      </xdr:nvSpPr>
      <xdr:spPr>
        <a:xfrm>
          <a:off x="18389111" y="690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B2122A17-C2F6-43C8-B328-EBD7E4778D3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C3D02E50-A6AE-4C2B-83A9-D67F99A6359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5" name="テキスト ボックス 594">
          <a:extLst>
            <a:ext uri="{FF2B5EF4-FFF2-40B4-BE49-F238E27FC236}">
              <a16:creationId xmlns:a16="http://schemas.microsoft.com/office/drawing/2014/main" id="{18F9B3AE-A72A-4A85-9C6D-23481383657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6" name="テキスト ボックス 595">
          <a:extLst>
            <a:ext uri="{FF2B5EF4-FFF2-40B4-BE49-F238E27FC236}">
              <a16:creationId xmlns:a16="http://schemas.microsoft.com/office/drawing/2014/main" id="{AB28D6A4-1DD2-42C8-B2F4-675BE8D5443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7" name="テキスト ボックス 596">
          <a:extLst>
            <a:ext uri="{FF2B5EF4-FFF2-40B4-BE49-F238E27FC236}">
              <a16:creationId xmlns:a16="http://schemas.microsoft.com/office/drawing/2014/main" id="{ADF066D4-D739-42B1-9E8F-2662FC75E22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104468</xdr:rowOff>
    </xdr:from>
    <xdr:to>
      <xdr:col>116</xdr:col>
      <xdr:colOff>114300</xdr:colOff>
      <xdr:row>40</xdr:row>
      <xdr:rowOff>34618</xdr:rowOff>
    </xdr:to>
    <xdr:sp macro="" textlink="">
      <xdr:nvSpPr>
        <xdr:cNvPr id="598" name="楕円 597">
          <a:extLst>
            <a:ext uri="{FF2B5EF4-FFF2-40B4-BE49-F238E27FC236}">
              <a16:creationId xmlns:a16="http://schemas.microsoft.com/office/drawing/2014/main" id="{EE6FB34A-0E0A-44A7-AD6E-D6B75E6D4496}"/>
            </a:ext>
          </a:extLst>
        </xdr:cNvPr>
        <xdr:cNvSpPr/>
      </xdr:nvSpPr>
      <xdr:spPr>
        <a:xfrm>
          <a:off x="22110700" y="679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82895</xdr:rowOff>
    </xdr:from>
    <xdr:ext cx="534377" cy="259045"/>
    <xdr:sp macro="" textlink="">
      <xdr:nvSpPr>
        <xdr:cNvPr id="599" name="【一般廃棄物処理施設】&#10;一人当たり有形固定資産（償却資産）額該当値テキスト">
          <a:extLst>
            <a:ext uri="{FF2B5EF4-FFF2-40B4-BE49-F238E27FC236}">
              <a16:creationId xmlns:a16="http://schemas.microsoft.com/office/drawing/2014/main" id="{24D4E702-FCF7-4AAC-8777-02B519CF859C}"/>
            </a:ext>
          </a:extLst>
        </xdr:cNvPr>
        <xdr:cNvSpPr txBox="1"/>
      </xdr:nvSpPr>
      <xdr:spPr>
        <a:xfrm>
          <a:off x="22199600" y="676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94090</xdr:rowOff>
    </xdr:from>
    <xdr:to>
      <xdr:col>112</xdr:col>
      <xdr:colOff>38100</xdr:colOff>
      <xdr:row>40</xdr:row>
      <xdr:rowOff>24240</xdr:rowOff>
    </xdr:to>
    <xdr:sp macro="" textlink="">
      <xdr:nvSpPr>
        <xdr:cNvPr id="600" name="楕円 599">
          <a:extLst>
            <a:ext uri="{FF2B5EF4-FFF2-40B4-BE49-F238E27FC236}">
              <a16:creationId xmlns:a16="http://schemas.microsoft.com/office/drawing/2014/main" id="{9B5822AF-E7C1-43DA-9D48-367A087376DD}"/>
            </a:ext>
          </a:extLst>
        </xdr:cNvPr>
        <xdr:cNvSpPr/>
      </xdr:nvSpPr>
      <xdr:spPr>
        <a:xfrm>
          <a:off x="21272500" y="678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144890</xdr:rowOff>
    </xdr:from>
    <xdr:to>
      <xdr:col>116</xdr:col>
      <xdr:colOff>63500</xdr:colOff>
      <xdr:row>39</xdr:row>
      <xdr:rowOff>155268</xdr:rowOff>
    </xdr:to>
    <xdr:cxnSp macro="">
      <xdr:nvCxnSpPr>
        <xdr:cNvPr id="601" name="直線コネクタ 600">
          <a:extLst>
            <a:ext uri="{FF2B5EF4-FFF2-40B4-BE49-F238E27FC236}">
              <a16:creationId xmlns:a16="http://schemas.microsoft.com/office/drawing/2014/main" id="{3EAF2F5B-03B4-4A2B-B946-687CAADE95B9}"/>
            </a:ext>
          </a:extLst>
        </xdr:cNvPr>
        <xdr:cNvCxnSpPr/>
      </xdr:nvCxnSpPr>
      <xdr:spPr>
        <a:xfrm>
          <a:off x="21323300" y="6831440"/>
          <a:ext cx="838200" cy="1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95283</xdr:rowOff>
    </xdr:from>
    <xdr:to>
      <xdr:col>107</xdr:col>
      <xdr:colOff>101600</xdr:colOff>
      <xdr:row>40</xdr:row>
      <xdr:rowOff>25433</xdr:rowOff>
    </xdr:to>
    <xdr:sp macro="" textlink="">
      <xdr:nvSpPr>
        <xdr:cNvPr id="602" name="楕円 601">
          <a:extLst>
            <a:ext uri="{FF2B5EF4-FFF2-40B4-BE49-F238E27FC236}">
              <a16:creationId xmlns:a16="http://schemas.microsoft.com/office/drawing/2014/main" id="{FA9E67C7-A076-4990-83AA-6268691D5AC8}"/>
            </a:ext>
          </a:extLst>
        </xdr:cNvPr>
        <xdr:cNvSpPr/>
      </xdr:nvSpPr>
      <xdr:spPr>
        <a:xfrm>
          <a:off x="20383500" y="678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144890</xdr:rowOff>
    </xdr:from>
    <xdr:to>
      <xdr:col>111</xdr:col>
      <xdr:colOff>177800</xdr:colOff>
      <xdr:row>39</xdr:row>
      <xdr:rowOff>146083</xdr:rowOff>
    </xdr:to>
    <xdr:cxnSp macro="">
      <xdr:nvCxnSpPr>
        <xdr:cNvPr id="603" name="直線コネクタ 602">
          <a:extLst>
            <a:ext uri="{FF2B5EF4-FFF2-40B4-BE49-F238E27FC236}">
              <a16:creationId xmlns:a16="http://schemas.microsoft.com/office/drawing/2014/main" id="{530E5EB3-6349-4C96-99FD-A06CA7902602}"/>
            </a:ext>
          </a:extLst>
        </xdr:cNvPr>
        <xdr:cNvCxnSpPr/>
      </xdr:nvCxnSpPr>
      <xdr:spPr>
        <a:xfrm flipV="1">
          <a:off x="20434300" y="6831440"/>
          <a:ext cx="889000" cy="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95731</xdr:rowOff>
    </xdr:from>
    <xdr:to>
      <xdr:col>102</xdr:col>
      <xdr:colOff>165100</xdr:colOff>
      <xdr:row>40</xdr:row>
      <xdr:rowOff>25881</xdr:rowOff>
    </xdr:to>
    <xdr:sp macro="" textlink="">
      <xdr:nvSpPr>
        <xdr:cNvPr id="604" name="楕円 603">
          <a:extLst>
            <a:ext uri="{FF2B5EF4-FFF2-40B4-BE49-F238E27FC236}">
              <a16:creationId xmlns:a16="http://schemas.microsoft.com/office/drawing/2014/main" id="{B996C00F-EDA8-4FFC-A193-88A13FACEAFD}"/>
            </a:ext>
          </a:extLst>
        </xdr:cNvPr>
        <xdr:cNvSpPr/>
      </xdr:nvSpPr>
      <xdr:spPr>
        <a:xfrm>
          <a:off x="19494500" y="678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146083</xdr:rowOff>
    </xdr:from>
    <xdr:to>
      <xdr:col>107</xdr:col>
      <xdr:colOff>50800</xdr:colOff>
      <xdr:row>39</xdr:row>
      <xdr:rowOff>146531</xdr:rowOff>
    </xdr:to>
    <xdr:cxnSp macro="">
      <xdr:nvCxnSpPr>
        <xdr:cNvPr id="605" name="直線コネクタ 604">
          <a:extLst>
            <a:ext uri="{FF2B5EF4-FFF2-40B4-BE49-F238E27FC236}">
              <a16:creationId xmlns:a16="http://schemas.microsoft.com/office/drawing/2014/main" id="{0457D674-51A7-483A-A62B-E78438E0674E}"/>
            </a:ext>
          </a:extLst>
        </xdr:cNvPr>
        <xdr:cNvCxnSpPr/>
      </xdr:nvCxnSpPr>
      <xdr:spPr>
        <a:xfrm flipV="1">
          <a:off x="19545300" y="6832633"/>
          <a:ext cx="889000" cy="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98918</xdr:rowOff>
    </xdr:from>
    <xdr:to>
      <xdr:col>98</xdr:col>
      <xdr:colOff>38100</xdr:colOff>
      <xdr:row>40</xdr:row>
      <xdr:rowOff>29068</xdr:rowOff>
    </xdr:to>
    <xdr:sp macro="" textlink="">
      <xdr:nvSpPr>
        <xdr:cNvPr id="606" name="楕円 605">
          <a:extLst>
            <a:ext uri="{FF2B5EF4-FFF2-40B4-BE49-F238E27FC236}">
              <a16:creationId xmlns:a16="http://schemas.microsoft.com/office/drawing/2014/main" id="{F63F62CF-8993-444B-9F8C-92A49E0EAF64}"/>
            </a:ext>
          </a:extLst>
        </xdr:cNvPr>
        <xdr:cNvSpPr/>
      </xdr:nvSpPr>
      <xdr:spPr>
        <a:xfrm>
          <a:off x="18605500" y="678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146531</xdr:rowOff>
    </xdr:from>
    <xdr:to>
      <xdr:col>102</xdr:col>
      <xdr:colOff>114300</xdr:colOff>
      <xdr:row>39</xdr:row>
      <xdr:rowOff>149718</xdr:rowOff>
    </xdr:to>
    <xdr:cxnSp macro="">
      <xdr:nvCxnSpPr>
        <xdr:cNvPr id="607" name="直線コネクタ 606">
          <a:extLst>
            <a:ext uri="{FF2B5EF4-FFF2-40B4-BE49-F238E27FC236}">
              <a16:creationId xmlns:a16="http://schemas.microsoft.com/office/drawing/2014/main" id="{4D4735C0-9780-4B81-B7A4-5FD0B6C92176}"/>
            </a:ext>
          </a:extLst>
        </xdr:cNvPr>
        <xdr:cNvCxnSpPr/>
      </xdr:nvCxnSpPr>
      <xdr:spPr>
        <a:xfrm flipV="1">
          <a:off x="18656300" y="6833081"/>
          <a:ext cx="889000" cy="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15367</xdr:rowOff>
    </xdr:from>
    <xdr:ext cx="534377" cy="259045"/>
    <xdr:sp macro="" textlink="">
      <xdr:nvSpPr>
        <xdr:cNvPr id="608" name="n_1mainValue【一般廃棄物処理施設】&#10;一人当たり有形固定資産（償却資産）額">
          <a:extLst>
            <a:ext uri="{FF2B5EF4-FFF2-40B4-BE49-F238E27FC236}">
              <a16:creationId xmlns:a16="http://schemas.microsoft.com/office/drawing/2014/main" id="{960DCAE5-2A21-4CC4-8657-922FAB2B7BE8}"/>
            </a:ext>
          </a:extLst>
        </xdr:cNvPr>
        <xdr:cNvSpPr txBox="1"/>
      </xdr:nvSpPr>
      <xdr:spPr>
        <a:xfrm>
          <a:off x="21043411" y="687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16560</xdr:rowOff>
    </xdr:from>
    <xdr:ext cx="534377" cy="259045"/>
    <xdr:sp macro="" textlink="">
      <xdr:nvSpPr>
        <xdr:cNvPr id="609" name="n_2mainValue【一般廃棄物処理施設】&#10;一人当たり有形固定資産（償却資産）額">
          <a:extLst>
            <a:ext uri="{FF2B5EF4-FFF2-40B4-BE49-F238E27FC236}">
              <a16:creationId xmlns:a16="http://schemas.microsoft.com/office/drawing/2014/main" id="{93B8FFB3-DB31-4BA1-93A2-1D81C71A96B2}"/>
            </a:ext>
          </a:extLst>
        </xdr:cNvPr>
        <xdr:cNvSpPr txBox="1"/>
      </xdr:nvSpPr>
      <xdr:spPr>
        <a:xfrm>
          <a:off x="20167111" y="687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42408</xdr:rowOff>
    </xdr:from>
    <xdr:ext cx="534377" cy="259045"/>
    <xdr:sp macro="" textlink="">
      <xdr:nvSpPr>
        <xdr:cNvPr id="610" name="n_3mainValue【一般廃棄物処理施設】&#10;一人当たり有形固定資産（償却資産）額">
          <a:extLst>
            <a:ext uri="{FF2B5EF4-FFF2-40B4-BE49-F238E27FC236}">
              <a16:creationId xmlns:a16="http://schemas.microsoft.com/office/drawing/2014/main" id="{75FB4E4D-5ADD-4CC3-A68E-446FD06F8939}"/>
            </a:ext>
          </a:extLst>
        </xdr:cNvPr>
        <xdr:cNvSpPr txBox="1"/>
      </xdr:nvSpPr>
      <xdr:spPr>
        <a:xfrm>
          <a:off x="19278111" y="655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45595</xdr:rowOff>
    </xdr:from>
    <xdr:ext cx="534377" cy="259045"/>
    <xdr:sp macro="" textlink="">
      <xdr:nvSpPr>
        <xdr:cNvPr id="611" name="n_4mainValue【一般廃棄物処理施設】&#10;一人当たり有形固定資産（償却資産）額">
          <a:extLst>
            <a:ext uri="{FF2B5EF4-FFF2-40B4-BE49-F238E27FC236}">
              <a16:creationId xmlns:a16="http://schemas.microsoft.com/office/drawing/2014/main" id="{15C65CB2-1DEA-4492-8F66-803BD21B1AEE}"/>
            </a:ext>
          </a:extLst>
        </xdr:cNvPr>
        <xdr:cNvSpPr txBox="1"/>
      </xdr:nvSpPr>
      <xdr:spPr>
        <a:xfrm>
          <a:off x="18389111" y="656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6B2175D9-476E-420A-92C7-B7A534A7F17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A3E742C7-1BE9-4574-B4A6-849F2E3A454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87991795-EF2E-4A27-9E4D-00829EC4929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B33DC3A8-D288-4AB2-A4A0-BDA7B7E4389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C16BCFB2-675B-4BD8-A9FB-DB67ED9CB25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2B664E85-3C50-4862-870A-2D0862B13DB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AB76BAB2-E672-46C0-ACF8-80E00A4B95D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29124AAD-5530-4660-A491-7A368B98B5D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C426955D-7DA7-4E98-AABB-35C6A163A22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731286D2-3FFF-4A42-8C43-B303BAE49F1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A4D43D0E-8ED5-4644-8976-8CA24A4A58A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3" name="直線コネクタ 622">
          <a:extLst>
            <a:ext uri="{FF2B5EF4-FFF2-40B4-BE49-F238E27FC236}">
              <a16:creationId xmlns:a16="http://schemas.microsoft.com/office/drawing/2014/main" id="{AC289CFE-E738-43F0-A309-20C4C1F729E8}"/>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24" name="テキスト ボックス 623">
          <a:extLst>
            <a:ext uri="{FF2B5EF4-FFF2-40B4-BE49-F238E27FC236}">
              <a16:creationId xmlns:a16="http://schemas.microsoft.com/office/drawing/2014/main" id="{F7CDC3A4-AB01-4267-B78A-1166E86DCDE1}"/>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5" name="直線コネクタ 624">
          <a:extLst>
            <a:ext uri="{FF2B5EF4-FFF2-40B4-BE49-F238E27FC236}">
              <a16:creationId xmlns:a16="http://schemas.microsoft.com/office/drawing/2014/main" id="{C6ADFDE6-CD76-47AA-A468-118231241A24}"/>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6" name="テキスト ボックス 625">
          <a:extLst>
            <a:ext uri="{FF2B5EF4-FFF2-40B4-BE49-F238E27FC236}">
              <a16:creationId xmlns:a16="http://schemas.microsoft.com/office/drawing/2014/main" id="{CCC2C285-63CB-4FA8-A240-88A3743F7CF3}"/>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7" name="直線コネクタ 626">
          <a:extLst>
            <a:ext uri="{FF2B5EF4-FFF2-40B4-BE49-F238E27FC236}">
              <a16:creationId xmlns:a16="http://schemas.microsoft.com/office/drawing/2014/main" id="{F6935350-132D-49F7-90AC-059FCB56314E}"/>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8" name="テキスト ボックス 627">
          <a:extLst>
            <a:ext uri="{FF2B5EF4-FFF2-40B4-BE49-F238E27FC236}">
              <a16:creationId xmlns:a16="http://schemas.microsoft.com/office/drawing/2014/main" id="{E7A7AF33-D8BE-4B34-B904-6C2130EE044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9" name="直線コネクタ 628">
          <a:extLst>
            <a:ext uri="{FF2B5EF4-FFF2-40B4-BE49-F238E27FC236}">
              <a16:creationId xmlns:a16="http://schemas.microsoft.com/office/drawing/2014/main" id="{E5259D0E-CF20-430D-B17B-713B05E5D2EF}"/>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30" name="テキスト ボックス 629">
          <a:extLst>
            <a:ext uri="{FF2B5EF4-FFF2-40B4-BE49-F238E27FC236}">
              <a16:creationId xmlns:a16="http://schemas.microsoft.com/office/drawing/2014/main" id="{822D7F38-37C6-4EE5-AFB9-F8FC435C1956}"/>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a:extLst>
            <a:ext uri="{FF2B5EF4-FFF2-40B4-BE49-F238E27FC236}">
              <a16:creationId xmlns:a16="http://schemas.microsoft.com/office/drawing/2014/main" id="{46F46CEB-8744-42EA-8514-43B2D8ADDA3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2" name="テキスト ボックス 631">
          <a:extLst>
            <a:ext uri="{FF2B5EF4-FFF2-40B4-BE49-F238E27FC236}">
              <a16:creationId xmlns:a16="http://schemas.microsoft.com/office/drawing/2014/main" id="{77B50EAF-88CF-4D0A-91C9-63381A1F60F6}"/>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a:extLst>
            <a:ext uri="{FF2B5EF4-FFF2-40B4-BE49-F238E27FC236}">
              <a16:creationId xmlns:a16="http://schemas.microsoft.com/office/drawing/2014/main" id="{4A7A1F05-4FBB-4772-9533-449EF3731FE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80010</xdr:rowOff>
    </xdr:from>
    <xdr:to>
      <xdr:col>85</xdr:col>
      <xdr:colOff>126364</xdr:colOff>
      <xdr:row>62</xdr:row>
      <xdr:rowOff>22860</xdr:rowOff>
    </xdr:to>
    <xdr:cxnSp macro="">
      <xdr:nvCxnSpPr>
        <xdr:cNvPr id="634" name="直線コネクタ 633">
          <a:extLst>
            <a:ext uri="{FF2B5EF4-FFF2-40B4-BE49-F238E27FC236}">
              <a16:creationId xmlns:a16="http://schemas.microsoft.com/office/drawing/2014/main" id="{702767FC-D52D-4E9D-871C-2AD36C5A7097}"/>
            </a:ext>
          </a:extLst>
        </xdr:cNvPr>
        <xdr:cNvCxnSpPr/>
      </xdr:nvCxnSpPr>
      <xdr:spPr>
        <a:xfrm flipV="1">
          <a:off x="16318864" y="950976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26687</xdr:rowOff>
    </xdr:from>
    <xdr:ext cx="405111" cy="259045"/>
    <xdr:sp macro="" textlink="">
      <xdr:nvSpPr>
        <xdr:cNvPr id="635" name="【保健センター・保健所】&#10;有形固定資産減価償却率最小値テキスト">
          <a:extLst>
            <a:ext uri="{FF2B5EF4-FFF2-40B4-BE49-F238E27FC236}">
              <a16:creationId xmlns:a16="http://schemas.microsoft.com/office/drawing/2014/main" id="{F6F337F2-8C72-434E-83D6-28D9BC0A414B}"/>
            </a:ext>
          </a:extLst>
        </xdr:cNvPr>
        <xdr:cNvSpPr txBox="1"/>
      </xdr:nvSpPr>
      <xdr:spPr>
        <a:xfrm>
          <a:off x="16357600"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22860</xdr:rowOff>
    </xdr:from>
    <xdr:to>
      <xdr:col>86</xdr:col>
      <xdr:colOff>25400</xdr:colOff>
      <xdr:row>62</xdr:row>
      <xdr:rowOff>22860</xdr:rowOff>
    </xdr:to>
    <xdr:cxnSp macro="">
      <xdr:nvCxnSpPr>
        <xdr:cNvPr id="636" name="直線コネクタ 635">
          <a:extLst>
            <a:ext uri="{FF2B5EF4-FFF2-40B4-BE49-F238E27FC236}">
              <a16:creationId xmlns:a16="http://schemas.microsoft.com/office/drawing/2014/main" id="{88AFF83C-3398-423B-AE5A-248849C088BF}"/>
            </a:ext>
          </a:extLst>
        </xdr:cNvPr>
        <xdr:cNvCxnSpPr/>
      </xdr:nvCxnSpPr>
      <xdr:spPr>
        <a:xfrm>
          <a:off x="16230600" y="106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26687</xdr:rowOff>
    </xdr:from>
    <xdr:ext cx="405111" cy="259045"/>
    <xdr:sp macro="" textlink="">
      <xdr:nvSpPr>
        <xdr:cNvPr id="637" name="【保健センター・保健所】&#10;有形固定資産減価償却率最大値テキスト">
          <a:extLst>
            <a:ext uri="{FF2B5EF4-FFF2-40B4-BE49-F238E27FC236}">
              <a16:creationId xmlns:a16="http://schemas.microsoft.com/office/drawing/2014/main" id="{70E5EB30-B930-4C1A-905E-618C203FDD81}"/>
            </a:ext>
          </a:extLst>
        </xdr:cNvPr>
        <xdr:cNvSpPr txBox="1"/>
      </xdr:nvSpPr>
      <xdr:spPr>
        <a:xfrm>
          <a:off x="16357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80010</xdr:rowOff>
    </xdr:from>
    <xdr:to>
      <xdr:col>86</xdr:col>
      <xdr:colOff>25400</xdr:colOff>
      <xdr:row>55</xdr:row>
      <xdr:rowOff>80010</xdr:rowOff>
    </xdr:to>
    <xdr:cxnSp macro="">
      <xdr:nvCxnSpPr>
        <xdr:cNvPr id="638" name="直線コネクタ 637">
          <a:extLst>
            <a:ext uri="{FF2B5EF4-FFF2-40B4-BE49-F238E27FC236}">
              <a16:creationId xmlns:a16="http://schemas.microsoft.com/office/drawing/2014/main" id="{D1C1A3D3-C28F-47C2-BF54-9E37C20306EE}"/>
            </a:ext>
          </a:extLst>
        </xdr:cNvPr>
        <xdr:cNvCxnSpPr/>
      </xdr:nvCxnSpPr>
      <xdr:spPr>
        <a:xfrm>
          <a:off x="16230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120667</xdr:rowOff>
    </xdr:from>
    <xdr:ext cx="405111" cy="259045"/>
    <xdr:sp macro="" textlink="">
      <xdr:nvSpPr>
        <xdr:cNvPr id="639" name="【保健センター・保健所】&#10;有形固定資産減価償却率平均値テキスト">
          <a:extLst>
            <a:ext uri="{FF2B5EF4-FFF2-40B4-BE49-F238E27FC236}">
              <a16:creationId xmlns:a16="http://schemas.microsoft.com/office/drawing/2014/main" id="{BFD7B9C7-E414-467C-A872-E6036BC9A337}"/>
            </a:ext>
          </a:extLst>
        </xdr:cNvPr>
        <xdr:cNvSpPr txBox="1"/>
      </xdr:nvSpPr>
      <xdr:spPr>
        <a:xfrm>
          <a:off x="16357600" y="9721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97790</xdr:rowOff>
    </xdr:from>
    <xdr:to>
      <xdr:col>85</xdr:col>
      <xdr:colOff>177800</xdr:colOff>
      <xdr:row>58</xdr:row>
      <xdr:rowOff>27940</xdr:rowOff>
    </xdr:to>
    <xdr:sp macro="" textlink="">
      <xdr:nvSpPr>
        <xdr:cNvPr id="640" name="フローチャート: 判断 639">
          <a:extLst>
            <a:ext uri="{FF2B5EF4-FFF2-40B4-BE49-F238E27FC236}">
              <a16:creationId xmlns:a16="http://schemas.microsoft.com/office/drawing/2014/main" id="{89A30449-86FB-4AD8-AAC5-32CD0ECD4D48}"/>
            </a:ext>
          </a:extLst>
        </xdr:cNvPr>
        <xdr:cNvSpPr/>
      </xdr:nvSpPr>
      <xdr:spPr>
        <a:xfrm>
          <a:off x="162687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22352</xdr:rowOff>
    </xdr:from>
    <xdr:to>
      <xdr:col>81</xdr:col>
      <xdr:colOff>101600</xdr:colOff>
      <xdr:row>57</xdr:row>
      <xdr:rowOff>123952</xdr:rowOff>
    </xdr:to>
    <xdr:sp macro="" textlink="">
      <xdr:nvSpPr>
        <xdr:cNvPr id="641" name="フローチャート: 判断 640">
          <a:extLst>
            <a:ext uri="{FF2B5EF4-FFF2-40B4-BE49-F238E27FC236}">
              <a16:creationId xmlns:a16="http://schemas.microsoft.com/office/drawing/2014/main" id="{4FACD2E5-099A-428A-AF8F-C1BDEB15C555}"/>
            </a:ext>
          </a:extLst>
        </xdr:cNvPr>
        <xdr:cNvSpPr/>
      </xdr:nvSpPr>
      <xdr:spPr>
        <a:xfrm>
          <a:off x="15430500" y="97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55</xdr:row>
      <xdr:rowOff>140479</xdr:rowOff>
    </xdr:from>
    <xdr:ext cx="405111" cy="259045"/>
    <xdr:sp macro="" textlink="">
      <xdr:nvSpPr>
        <xdr:cNvPr id="642" name="n_1aveValue【保健センター・保健所】&#10;有形固定資産減価償却率">
          <a:extLst>
            <a:ext uri="{FF2B5EF4-FFF2-40B4-BE49-F238E27FC236}">
              <a16:creationId xmlns:a16="http://schemas.microsoft.com/office/drawing/2014/main" id="{CFF3F820-7305-4392-AB01-AD2C529126E4}"/>
            </a:ext>
          </a:extLst>
        </xdr:cNvPr>
        <xdr:cNvSpPr txBox="1"/>
      </xdr:nvSpPr>
      <xdr:spPr>
        <a:xfrm>
          <a:off x="15266044" y="957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154940</xdr:rowOff>
    </xdr:from>
    <xdr:to>
      <xdr:col>76</xdr:col>
      <xdr:colOff>165100</xdr:colOff>
      <xdr:row>57</xdr:row>
      <xdr:rowOff>85090</xdr:rowOff>
    </xdr:to>
    <xdr:sp macro="" textlink="">
      <xdr:nvSpPr>
        <xdr:cNvPr id="643" name="フローチャート: 判断 642">
          <a:extLst>
            <a:ext uri="{FF2B5EF4-FFF2-40B4-BE49-F238E27FC236}">
              <a16:creationId xmlns:a16="http://schemas.microsoft.com/office/drawing/2014/main" id="{39CADDA2-4427-4223-AFCB-1A50C31F74E3}"/>
            </a:ext>
          </a:extLst>
        </xdr:cNvPr>
        <xdr:cNvSpPr/>
      </xdr:nvSpPr>
      <xdr:spPr>
        <a:xfrm>
          <a:off x="14541500" y="975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55</xdr:row>
      <xdr:rowOff>101617</xdr:rowOff>
    </xdr:from>
    <xdr:ext cx="405111" cy="259045"/>
    <xdr:sp macro="" textlink="">
      <xdr:nvSpPr>
        <xdr:cNvPr id="644" name="n_2aveValue【保健センター・保健所】&#10;有形固定資産減価償却率">
          <a:extLst>
            <a:ext uri="{FF2B5EF4-FFF2-40B4-BE49-F238E27FC236}">
              <a16:creationId xmlns:a16="http://schemas.microsoft.com/office/drawing/2014/main" id="{DD493856-2C45-4EF6-B21E-AF56E8E63871}"/>
            </a:ext>
          </a:extLst>
        </xdr:cNvPr>
        <xdr:cNvSpPr txBox="1"/>
      </xdr:nvSpPr>
      <xdr:spPr>
        <a:xfrm>
          <a:off x="14389744" y="953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102362</xdr:rowOff>
    </xdr:from>
    <xdr:to>
      <xdr:col>72</xdr:col>
      <xdr:colOff>38100</xdr:colOff>
      <xdr:row>57</xdr:row>
      <xdr:rowOff>32512</xdr:rowOff>
    </xdr:to>
    <xdr:sp macro="" textlink="">
      <xdr:nvSpPr>
        <xdr:cNvPr id="645" name="フローチャート: 判断 644">
          <a:extLst>
            <a:ext uri="{FF2B5EF4-FFF2-40B4-BE49-F238E27FC236}">
              <a16:creationId xmlns:a16="http://schemas.microsoft.com/office/drawing/2014/main" id="{76E139A9-645A-493E-9F88-616CA6AF6E3C}"/>
            </a:ext>
          </a:extLst>
        </xdr:cNvPr>
        <xdr:cNvSpPr/>
      </xdr:nvSpPr>
      <xdr:spPr>
        <a:xfrm>
          <a:off x="13652500" y="97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55</xdr:row>
      <xdr:rowOff>49039</xdr:rowOff>
    </xdr:from>
    <xdr:ext cx="405111" cy="259045"/>
    <xdr:sp macro="" textlink="">
      <xdr:nvSpPr>
        <xdr:cNvPr id="646" name="n_3aveValue【保健センター・保健所】&#10;有形固定資産減価償却率">
          <a:extLst>
            <a:ext uri="{FF2B5EF4-FFF2-40B4-BE49-F238E27FC236}">
              <a16:creationId xmlns:a16="http://schemas.microsoft.com/office/drawing/2014/main" id="{5EE177A1-0A6C-40D5-9652-3CDBF8B61852}"/>
            </a:ext>
          </a:extLst>
        </xdr:cNvPr>
        <xdr:cNvSpPr txBox="1"/>
      </xdr:nvSpPr>
      <xdr:spPr>
        <a:xfrm>
          <a:off x="13500744" y="9478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56642</xdr:rowOff>
    </xdr:from>
    <xdr:to>
      <xdr:col>67</xdr:col>
      <xdr:colOff>101600</xdr:colOff>
      <xdr:row>56</xdr:row>
      <xdr:rowOff>158242</xdr:rowOff>
    </xdr:to>
    <xdr:sp macro="" textlink="">
      <xdr:nvSpPr>
        <xdr:cNvPr id="647" name="フローチャート: 判断 646">
          <a:extLst>
            <a:ext uri="{FF2B5EF4-FFF2-40B4-BE49-F238E27FC236}">
              <a16:creationId xmlns:a16="http://schemas.microsoft.com/office/drawing/2014/main" id="{BD42551F-D20F-47D6-AE20-6529E3B224B7}"/>
            </a:ext>
          </a:extLst>
        </xdr:cNvPr>
        <xdr:cNvSpPr/>
      </xdr:nvSpPr>
      <xdr:spPr>
        <a:xfrm>
          <a:off x="12763500" y="965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55</xdr:row>
      <xdr:rowOff>3319</xdr:rowOff>
    </xdr:from>
    <xdr:ext cx="405111" cy="259045"/>
    <xdr:sp macro="" textlink="">
      <xdr:nvSpPr>
        <xdr:cNvPr id="648" name="n_4aveValue【保健センター・保健所】&#10;有形固定資産減価償却率">
          <a:extLst>
            <a:ext uri="{FF2B5EF4-FFF2-40B4-BE49-F238E27FC236}">
              <a16:creationId xmlns:a16="http://schemas.microsoft.com/office/drawing/2014/main" id="{74500AA1-4DDA-4301-8229-F957A1072F8F}"/>
            </a:ext>
          </a:extLst>
        </xdr:cNvPr>
        <xdr:cNvSpPr txBox="1"/>
      </xdr:nvSpPr>
      <xdr:spPr>
        <a:xfrm>
          <a:off x="12611744" y="9433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F8CF72B7-5249-456B-800E-722D03EF609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6EFC2C69-6467-4158-B26D-D935A185C31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40980693-ABC0-4DBF-944F-C7BCC0BC234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070D362A-DC79-45F9-9819-233724F3865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4EABB318-5887-47D0-8B12-D73F7CEFD2E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38354</xdr:rowOff>
    </xdr:from>
    <xdr:to>
      <xdr:col>85</xdr:col>
      <xdr:colOff>177800</xdr:colOff>
      <xdr:row>59</xdr:row>
      <xdr:rowOff>139954</xdr:rowOff>
    </xdr:to>
    <xdr:sp macro="" textlink="">
      <xdr:nvSpPr>
        <xdr:cNvPr id="654" name="楕円 653">
          <a:extLst>
            <a:ext uri="{FF2B5EF4-FFF2-40B4-BE49-F238E27FC236}">
              <a16:creationId xmlns:a16="http://schemas.microsoft.com/office/drawing/2014/main" id="{A06AB4FC-71DF-4385-B9A9-A4F291A1A87B}"/>
            </a:ext>
          </a:extLst>
        </xdr:cNvPr>
        <xdr:cNvSpPr/>
      </xdr:nvSpPr>
      <xdr:spPr>
        <a:xfrm>
          <a:off x="16268700" y="1015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16781</xdr:rowOff>
    </xdr:from>
    <xdr:ext cx="405111" cy="259045"/>
    <xdr:sp macro="" textlink="">
      <xdr:nvSpPr>
        <xdr:cNvPr id="655" name="【保健センター・保健所】&#10;有形固定資産減価償却率該当値テキスト">
          <a:extLst>
            <a:ext uri="{FF2B5EF4-FFF2-40B4-BE49-F238E27FC236}">
              <a16:creationId xmlns:a16="http://schemas.microsoft.com/office/drawing/2014/main" id="{F973A246-5170-4BDB-B51A-7452C5DEF3AB}"/>
            </a:ext>
          </a:extLst>
        </xdr:cNvPr>
        <xdr:cNvSpPr txBox="1"/>
      </xdr:nvSpPr>
      <xdr:spPr>
        <a:xfrm>
          <a:off x="16357600" y="1013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161798</xdr:rowOff>
    </xdr:from>
    <xdr:to>
      <xdr:col>81</xdr:col>
      <xdr:colOff>101600</xdr:colOff>
      <xdr:row>59</xdr:row>
      <xdr:rowOff>91948</xdr:rowOff>
    </xdr:to>
    <xdr:sp macro="" textlink="">
      <xdr:nvSpPr>
        <xdr:cNvPr id="656" name="楕円 655">
          <a:extLst>
            <a:ext uri="{FF2B5EF4-FFF2-40B4-BE49-F238E27FC236}">
              <a16:creationId xmlns:a16="http://schemas.microsoft.com/office/drawing/2014/main" id="{F67BC121-B8F2-4B21-89A8-002802EA4C8E}"/>
            </a:ext>
          </a:extLst>
        </xdr:cNvPr>
        <xdr:cNvSpPr/>
      </xdr:nvSpPr>
      <xdr:spPr>
        <a:xfrm>
          <a:off x="15430500" y="101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41148</xdr:rowOff>
    </xdr:from>
    <xdr:to>
      <xdr:col>85</xdr:col>
      <xdr:colOff>127000</xdr:colOff>
      <xdr:row>59</xdr:row>
      <xdr:rowOff>89154</xdr:rowOff>
    </xdr:to>
    <xdr:cxnSp macro="">
      <xdr:nvCxnSpPr>
        <xdr:cNvPr id="657" name="直線コネクタ 656">
          <a:extLst>
            <a:ext uri="{FF2B5EF4-FFF2-40B4-BE49-F238E27FC236}">
              <a16:creationId xmlns:a16="http://schemas.microsoft.com/office/drawing/2014/main" id="{47BF2A9D-7F54-48F1-8CF6-163D4935BF10}"/>
            </a:ext>
          </a:extLst>
        </xdr:cNvPr>
        <xdr:cNvCxnSpPr/>
      </xdr:nvCxnSpPr>
      <xdr:spPr>
        <a:xfrm>
          <a:off x="15481300" y="10156698"/>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116078</xdr:rowOff>
    </xdr:from>
    <xdr:to>
      <xdr:col>76</xdr:col>
      <xdr:colOff>165100</xdr:colOff>
      <xdr:row>59</xdr:row>
      <xdr:rowOff>46228</xdr:rowOff>
    </xdr:to>
    <xdr:sp macro="" textlink="">
      <xdr:nvSpPr>
        <xdr:cNvPr id="658" name="楕円 657">
          <a:extLst>
            <a:ext uri="{FF2B5EF4-FFF2-40B4-BE49-F238E27FC236}">
              <a16:creationId xmlns:a16="http://schemas.microsoft.com/office/drawing/2014/main" id="{03BDF47B-7DDB-46DB-B4B4-6DE0C2970587}"/>
            </a:ext>
          </a:extLst>
        </xdr:cNvPr>
        <xdr:cNvSpPr/>
      </xdr:nvSpPr>
      <xdr:spPr>
        <a:xfrm>
          <a:off x="14541500" y="1006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166878</xdr:rowOff>
    </xdr:from>
    <xdr:to>
      <xdr:col>81</xdr:col>
      <xdr:colOff>50800</xdr:colOff>
      <xdr:row>59</xdr:row>
      <xdr:rowOff>41148</xdr:rowOff>
    </xdr:to>
    <xdr:cxnSp macro="">
      <xdr:nvCxnSpPr>
        <xdr:cNvPr id="659" name="直線コネクタ 658">
          <a:extLst>
            <a:ext uri="{FF2B5EF4-FFF2-40B4-BE49-F238E27FC236}">
              <a16:creationId xmlns:a16="http://schemas.microsoft.com/office/drawing/2014/main" id="{9B325DEC-7799-4DD1-BD0C-4214F60F16D6}"/>
            </a:ext>
          </a:extLst>
        </xdr:cNvPr>
        <xdr:cNvCxnSpPr/>
      </xdr:nvCxnSpPr>
      <xdr:spPr>
        <a:xfrm>
          <a:off x="14592300" y="1011097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68072</xdr:rowOff>
    </xdr:from>
    <xdr:to>
      <xdr:col>72</xdr:col>
      <xdr:colOff>38100</xdr:colOff>
      <xdr:row>58</xdr:row>
      <xdr:rowOff>169672</xdr:rowOff>
    </xdr:to>
    <xdr:sp macro="" textlink="">
      <xdr:nvSpPr>
        <xdr:cNvPr id="660" name="楕円 659">
          <a:extLst>
            <a:ext uri="{FF2B5EF4-FFF2-40B4-BE49-F238E27FC236}">
              <a16:creationId xmlns:a16="http://schemas.microsoft.com/office/drawing/2014/main" id="{AEE18C26-C65F-472A-912C-B69A69F5F4ED}"/>
            </a:ext>
          </a:extLst>
        </xdr:cNvPr>
        <xdr:cNvSpPr/>
      </xdr:nvSpPr>
      <xdr:spPr>
        <a:xfrm>
          <a:off x="13652500" y="1001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118872</xdr:rowOff>
    </xdr:from>
    <xdr:to>
      <xdr:col>76</xdr:col>
      <xdr:colOff>114300</xdr:colOff>
      <xdr:row>58</xdr:row>
      <xdr:rowOff>166878</xdr:rowOff>
    </xdr:to>
    <xdr:cxnSp macro="">
      <xdr:nvCxnSpPr>
        <xdr:cNvPr id="661" name="直線コネクタ 660">
          <a:extLst>
            <a:ext uri="{FF2B5EF4-FFF2-40B4-BE49-F238E27FC236}">
              <a16:creationId xmlns:a16="http://schemas.microsoft.com/office/drawing/2014/main" id="{987485DC-BE02-4FE3-920A-82E136705632}"/>
            </a:ext>
          </a:extLst>
        </xdr:cNvPr>
        <xdr:cNvCxnSpPr/>
      </xdr:nvCxnSpPr>
      <xdr:spPr>
        <a:xfrm>
          <a:off x="13703300" y="1006297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90932</xdr:rowOff>
    </xdr:from>
    <xdr:to>
      <xdr:col>67</xdr:col>
      <xdr:colOff>101600</xdr:colOff>
      <xdr:row>59</xdr:row>
      <xdr:rowOff>21082</xdr:rowOff>
    </xdr:to>
    <xdr:sp macro="" textlink="">
      <xdr:nvSpPr>
        <xdr:cNvPr id="662" name="楕円 661">
          <a:extLst>
            <a:ext uri="{FF2B5EF4-FFF2-40B4-BE49-F238E27FC236}">
              <a16:creationId xmlns:a16="http://schemas.microsoft.com/office/drawing/2014/main" id="{F456929F-7DA4-4DAF-93AC-C4BB8ABA1258}"/>
            </a:ext>
          </a:extLst>
        </xdr:cNvPr>
        <xdr:cNvSpPr/>
      </xdr:nvSpPr>
      <xdr:spPr>
        <a:xfrm>
          <a:off x="12763500" y="100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118872</xdr:rowOff>
    </xdr:from>
    <xdr:to>
      <xdr:col>71</xdr:col>
      <xdr:colOff>177800</xdr:colOff>
      <xdr:row>58</xdr:row>
      <xdr:rowOff>141732</xdr:rowOff>
    </xdr:to>
    <xdr:cxnSp macro="">
      <xdr:nvCxnSpPr>
        <xdr:cNvPr id="663" name="直線コネクタ 662">
          <a:extLst>
            <a:ext uri="{FF2B5EF4-FFF2-40B4-BE49-F238E27FC236}">
              <a16:creationId xmlns:a16="http://schemas.microsoft.com/office/drawing/2014/main" id="{138F9FCE-B737-4E55-88DE-77B67F9842B4}"/>
            </a:ext>
          </a:extLst>
        </xdr:cNvPr>
        <xdr:cNvCxnSpPr/>
      </xdr:nvCxnSpPr>
      <xdr:spPr>
        <a:xfrm flipV="1">
          <a:off x="12814300" y="100629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83075</xdr:rowOff>
    </xdr:from>
    <xdr:ext cx="405111" cy="259045"/>
    <xdr:sp macro="" textlink="">
      <xdr:nvSpPr>
        <xdr:cNvPr id="664" name="n_1mainValue【保健センター・保健所】&#10;有形固定資産減価償却率">
          <a:extLst>
            <a:ext uri="{FF2B5EF4-FFF2-40B4-BE49-F238E27FC236}">
              <a16:creationId xmlns:a16="http://schemas.microsoft.com/office/drawing/2014/main" id="{7E7C926E-B331-4601-B6DD-41628E330260}"/>
            </a:ext>
          </a:extLst>
        </xdr:cNvPr>
        <xdr:cNvSpPr txBox="1"/>
      </xdr:nvSpPr>
      <xdr:spPr>
        <a:xfrm>
          <a:off x="15266044" y="1019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37355</xdr:rowOff>
    </xdr:from>
    <xdr:ext cx="405111" cy="259045"/>
    <xdr:sp macro="" textlink="">
      <xdr:nvSpPr>
        <xdr:cNvPr id="665" name="n_2mainValue【保健センター・保健所】&#10;有形固定資産減価償却率">
          <a:extLst>
            <a:ext uri="{FF2B5EF4-FFF2-40B4-BE49-F238E27FC236}">
              <a16:creationId xmlns:a16="http://schemas.microsoft.com/office/drawing/2014/main" id="{3B0C7BC3-0471-47DB-B485-0D8844DE12E9}"/>
            </a:ext>
          </a:extLst>
        </xdr:cNvPr>
        <xdr:cNvSpPr txBox="1"/>
      </xdr:nvSpPr>
      <xdr:spPr>
        <a:xfrm>
          <a:off x="14389744" y="1015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160799</xdr:rowOff>
    </xdr:from>
    <xdr:ext cx="405111" cy="259045"/>
    <xdr:sp macro="" textlink="">
      <xdr:nvSpPr>
        <xdr:cNvPr id="666" name="n_3mainValue【保健センター・保健所】&#10;有形固定資産減価償却率">
          <a:extLst>
            <a:ext uri="{FF2B5EF4-FFF2-40B4-BE49-F238E27FC236}">
              <a16:creationId xmlns:a16="http://schemas.microsoft.com/office/drawing/2014/main" id="{F155E3C5-C808-41DA-8340-1D2BC6409243}"/>
            </a:ext>
          </a:extLst>
        </xdr:cNvPr>
        <xdr:cNvSpPr txBox="1"/>
      </xdr:nvSpPr>
      <xdr:spPr>
        <a:xfrm>
          <a:off x="13500744" y="1010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12209</xdr:rowOff>
    </xdr:from>
    <xdr:ext cx="405111" cy="259045"/>
    <xdr:sp macro="" textlink="">
      <xdr:nvSpPr>
        <xdr:cNvPr id="667" name="n_4mainValue【保健センター・保健所】&#10;有形固定資産減価償却率">
          <a:extLst>
            <a:ext uri="{FF2B5EF4-FFF2-40B4-BE49-F238E27FC236}">
              <a16:creationId xmlns:a16="http://schemas.microsoft.com/office/drawing/2014/main" id="{907A5591-C7FF-47E9-9892-AD212083F4EF}"/>
            </a:ext>
          </a:extLst>
        </xdr:cNvPr>
        <xdr:cNvSpPr txBox="1"/>
      </xdr:nvSpPr>
      <xdr:spPr>
        <a:xfrm>
          <a:off x="12611744" y="1012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a:extLst>
            <a:ext uri="{FF2B5EF4-FFF2-40B4-BE49-F238E27FC236}">
              <a16:creationId xmlns:a16="http://schemas.microsoft.com/office/drawing/2014/main" id="{7CAD205F-86FE-443B-A435-37DD97FF34E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a:extLst>
            <a:ext uri="{FF2B5EF4-FFF2-40B4-BE49-F238E27FC236}">
              <a16:creationId xmlns:a16="http://schemas.microsoft.com/office/drawing/2014/main" id="{3D9ECC1A-5256-4D7D-AFDC-2A246AD1251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a:extLst>
            <a:ext uri="{FF2B5EF4-FFF2-40B4-BE49-F238E27FC236}">
              <a16:creationId xmlns:a16="http://schemas.microsoft.com/office/drawing/2014/main" id="{600157DB-AADA-4143-9D7A-575CF4E1CB5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a:extLst>
            <a:ext uri="{FF2B5EF4-FFF2-40B4-BE49-F238E27FC236}">
              <a16:creationId xmlns:a16="http://schemas.microsoft.com/office/drawing/2014/main" id="{7573AD31-63E3-4212-90F2-8F00A26B1BC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a:extLst>
            <a:ext uri="{FF2B5EF4-FFF2-40B4-BE49-F238E27FC236}">
              <a16:creationId xmlns:a16="http://schemas.microsoft.com/office/drawing/2014/main" id="{5E7199D7-9B9E-43FB-AFF9-6CFEE77B697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a:extLst>
            <a:ext uri="{FF2B5EF4-FFF2-40B4-BE49-F238E27FC236}">
              <a16:creationId xmlns:a16="http://schemas.microsoft.com/office/drawing/2014/main" id="{0B261256-C26F-4222-867A-91719BE872B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a:extLst>
            <a:ext uri="{FF2B5EF4-FFF2-40B4-BE49-F238E27FC236}">
              <a16:creationId xmlns:a16="http://schemas.microsoft.com/office/drawing/2014/main" id="{FAB92695-B2F4-4202-BB7B-A6BCE89670D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a:extLst>
            <a:ext uri="{FF2B5EF4-FFF2-40B4-BE49-F238E27FC236}">
              <a16:creationId xmlns:a16="http://schemas.microsoft.com/office/drawing/2014/main" id="{E9AB9F2D-5A7D-4B5C-B26F-32B0E603DD7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a:extLst>
            <a:ext uri="{FF2B5EF4-FFF2-40B4-BE49-F238E27FC236}">
              <a16:creationId xmlns:a16="http://schemas.microsoft.com/office/drawing/2014/main" id="{EE04995B-A8D2-402E-AFBE-03E85D056E7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a:extLst>
            <a:ext uri="{FF2B5EF4-FFF2-40B4-BE49-F238E27FC236}">
              <a16:creationId xmlns:a16="http://schemas.microsoft.com/office/drawing/2014/main" id="{1E8CB8B3-8930-4F46-8C94-5FE335D186A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8" name="テキスト ボックス 677">
          <a:extLst>
            <a:ext uri="{FF2B5EF4-FFF2-40B4-BE49-F238E27FC236}">
              <a16:creationId xmlns:a16="http://schemas.microsoft.com/office/drawing/2014/main" id="{A0742044-EF67-4567-8CF8-F8D78CCAB31E}"/>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a:extLst>
            <a:ext uri="{FF2B5EF4-FFF2-40B4-BE49-F238E27FC236}">
              <a16:creationId xmlns:a16="http://schemas.microsoft.com/office/drawing/2014/main" id="{ED196588-6203-413A-8DC8-F4FF6534B467}"/>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a:extLst>
            <a:ext uri="{FF2B5EF4-FFF2-40B4-BE49-F238E27FC236}">
              <a16:creationId xmlns:a16="http://schemas.microsoft.com/office/drawing/2014/main" id="{142998FC-C149-434F-9FB3-4AE318F3033C}"/>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a:extLst>
            <a:ext uri="{FF2B5EF4-FFF2-40B4-BE49-F238E27FC236}">
              <a16:creationId xmlns:a16="http://schemas.microsoft.com/office/drawing/2014/main" id="{E3476B01-7092-49C8-9DF2-896A78F4AB1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a:extLst>
            <a:ext uri="{FF2B5EF4-FFF2-40B4-BE49-F238E27FC236}">
              <a16:creationId xmlns:a16="http://schemas.microsoft.com/office/drawing/2014/main" id="{B2ACC680-8E66-4366-88DE-59C85A5FCA9E}"/>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81E2A2BF-FA41-4E7C-8AFC-16585A4594D3}"/>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5E22FE9B-86D0-41BC-81D6-0CC812D4F56E}"/>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a:extLst>
            <a:ext uri="{FF2B5EF4-FFF2-40B4-BE49-F238E27FC236}">
              <a16:creationId xmlns:a16="http://schemas.microsoft.com/office/drawing/2014/main" id="{60B26612-ED94-4758-AEC3-6EEC55B4540C}"/>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a:extLst>
            <a:ext uri="{FF2B5EF4-FFF2-40B4-BE49-F238E27FC236}">
              <a16:creationId xmlns:a16="http://schemas.microsoft.com/office/drawing/2014/main" id="{5F7B1B88-8496-4412-B1E6-554038F5F58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a:extLst>
            <a:ext uri="{FF2B5EF4-FFF2-40B4-BE49-F238E27FC236}">
              <a16:creationId xmlns:a16="http://schemas.microsoft.com/office/drawing/2014/main" id="{642C979E-C3ED-4290-A61B-E4E33C3B3C1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a:extLst>
            <a:ext uri="{FF2B5EF4-FFF2-40B4-BE49-F238E27FC236}">
              <a16:creationId xmlns:a16="http://schemas.microsoft.com/office/drawing/2014/main" id="{CE1F7176-196A-4890-A0FB-36993D69A836}"/>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E9536663-1EC4-40B5-918E-FB26CECA1A3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07214D78-F2A9-44DD-BF6D-F94403BEC17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a:extLst>
            <a:ext uri="{FF2B5EF4-FFF2-40B4-BE49-F238E27FC236}">
              <a16:creationId xmlns:a16="http://schemas.microsoft.com/office/drawing/2014/main" id="{D91FC0EC-4568-41FE-94CC-1224ECFA9D2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95250</xdr:rowOff>
    </xdr:to>
    <xdr:cxnSp macro="">
      <xdr:nvCxnSpPr>
        <xdr:cNvPr id="692" name="直線コネクタ 691">
          <a:extLst>
            <a:ext uri="{FF2B5EF4-FFF2-40B4-BE49-F238E27FC236}">
              <a16:creationId xmlns:a16="http://schemas.microsoft.com/office/drawing/2014/main" id="{12FF9844-F4D4-43F4-AB53-EE50B35C1B3E}"/>
            </a:ext>
          </a:extLst>
        </xdr:cNvPr>
        <xdr:cNvCxnSpPr/>
      </xdr:nvCxnSpPr>
      <xdr:spPr>
        <a:xfrm flipV="1">
          <a:off x="22160864" y="96583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99077</xdr:rowOff>
    </xdr:from>
    <xdr:ext cx="469744" cy="259045"/>
    <xdr:sp macro="" textlink="">
      <xdr:nvSpPr>
        <xdr:cNvPr id="693" name="【保健センター・保健所】&#10;一人当たり面積最小値テキスト">
          <a:extLst>
            <a:ext uri="{FF2B5EF4-FFF2-40B4-BE49-F238E27FC236}">
              <a16:creationId xmlns:a16="http://schemas.microsoft.com/office/drawing/2014/main" id="{0884AA7F-4DB7-477B-9D8F-4DC39A463EF1}"/>
            </a:ext>
          </a:extLst>
        </xdr:cNvPr>
        <xdr:cNvSpPr txBox="1"/>
      </xdr:nvSpPr>
      <xdr:spPr>
        <a:xfrm>
          <a:off x="22199600" y="110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95250</xdr:rowOff>
    </xdr:from>
    <xdr:to>
      <xdr:col>116</xdr:col>
      <xdr:colOff>152400</xdr:colOff>
      <xdr:row>64</xdr:row>
      <xdr:rowOff>95250</xdr:rowOff>
    </xdr:to>
    <xdr:cxnSp macro="">
      <xdr:nvCxnSpPr>
        <xdr:cNvPr id="694" name="直線コネクタ 693">
          <a:extLst>
            <a:ext uri="{FF2B5EF4-FFF2-40B4-BE49-F238E27FC236}">
              <a16:creationId xmlns:a16="http://schemas.microsoft.com/office/drawing/2014/main" id="{ABEB1945-DB23-4524-96A1-8D7323F6E8D4}"/>
            </a:ext>
          </a:extLst>
        </xdr:cNvPr>
        <xdr:cNvCxnSpPr/>
      </xdr:nvCxnSpPr>
      <xdr:spPr>
        <a:xfrm>
          <a:off x="22072600" y="110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695" name="【保健センター・保健所】&#10;一人当たり面積最大値テキスト">
          <a:extLst>
            <a:ext uri="{FF2B5EF4-FFF2-40B4-BE49-F238E27FC236}">
              <a16:creationId xmlns:a16="http://schemas.microsoft.com/office/drawing/2014/main" id="{AD414F93-B659-4BA7-934D-93F99B1FDA40}"/>
            </a:ext>
          </a:extLst>
        </xdr:cNvPr>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696" name="直線コネクタ 695">
          <a:extLst>
            <a:ext uri="{FF2B5EF4-FFF2-40B4-BE49-F238E27FC236}">
              <a16:creationId xmlns:a16="http://schemas.microsoft.com/office/drawing/2014/main" id="{2762C218-6C93-43F8-8084-F45784BC45BF}"/>
            </a:ext>
          </a:extLst>
        </xdr:cNvPr>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697" name="【保健センター・保健所】&#10;一人当たり面積平均値テキスト">
          <a:extLst>
            <a:ext uri="{FF2B5EF4-FFF2-40B4-BE49-F238E27FC236}">
              <a16:creationId xmlns:a16="http://schemas.microsoft.com/office/drawing/2014/main" id="{16BFA029-C4FC-41AE-9CC1-F6315D8D61E4}"/>
            </a:ext>
          </a:extLst>
        </xdr:cNvPr>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98" name="フローチャート: 判断 697">
          <a:extLst>
            <a:ext uri="{FF2B5EF4-FFF2-40B4-BE49-F238E27FC236}">
              <a16:creationId xmlns:a16="http://schemas.microsoft.com/office/drawing/2014/main" id="{129543C1-D285-4F9F-9875-4290DF0FC271}"/>
            </a:ext>
          </a:extLst>
        </xdr:cNvPr>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63500</xdr:rowOff>
    </xdr:from>
    <xdr:to>
      <xdr:col>112</xdr:col>
      <xdr:colOff>38100</xdr:colOff>
      <xdr:row>61</xdr:row>
      <xdr:rowOff>165100</xdr:rowOff>
    </xdr:to>
    <xdr:sp macro="" textlink="">
      <xdr:nvSpPr>
        <xdr:cNvPr id="699" name="フローチャート: 判断 698">
          <a:extLst>
            <a:ext uri="{FF2B5EF4-FFF2-40B4-BE49-F238E27FC236}">
              <a16:creationId xmlns:a16="http://schemas.microsoft.com/office/drawing/2014/main" id="{A31C72EA-35E6-4A91-9184-74E6AD0BB3F9}"/>
            </a:ext>
          </a:extLst>
        </xdr:cNvPr>
        <xdr:cNvSpPr/>
      </xdr:nvSpPr>
      <xdr:spPr>
        <a:xfrm>
          <a:off x="21272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10177</xdr:rowOff>
    </xdr:from>
    <xdr:ext cx="469744" cy="259045"/>
    <xdr:sp macro="" textlink="">
      <xdr:nvSpPr>
        <xdr:cNvPr id="700" name="n_1aveValue【保健センター・保健所】&#10;一人当たり面積">
          <a:extLst>
            <a:ext uri="{FF2B5EF4-FFF2-40B4-BE49-F238E27FC236}">
              <a16:creationId xmlns:a16="http://schemas.microsoft.com/office/drawing/2014/main" id="{60A4632F-0486-421B-9FED-7FF38902B4D6}"/>
            </a:ext>
          </a:extLst>
        </xdr:cNvPr>
        <xdr:cNvSpPr txBox="1"/>
      </xdr:nvSpPr>
      <xdr:spPr>
        <a:xfrm>
          <a:off x="210757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101600</xdr:rowOff>
    </xdr:from>
    <xdr:to>
      <xdr:col>107</xdr:col>
      <xdr:colOff>101600</xdr:colOff>
      <xdr:row>62</xdr:row>
      <xdr:rowOff>31750</xdr:rowOff>
    </xdr:to>
    <xdr:sp macro="" textlink="">
      <xdr:nvSpPr>
        <xdr:cNvPr id="701" name="フローチャート: 判断 700">
          <a:extLst>
            <a:ext uri="{FF2B5EF4-FFF2-40B4-BE49-F238E27FC236}">
              <a16:creationId xmlns:a16="http://schemas.microsoft.com/office/drawing/2014/main" id="{1534CA82-F263-4A09-AD57-EEB4F09EA035}"/>
            </a:ext>
          </a:extLst>
        </xdr:cNvPr>
        <xdr:cNvSpPr/>
      </xdr:nvSpPr>
      <xdr:spPr>
        <a:xfrm>
          <a:off x="20383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48277</xdr:rowOff>
    </xdr:from>
    <xdr:ext cx="469744" cy="259045"/>
    <xdr:sp macro="" textlink="">
      <xdr:nvSpPr>
        <xdr:cNvPr id="702" name="n_2aveValue【保健センター・保健所】&#10;一人当たり面積">
          <a:extLst>
            <a:ext uri="{FF2B5EF4-FFF2-40B4-BE49-F238E27FC236}">
              <a16:creationId xmlns:a16="http://schemas.microsoft.com/office/drawing/2014/main" id="{B81BAAA7-B9BD-45B9-9894-2652CA8ED960}"/>
            </a:ext>
          </a:extLst>
        </xdr:cNvPr>
        <xdr:cNvSpPr txBox="1"/>
      </xdr:nvSpPr>
      <xdr:spPr>
        <a:xfrm>
          <a:off x="20199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101600</xdr:rowOff>
    </xdr:from>
    <xdr:to>
      <xdr:col>102</xdr:col>
      <xdr:colOff>165100</xdr:colOff>
      <xdr:row>62</xdr:row>
      <xdr:rowOff>31750</xdr:rowOff>
    </xdr:to>
    <xdr:sp macro="" textlink="">
      <xdr:nvSpPr>
        <xdr:cNvPr id="703" name="フローチャート: 判断 702">
          <a:extLst>
            <a:ext uri="{FF2B5EF4-FFF2-40B4-BE49-F238E27FC236}">
              <a16:creationId xmlns:a16="http://schemas.microsoft.com/office/drawing/2014/main" id="{1100589C-EAA6-49DC-87C7-19A92D8BDE9A}"/>
            </a:ext>
          </a:extLst>
        </xdr:cNvPr>
        <xdr:cNvSpPr/>
      </xdr:nvSpPr>
      <xdr:spPr>
        <a:xfrm>
          <a:off x="19494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48277</xdr:rowOff>
    </xdr:from>
    <xdr:ext cx="469744" cy="259045"/>
    <xdr:sp macro="" textlink="">
      <xdr:nvSpPr>
        <xdr:cNvPr id="704" name="n_3aveValue【保健センター・保健所】&#10;一人当たり面積">
          <a:extLst>
            <a:ext uri="{FF2B5EF4-FFF2-40B4-BE49-F238E27FC236}">
              <a16:creationId xmlns:a16="http://schemas.microsoft.com/office/drawing/2014/main" id="{FC1E319E-72B7-4F39-83F4-E1870C03CBFE}"/>
            </a:ext>
          </a:extLst>
        </xdr:cNvPr>
        <xdr:cNvSpPr txBox="1"/>
      </xdr:nvSpPr>
      <xdr:spPr>
        <a:xfrm>
          <a:off x="19310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61</xdr:row>
      <xdr:rowOff>82550</xdr:rowOff>
    </xdr:from>
    <xdr:to>
      <xdr:col>98</xdr:col>
      <xdr:colOff>38100</xdr:colOff>
      <xdr:row>62</xdr:row>
      <xdr:rowOff>12700</xdr:rowOff>
    </xdr:to>
    <xdr:sp macro="" textlink="">
      <xdr:nvSpPr>
        <xdr:cNvPr id="705" name="フローチャート: 判断 704">
          <a:extLst>
            <a:ext uri="{FF2B5EF4-FFF2-40B4-BE49-F238E27FC236}">
              <a16:creationId xmlns:a16="http://schemas.microsoft.com/office/drawing/2014/main" id="{377DF64A-8600-4DCB-AEFB-BDA745E07FCB}"/>
            </a:ext>
          </a:extLst>
        </xdr:cNvPr>
        <xdr:cNvSpPr/>
      </xdr:nvSpPr>
      <xdr:spPr>
        <a:xfrm>
          <a:off x="18605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60</xdr:row>
      <xdr:rowOff>29227</xdr:rowOff>
    </xdr:from>
    <xdr:ext cx="469744" cy="259045"/>
    <xdr:sp macro="" textlink="">
      <xdr:nvSpPr>
        <xdr:cNvPr id="706" name="n_4aveValue【保健センター・保健所】&#10;一人当たり面積">
          <a:extLst>
            <a:ext uri="{FF2B5EF4-FFF2-40B4-BE49-F238E27FC236}">
              <a16:creationId xmlns:a16="http://schemas.microsoft.com/office/drawing/2014/main" id="{A441F754-87D2-4748-B5B6-4371B64B3522}"/>
            </a:ext>
          </a:extLst>
        </xdr:cNvPr>
        <xdr:cNvSpPr txBox="1"/>
      </xdr:nvSpPr>
      <xdr:spPr>
        <a:xfrm>
          <a:off x="18421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E1B7CE03-3B07-42D2-9138-74ACA196EDA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8AD4970D-498D-4043-8869-FFEA59DF1AD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437B8243-40DB-42BB-A8F7-0D35DFB4468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0" name="テキスト ボックス 709">
          <a:extLst>
            <a:ext uri="{FF2B5EF4-FFF2-40B4-BE49-F238E27FC236}">
              <a16:creationId xmlns:a16="http://schemas.microsoft.com/office/drawing/2014/main" id="{D2F278B2-175F-4743-9ED9-85802628B28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1" name="テキスト ボックス 710">
          <a:extLst>
            <a:ext uri="{FF2B5EF4-FFF2-40B4-BE49-F238E27FC236}">
              <a16:creationId xmlns:a16="http://schemas.microsoft.com/office/drawing/2014/main" id="{312B2198-1178-4A1D-BA0F-404C7F4106D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25400</xdr:rowOff>
    </xdr:from>
    <xdr:to>
      <xdr:col>116</xdr:col>
      <xdr:colOff>114300</xdr:colOff>
      <xdr:row>64</xdr:row>
      <xdr:rowOff>127000</xdr:rowOff>
    </xdr:to>
    <xdr:sp macro="" textlink="">
      <xdr:nvSpPr>
        <xdr:cNvPr id="712" name="楕円 711">
          <a:extLst>
            <a:ext uri="{FF2B5EF4-FFF2-40B4-BE49-F238E27FC236}">
              <a16:creationId xmlns:a16="http://schemas.microsoft.com/office/drawing/2014/main" id="{37DCA7B4-7893-4B08-BA4A-6866ED4580ED}"/>
            </a:ext>
          </a:extLst>
        </xdr:cNvPr>
        <xdr:cNvSpPr/>
      </xdr:nvSpPr>
      <xdr:spPr>
        <a:xfrm>
          <a:off x="221107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111777</xdr:rowOff>
    </xdr:from>
    <xdr:ext cx="469744" cy="259045"/>
    <xdr:sp macro="" textlink="">
      <xdr:nvSpPr>
        <xdr:cNvPr id="713" name="【保健センター・保健所】&#10;一人当たり面積該当値テキスト">
          <a:extLst>
            <a:ext uri="{FF2B5EF4-FFF2-40B4-BE49-F238E27FC236}">
              <a16:creationId xmlns:a16="http://schemas.microsoft.com/office/drawing/2014/main" id="{D499D6AE-E30F-4B53-8855-427ADB257D0F}"/>
            </a:ext>
          </a:extLst>
        </xdr:cNvPr>
        <xdr:cNvSpPr txBox="1"/>
      </xdr:nvSpPr>
      <xdr:spPr>
        <a:xfrm>
          <a:off x="22199600"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25400</xdr:rowOff>
    </xdr:from>
    <xdr:to>
      <xdr:col>112</xdr:col>
      <xdr:colOff>38100</xdr:colOff>
      <xdr:row>64</xdr:row>
      <xdr:rowOff>127000</xdr:rowOff>
    </xdr:to>
    <xdr:sp macro="" textlink="">
      <xdr:nvSpPr>
        <xdr:cNvPr id="714" name="楕円 713">
          <a:extLst>
            <a:ext uri="{FF2B5EF4-FFF2-40B4-BE49-F238E27FC236}">
              <a16:creationId xmlns:a16="http://schemas.microsoft.com/office/drawing/2014/main" id="{5C59128D-7CA5-40B1-886B-8F42255EED7A}"/>
            </a:ext>
          </a:extLst>
        </xdr:cNvPr>
        <xdr:cNvSpPr/>
      </xdr:nvSpPr>
      <xdr:spPr>
        <a:xfrm>
          <a:off x="21272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76200</xdr:rowOff>
    </xdr:from>
    <xdr:to>
      <xdr:col>116</xdr:col>
      <xdr:colOff>63500</xdr:colOff>
      <xdr:row>64</xdr:row>
      <xdr:rowOff>76200</xdr:rowOff>
    </xdr:to>
    <xdr:cxnSp macro="">
      <xdr:nvCxnSpPr>
        <xdr:cNvPr id="715" name="直線コネクタ 714">
          <a:extLst>
            <a:ext uri="{FF2B5EF4-FFF2-40B4-BE49-F238E27FC236}">
              <a16:creationId xmlns:a16="http://schemas.microsoft.com/office/drawing/2014/main" id="{D6CCDDCF-5249-458B-8560-AB7190CFF06C}"/>
            </a:ext>
          </a:extLst>
        </xdr:cNvPr>
        <xdr:cNvCxnSpPr/>
      </xdr:nvCxnSpPr>
      <xdr:spPr>
        <a:xfrm>
          <a:off x="21323300" y="1104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44450</xdr:rowOff>
    </xdr:from>
    <xdr:to>
      <xdr:col>107</xdr:col>
      <xdr:colOff>101600</xdr:colOff>
      <xdr:row>64</xdr:row>
      <xdr:rowOff>146050</xdr:rowOff>
    </xdr:to>
    <xdr:sp macro="" textlink="">
      <xdr:nvSpPr>
        <xdr:cNvPr id="716" name="楕円 715">
          <a:extLst>
            <a:ext uri="{FF2B5EF4-FFF2-40B4-BE49-F238E27FC236}">
              <a16:creationId xmlns:a16="http://schemas.microsoft.com/office/drawing/2014/main" id="{B937D79F-3607-448E-B347-268D527CE204}"/>
            </a:ext>
          </a:extLst>
        </xdr:cNvPr>
        <xdr:cNvSpPr/>
      </xdr:nvSpPr>
      <xdr:spPr>
        <a:xfrm>
          <a:off x="20383500" y="1101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76200</xdr:rowOff>
    </xdr:from>
    <xdr:to>
      <xdr:col>111</xdr:col>
      <xdr:colOff>177800</xdr:colOff>
      <xdr:row>64</xdr:row>
      <xdr:rowOff>95250</xdr:rowOff>
    </xdr:to>
    <xdr:cxnSp macro="">
      <xdr:nvCxnSpPr>
        <xdr:cNvPr id="717" name="直線コネクタ 716">
          <a:extLst>
            <a:ext uri="{FF2B5EF4-FFF2-40B4-BE49-F238E27FC236}">
              <a16:creationId xmlns:a16="http://schemas.microsoft.com/office/drawing/2014/main" id="{F6D9B3A0-AF69-4D96-8128-73F04D4D0D29}"/>
            </a:ext>
          </a:extLst>
        </xdr:cNvPr>
        <xdr:cNvCxnSpPr/>
      </xdr:nvCxnSpPr>
      <xdr:spPr>
        <a:xfrm flipV="1">
          <a:off x="20434300" y="11049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44450</xdr:rowOff>
    </xdr:from>
    <xdr:to>
      <xdr:col>102</xdr:col>
      <xdr:colOff>165100</xdr:colOff>
      <xdr:row>64</xdr:row>
      <xdr:rowOff>146050</xdr:rowOff>
    </xdr:to>
    <xdr:sp macro="" textlink="">
      <xdr:nvSpPr>
        <xdr:cNvPr id="718" name="楕円 717">
          <a:extLst>
            <a:ext uri="{FF2B5EF4-FFF2-40B4-BE49-F238E27FC236}">
              <a16:creationId xmlns:a16="http://schemas.microsoft.com/office/drawing/2014/main" id="{324295AD-4471-40D7-9F19-C2FB3E22F66E}"/>
            </a:ext>
          </a:extLst>
        </xdr:cNvPr>
        <xdr:cNvSpPr/>
      </xdr:nvSpPr>
      <xdr:spPr>
        <a:xfrm>
          <a:off x="19494500" y="1101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95250</xdr:rowOff>
    </xdr:from>
    <xdr:to>
      <xdr:col>107</xdr:col>
      <xdr:colOff>50800</xdr:colOff>
      <xdr:row>64</xdr:row>
      <xdr:rowOff>95250</xdr:rowOff>
    </xdr:to>
    <xdr:cxnSp macro="">
      <xdr:nvCxnSpPr>
        <xdr:cNvPr id="719" name="直線コネクタ 718">
          <a:extLst>
            <a:ext uri="{FF2B5EF4-FFF2-40B4-BE49-F238E27FC236}">
              <a16:creationId xmlns:a16="http://schemas.microsoft.com/office/drawing/2014/main" id="{CAF90056-A2C6-49F2-B28D-863AE45F182C}"/>
            </a:ext>
          </a:extLst>
        </xdr:cNvPr>
        <xdr:cNvCxnSpPr/>
      </xdr:nvCxnSpPr>
      <xdr:spPr>
        <a:xfrm>
          <a:off x="19545300" y="11068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44450</xdr:rowOff>
    </xdr:from>
    <xdr:to>
      <xdr:col>98</xdr:col>
      <xdr:colOff>38100</xdr:colOff>
      <xdr:row>64</xdr:row>
      <xdr:rowOff>146050</xdr:rowOff>
    </xdr:to>
    <xdr:sp macro="" textlink="">
      <xdr:nvSpPr>
        <xdr:cNvPr id="720" name="楕円 719">
          <a:extLst>
            <a:ext uri="{FF2B5EF4-FFF2-40B4-BE49-F238E27FC236}">
              <a16:creationId xmlns:a16="http://schemas.microsoft.com/office/drawing/2014/main" id="{89E8F5B3-1EC0-4F5B-9A63-715B9440CD69}"/>
            </a:ext>
          </a:extLst>
        </xdr:cNvPr>
        <xdr:cNvSpPr/>
      </xdr:nvSpPr>
      <xdr:spPr>
        <a:xfrm>
          <a:off x="18605500" y="1101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95250</xdr:rowOff>
    </xdr:from>
    <xdr:to>
      <xdr:col>102</xdr:col>
      <xdr:colOff>114300</xdr:colOff>
      <xdr:row>64</xdr:row>
      <xdr:rowOff>95250</xdr:rowOff>
    </xdr:to>
    <xdr:cxnSp macro="">
      <xdr:nvCxnSpPr>
        <xdr:cNvPr id="721" name="直線コネクタ 720">
          <a:extLst>
            <a:ext uri="{FF2B5EF4-FFF2-40B4-BE49-F238E27FC236}">
              <a16:creationId xmlns:a16="http://schemas.microsoft.com/office/drawing/2014/main" id="{9E2FDA31-CA64-4079-8091-44C112C1BB6C}"/>
            </a:ext>
          </a:extLst>
        </xdr:cNvPr>
        <xdr:cNvCxnSpPr/>
      </xdr:nvCxnSpPr>
      <xdr:spPr>
        <a:xfrm>
          <a:off x="18656300" y="11068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118127</xdr:rowOff>
    </xdr:from>
    <xdr:ext cx="469744" cy="259045"/>
    <xdr:sp macro="" textlink="">
      <xdr:nvSpPr>
        <xdr:cNvPr id="722" name="n_1mainValue【保健センター・保健所】&#10;一人当たり面積">
          <a:extLst>
            <a:ext uri="{FF2B5EF4-FFF2-40B4-BE49-F238E27FC236}">
              <a16:creationId xmlns:a16="http://schemas.microsoft.com/office/drawing/2014/main" id="{65120AB1-DBC0-41C7-B8E5-66B7C1A57C69}"/>
            </a:ext>
          </a:extLst>
        </xdr:cNvPr>
        <xdr:cNvSpPr txBox="1"/>
      </xdr:nvSpPr>
      <xdr:spPr>
        <a:xfrm>
          <a:off x="210757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137177</xdr:rowOff>
    </xdr:from>
    <xdr:ext cx="469744" cy="259045"/>
    <xdr:sp macro="" textlink="">
      <xdr:nvSpPr>
        <xdr:cNvPr id="723" name="n_2mainValue【保健センター・保健所】&#10;一人当たり面積">
          <a:extLst>
            <a:ext uri="{FF2B5EF4-FFF2-40B4-BE49-F238E27FC236}">
              <a16:creationId xmlns:a16="http://schemas.microsoft.com/office/drawing/2014/main" id="{C580E3A7-FF56-4BE7-A5B5-950C21268BC6}"/>
            </a:ext>
          </a:extLst>
        </xdr:cNvPr>
        <xdr:cNvSpPr txBox="1"/>
      </xdr:nvSpPr>
      <xdr:spPr>
        <a:xfrm>
          <a:off x="20199427" y="1110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137177</xdr:rowOff>
    </xdr:from>
    <xdr:ext cx="469744" cy="259045"/>
    <xdr:sp macro="" textlink="">
      <xdr:nvSpPr>
        <xdr:cNvPr id="724" name="n_3mainValue【保健センター・保健所】&#10;一人当たり面積">
          <a:extLst>
            <a:ext uri="{FF2B5EF4-FFF2-40B4-BE49-F238E27FC236}">
              <a16:creationId xmlns:a16="http://schemas.microsoft.com/office/drawing/2014/main" id="{9707B643-7670-4169-803E-B197812361AC}"/>
            </a:ext>
          </a:extLst>
        </xdr:cNvPr>
        <xdr:cNvSpPr txBox="1"/>
      </xdr:nvSpPr>
      <xdr:spPr>
        <a:xfrm>
          <a:off x="19310427" y="1110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137177</xdr:rowOff>
    </xdr:from>
    <xdr:ext cx="469744" cy="259045"/>
    <xdr:sp macro="" textlink="">
      <xdr:nvSpPr>
        <xdr:cNvPr id="725" name="n_4mainValue【保健センター・保健所】&#10;一人当たり面積">
          <a:extLst>
            <a:ext uri="{FF2B5EF4-FFF2-40B4-BE49-F238E27FC236}">
              <a16:creationId xmlns:a16="http://schemas.microsoft.com/office/drawing/2014/main" id="{0AEADBD4-1A87-44A8-B090-5ED6BC420B2A}"/>
            </a:ext>
          </a:extLst>
        </xdr:cNvPr>
        <xdr:cNvSpPr txBox="1"/>
      </xdr:nvSpPr>
      <xdr:spPr>
        <a:xfrm>
          <a:off x="18421427" y="1110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31F65362-5484-472C-BCA0-E0C0EF9B9CE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0828DB57-CC62-466E-8EFF-1ED0C65675B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D0820617-AA7C-4E64-8F12-E8BE17CEF3C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B5E4E8F6-80C6-409C-A881-BCAC68E5A84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85A64A8D-1AB8-4888-A081-1B96249BDB3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D17DB1CC-A730-4815-9230-FF61D962E6D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0A942679-2388-4827-AC96-516F8C18D02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D2A3BECF-0C19-495E-9593-3C79519590B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E0073B73-9E4C-43CA-A068-C34B4AF4533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256D69DF-D87A-4AA9-8757-99C0345B0B0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id="{DC7980F5-30D6-401B-8DC3-01F1FB76BDE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a:extLst>
            <a:ext uri="{FF2B5EF4-FFF2-40B4-BE49-F238E27FC236}">
              <a16:creationId xmlns:a16="http://schemas.microsoft.com/office/drawing/2014/main" id="{A5AB5E99-F979-49E4-AFCA-E3B95F5DDD45}"/>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a:extLst>
            <a:ext uri="{FF2B5EF4-FFF2-40B4-BE49-F238E27FC236}">
              <a16:creationId xmlns:a16="http://schemas.microsoft.com/office/drawing/2014/main" id="{30BEA58A-8F8B-44DB-90F4-85BB2456C44F}"/>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a:extLst>
            <a:ext uri="{FF2B5EF4-FFF2-40B4-BE49-F238E27FC236}">
              <a16:creationId xmlns:a16="http://schemas.microsoft.com/office/drawing/2014/main" id="{0E8CEB99-E306-415A-84D5-CFD802A2B26B}"/>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a:extLst>
            <a:ext uri="{FF2B5EF4-FFF2-40B4-BE49-F238E27FC236}">
              <a16:creationId xmlns:a16="http://schemas.microsoft.com/office/drawing/2014/main" id="{92FC8C4C-4C7B-4634-85E4-313CC09E87EC}"/>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a:extLst>
            <a:ext uri="{FF2B5EF4-FFF2-40B4-BE49-F238E27FC236}">
              <a16:creationId xmlns:a16="http://schemas.microsoft.com/office/drawing/2014/main" id="{52DB3F08-5480-4300-8F96-0D4584CB3963}"/>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a:extLst>
            <a:ext uri="{FF2B5EF4-FFF2-40B4-BE49-F238E27FC236}">
              <a16:creationId xmlns:a16="http://schemas.microsoft.com/office/drawing/2014/main" id="{10BC8C07-5199-4935-90B4-3050A76CBF6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a:extLst>
            <a:ext uri="{FF2B5EF4-FFF2-40B4-BE49-F238E27FC236}">
              <a16:creationId xmlns:a16="http://schemas.microsoft.com/office/drawing/2014/main" id="{9CFFF97B-2BE5-4A7A-980C-3EBDE0AF3B07}"/>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a:extLst>
            <a:ext uri="{FF2B5EF4-FFF2-40B4-BE49-F238E27FC236}">
              <a16:creationId xmlns:a16="http://schemas.microsoft.com/office/drawing/2014/main" id="{0B2BDCDF-3CCA-4F58-81DA-3DE38E64FF5C}"/>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a:extLst>
            <a:ext uri="{FF2B5EF4-FFF2-40B4-BE49-F238E27FC236}">
              <a16:creationId xmlns:a16="http://schemas.microsoft.com/office/drawing/2014/main" id="{CE94DE57-C01F-44CC-A821-99852C48ABE2}"/>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6" name="テキスト ボックス 745">
          <a:extLst>
            <a:ext uri="{FF2B5EF4-FFF2-40B4-BE49-F238E27FC236}">
              <a16:creationId xmlns:a16="http://schemas.microsoft.com/office/drawing/2014/main" id="{A7EA707F-9FEC-4DCF-97A6-794595D8AE7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70104EE1-E8BE-46CA-97D3-9210067D3ED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8" name="テキスト ボックス 747">
          <a:extLst>
            <a:ext uri="{FF2B5EF4-FFF2-40B4-BE49-F238E27FC236}">
              <a16:creationId xmlns:a16="http://schemas.microsoft.com/office/drawing/2014/main" id="{C6061D7C-A530-4703-BBD0-34FC6D3B85D4}"/>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15ADFB1B-78E8-445B-9C9E-8B3C37F842F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139064</xdr:rowOff>
    </xdr:from>
    <xdr:to>
      <xdr:col>85</xdr:col>
      <xdr:colOff>126364</xdr:colOff>
      <xdr:row>85</xdr:row>
      <xdr:rowOff>133350</xdr:rowOff>
    </xdr:to>
    <xdr:cxnSp macro="">
      <xdr:nvCxnSpPr>
        <xdr:cNvPr id="750" name="直線コネクタ 749">
          <a:extLst>
            <a:ext uri="{FF2B5EF4-FFF2-40B4-BE49-F238E27FC236}">
              <a16:creationId xmlns:a16="http://schemas.microsoft.com/office/drawing/2014/main" id="{F08C30C7-2B36-4667-A4BA-4DC2A0642D2A}"/>
            </a:ext>
          </a:extLst>
        </xdr:cNvPr>
        <xdr:cNvCxnSpPr/>
      </xdr:nvCxnSpPr>
      <xdr:spPr>
        <a:xfrm flipV="1">
          <a:off x="16318864" y="13512164"/>
          <a:ext cx="0" cy="1194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137177</xdr:rowOff>
    </xdr:from>
    <xdr:ext cx="405111" cy="259045"/>
    <xdr:sp macro="" textlink="">
      <xdr:nvSpPr>
        <xdr:cNvPr id="751" name="【消防施設】&#10;有形固定資産減価償却率最小値テキスト">
          <a:extLst>
            <a:ext uri="{FF2B5EF4-FFF2-40B4-BE49-F238E27FC236}">
              <a16:creationId xmlns:a16="http://schemas.microsoft.com/office/drawing/2014/main" id="{4FE32079-E938-4185-BD59-9A03A728693F}"/>
            </a:ext>
          </a:extLst>
        </xdr:cNvPr>
        <xdr:cNvSpPr txBox="1"/>
      </xdr:nvSpPr>
      <xdr:spPr>
        <a:xfrm>
          <a:off x="16357600"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133350</xdr:rowOff>
    </xdr:from>
    <xdr:to>
      <xdr:col>86</xdr:col>
      <xdr:colOff>25400</xdr:colOff>
      <xdr:row>85</xdr:row>
      <xdr:rowOff>133350</xdr:rowOff>
    </xdr:to>
    <xdr:cxnSp macro="">
      <xdr:nvCxnSpPr>
        <xdr:cNvPr id="752" name="直線コネクタ 751">
          <a:extLst>
            <a:ext uri="{FF2B5EF4-FFF2-40B4-BE49-F238E27FC236}">
              <a16:creationId xmlns:a16="http://schemas.microsoft.com/office/drawing/2014/main" id="{A8AFE1F3-2D4C-4A7A-B65D-F443C97B847C}"/>
            </a:ext>
          </a:extLst>
        </xdr:cNvPr>
        <xdr:cNvCxnSpPr/>
      </xdr:nvCxnSpPr>
      <xdr:spPr>
        <a:xfrm>
          <a:off x="16230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85741</xdr:rowOff>
    </xdr:from>
    <xdr:ext cx="405111" cy="259045"/>
    <xdr:sp macro="" textlink="">
      <xdr:nvSpPr>
        <xdr:cNvPr id="753" name="【消防施設】&#10;有形固定資産減価償却率最大値テキスト">
          <a:extLst>
            <a:ext uri="{FF2B5EF4-FFF2-40B4-BE49-F238E27FC236}">
              <a16:creationId xmlns:a16="http://schemas.microsoft.com/office/drawing/2014/main" id="{617421AE-18E8-4FF9-A23B-DA31CAC0840F}"/>
            </a:ext>
          </a:extLst>
        </xdr:cNvPr>
        <xdr:cNvSpPr txBox="1"/>
      </xdr:nvSpPr>
      <xdr:spPr>
        <a:xfrm>
          <a:off x="16357600" y="13287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139064</xdr:rowOff>
    </xdr:from>
    <xdr:to>
      <xdr:col>86</xdr:col>
      <xdr:colOff>25400</xdr:colOff>
      <xdr:row>78</xdr:row>
      <xdr:rowOff>139064</xdr:rowOff>
    </xdr:to>
    <xdr:cxnSp macro="">
      <xdr:nvCxnSpPr>
        <xdr:cNvPr id="754" name="直線コネクタ 753">
          <a:extLst>
            <a:ext uri="{FF2B5EF4-FFF2-40B4-BE49-F238E27FC236}">
              <a16:creationId xmlns:a16="http://schemas.microsoft.com/office/drawing/2014/main" id="{393EF6E1-70C4-48CE-B74A-CBE6C4DBE3A4}"/>
            </a:ext>
          </a:extLst>
        </xdr:cNvPr>
        <xdr:cNvCxnSpPr/>
      </xdr:nvCxnSpPr>
      <xdr:spPr>
        <a:xfrm>
          <a:off x="16230600" y="1351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139082</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FA1B131F-7C20-4152-8E92-0967A9144799}"/>
            </a:ext>
          </a:extLst>
        </xdr:cNvPr>
        <xdr:cNvSpPr txBox="1"/>
      </xdr:nvSpPr>
      <xdr:spPr>
        <a:xfrm>
          <a:off x="16357600" y="14026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756" name="フローチャート: 判断 755">
          <a:extLst>
            <a:ext uri="{FF2B5EF4-FFF2-40B4-BE49-F238E27FC236}">
              <a16:creationId xmlns:a16="http://schemas.microsoft.com/office/drawing/2014/main" id="{4619D40C-B8EC-4D29-82CA-CF343A7FA7EC}"/>
            </a:ext>
          </a:extLst>
        </xdr:cNvPr>
        <xdr:cNvSpPr/>
      </xdr:nvSpPr>
      <xdr:spPr>
        <a:xfrm>
          <a:off x="162687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42545</xdr:rowOff>
    </xdr:from>
    <xdr:to>
      <xdr:col>81</xdr:col>
      <xdr:colOff>101600</xdr:colOff>
      <xdr:row>82</xdr:row>
      <xdr:rowOff>144145</xdr:rowOff>
    </xdr:to>
    <xdr:sp macro="" textlink="">
      <xdr:nvSpPr>
        <xdr:cNvPr id="757" name="フローチャート: 判断 756">
          <a:extLst>
            <a:ext uri="{FF2B5EF4-FFF2-40B4-BE49-F238E27FC236}">
              <a16:creationId xmlns:a16="http://schemas.microsoft.com/office/drawing/2014/main" id="{E2534348-71C7-420B-9FB1-CAC3B2BFEE69}"/>
            </a:ext>
          </a:extLst>
        </xdr:cNvPr>
        <xdr:cNvSpPr/>
      </xdr:nvSpPr>
      <xdr:spPr>
        <a:xfrm>
          <a:off x="15430500" y="1410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135272</xdr:rowOff>
    </xdr:from>
    <xdr:ext cx="405111" cy="259045"/>
    <xdr:sp macro="" textlink="">
      <xdr:nvSpPr>
        <xdr:cNvPr id="758" name="n_1aveValue【消防施設】&#10;有形固定資産減価償却率">
          <a:extLst>
            <a:ext uri="{FF2B5EF4-FFF2-40B4-BE49-F238E27FC236}">
              <a16:creationId xmlns:a16="http://schemas.microsoft.com/office/drawing/2014/main" id="{19C18594-8903-4D36-9285-F7428C110FCB}"/>
            </a:ext>
          </a:extLst>
        </xdr:cNvPr>
        <xdr:cNvSpPr txBox="1"/>
      </xdr:nvSpPr>
      <xdr:spPr>
        <a:xfrm>
          <a:off x="15266044" y="1419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166370</xdr:rowOff>
    </xdr:from>
    <xdr:to>
      <xdr:col>76</xdr:col>
      <xdr:colOff>165100</xdr:colOff>
      <xdr:row>82</xdr:row>
      <xdr:rowOff>96520</xdr:rowOff>
    </xdr:to>
    <xdr:sp macro="" textlink="">
      <xdr:nvSpPr>
        <xdr:cNvPr id="759" name="フローチャート: 判断 758">
          <a:extLst>
            <a:ext uri="{FF2B5EF4-FFF2-40B4-BE49-F238E27FC236}">
              <a16:creationId xmlns:a16="http://schemas.microsoft.com/office/drawing/2014/main" id="{E53F8A31-3389-4C9A-8AC4-2C9D9FC5E072}"/>
            </a:ext>
          </a:extLst>
        </xdr:cNvPr>
        <xdr:cNvSpPr/>
      </xdr:nvSpPr>
      <xdr:spPr>
        <a:xfrm>
          <a:off x="14541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87647</xdr:rowOff>
    </xdr:from>
    <xdr:ext cx="405111" cy="259045"/>
    <xdr:sp macro="" textlink="">
      <xdr:nvSpPr>
        <xdr:cNvPr id="760" name="n_2aveValue【消防施設】&#10;有形固定資産減価償却率">
          <a:extLst>
            <a:ext uri="{FF2B5EF4-FFF2-40B4-BE49-F238E27FC236}">
              <a16:creationId xmlns:a16="http://schemas.microsoft.com/office/drawing/2014/main" id="{505F8761-CC7C-4AAC-A870-5BABA02A3C70}"/>
            </a:ext>
          </a:extLst>
        </xdr:cNvPr>
        <xdr:cNvSpPr txBox="1"/>
      </xdr:nvSpPr>
      <xdr:spPr>
        <a:xfrm>
          <a:off x="14389744"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12064</xdr:rowOff>
    </xdr:from>
    <xdr:to>
      <xdr:col>72</xdr:col>
      <xdr:colOff>38100</xdr:colOff>
      <xdr:row>82</xdr:row>
      <xdr:rowOff>113664</xdr:rowOff>
    </xdr:to>
    <xdr:sp macro="" textlink="">
      <xdr:nvSpPr>
        <xdr:cNvPr id="761" name="フローチャート: 判断 760">
          <a:extLst>
            <a:ext uri="{FF2B5EF4-FFF2-40B4-BE49-F238E27FC236}">
              <a16:creationId xmlns:a16="http://schemas.microsoft.com/office/drawing/2014/main" id="{82AA5F5E-739B-45E7-B99C-C15D58F14EF8}"/>
            </a:ext>
          </a:extLst>
        </xdr:cNvPr>
        <xdr:cNvSpPr/>
      </xdr:nvSpPr>
      <xdr:spPr>
        <a:xfrm>
          <a:off x="13652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82</xdr:row>
      <xdr:rowOff>104791</xdr:rowOff>
    </xdr:from>
    <xdr:ext cx="405111" cy="259045"/>
    <xdr:sp macro="" textlink="">
      <xdr:nvSpPr>
        <xdr:cNvPr id="762" name="n_3aveValue【消防施設】&#10;有形固定資産減価償却率">
          <a:extLst>
            <a:ext uri="{FF2B5EF4-FFF2-40B4-BE49-F238E27FC236}">
              <a16:creationId xmlns:a16="http://schemas.microsoft.com/office/drawing/2014/main" id="{365599B1-2F1D-48D2-9DE5-4834EAE9F0BF}"/>
            </a:ext>
          </a:extLst>
        </xdr:cNvPr>
        <xdr:cNvSpPr txBox="1"/>
      </xdr:nvSpPr>
      <xdr:spPr>
        <a:xfrm>
          <a:off x="135007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81</xdr:row>
      <xdr:rowOff>153036</xdr:rowOff>
    </xdr:from>
    <xdr:to>
      <xdr:col>67</xdr:col>
      <xdr:colOff>101600</xdr:colOff>
      <xdr:row>82</xdr:row>
      <xdr:rowOff>83186</xdr:rowOff>
    </xdr:to>
    <xdr:sp macro="" textlink="">
      <xdr:nvSpPr>
        <xdr:cNvPr id="763" name="フローチャート: 判断 762">
          <a:extLst>
            <a:ext uri="{FF2B5EF4-FFF2-40B4-BE49-F238E27FC236}">
              <a16:creationId xmlns:a16="http://schemas.microsoft.com/office/drawing/2014/main" id="{1F52DF4F-DE8C-45D0-88A5-EA6EF517443A}"/>
            </a:ext>
          </a:extLst>
        </xdr:cNvPr>
        <xdr:cNvSpPr/>
      </xdr:nvSpPr>
      <xdr:spPr>
        <a:xfrm>
          <a:off x="127635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82</xdr:row>
      <xdr:rowOff>74313</xdr:rowOff>
    </xdr:from>
    <xdr:ext cx="405111" cy="259045"/>
    <xdr:sp macro="" textlink="">
      <xdr:nvSpPr>
        <xdr:cNvPr id="764" name="n_4aveValue【消防施設】&#10;有形固定資産減価償却率">
          <a:extLst>
            <a:ext uri="{FF2B5EF4-FFF2-40B4-BE49-F238E27FC236}">
              <a16:creationId xmlns:a16="http://schemas.microsoft.com/office/drawing/2014/main" id="{A9B346D0-C579-4A4E-96C4-DCA44BBB2ADD}"/>
            </a:ext>
          </a:extLst>
        </xdr:cNvPr>
        <xdr:cNvSpPr txBox="1"/>
      </xdr:nvSpPr>
      <xdr:spPr>
        <a:xfrm>
          <a:off x="12611744" y="1413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4FDE96CF-7EFB-4F5C-9BB5-65BEC98DAE7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B6728395-66A7-41BB-B494-D1C3191F8A2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2467D346-7B0B-4587-81F3-5CD33B35320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8" name="テキスト ボックス 767">
          <a:extLst>
            <a:ext uri="{FF2B5EF4-FFF2-40B4-BE49-F238E27FC236}">
              <a16:creationId xmlns:a16="http://schemas.microsoft.com/office/drawing/2014/main" id="{3EF12B1B-F390-42FD-82AB-BE3DF87EAEA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07360A63-783E-409D-8CDD-42D21DCD166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109220</xdr:rowOff>
    </xdr:from>
    <xdr:to>
      <xdr:col>85</xdr:col>
      <xdr:colOff>177800</xdr:colOff>
      <xdr:row>81</xdr:row>
      <xdr:rowOff>39370</xdr:rowOff>
    </xdr:to>
    <xdr:sp macro="" textlink="">
      <xdr:nvSpPr>
        <xdr:cNvPr id="770" name="楕円 769">
          <a:extLst>
            <a:ext uri="{FF2B5EF4-FFF2-40B4-BE49-F238E27FC236}">
              <a16:creationId xmlns:a16="http://schemas.microsoft.com/office/drawing/2014/main" id="{9DD51E7E-9D80-4929-91C1-03B197B67E24}"/>
            </a:ext>
          </a:extLst>
        </xdr:cNvPr>
        <xdr:cNvSpPr/>
      </xdr:nvSpPr>
      <xdr:spPr>
        <a:xfrm>
          <a:off x="162687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132097</xdr:rowOff>
    </xdr:from>
    <xdr:ext cx="405111" cy="259045"/>
    <xdr:sp macro="" textlink="">
      <xdr:nvSpPr>
        <xdr:cNvPr id="771" name="【消防施設】&#10;有形固定資産減価償却率該当値テキスト">
          <a:extLst>
            <a:ext uri="{FF2B5EF4-FFF2-40B4-BE49-F238E27FC236}">
              <a16:creationId xmlns:a16="http://schemas.microsoft.com/office/drawing/2014/main" id="{64EEF64C-1663-450C-A07F-87C834E0B239}"/>
            </a:ext>
          </a:extLst>
        </xdr:cNvPr>
        <xdr:cNvSpPr txBox="1"/>
      </xdr:nvSpPr>
      <xdr:spPr>
        <a:xfrm>
          <a:off x="16357600"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88264</xdr:rowOff>
    </xdr:from>
    <xdr:to>
      <xdr:col>81</xdr:col>
      <xdr:colOff>101600</xdr:colOff>
      <xdr:row>81</xdr:row>
      <xdr:rowOff>18414</xdr:rowOff>
    </xdr:to>
    <xdr:sp macro="" textlink="">
      <xdr:nvSpPr>
        <xdr:cNvPr id="772" name="楕円 771">
          <a:extLst>
            <a:ext uri="{FF2B5EF4-FFF2-40B4-BE49-F238E27FC236}">
              <a16:creationId xmlns:a16="http://schemas.microsoft.com/office/drawing/2014/main" id="{B33291AC-462E-425E-B32D-65BB91A525BA}"/>
            </a:ext>
          </a:extLst>
        </xdr:cNvPr>
        <xdr:cNvSpPr/>
      </xdr:nvSpPr>
      <xdr:spPr>
        <a:xfrm>
          <a:off x="15430500" y="138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139064</xdr:rowOff>
    </xdr:from>
    <xdr:to>
      <xdr:col>85</xdr:col>
      <xdr:colOff>127000</xdr:colOff>
      <xdr:row>80</xdr:row>
      <xdr:rowOff>160020</xdr:rowOff>
    </xdr:to>
    <xdr:cxnSp macro="">
      <xdr:nvCxnSpPr>
        <xdr:cNvPr id="773" name="直線コネクタ 772">
          <a:extLst>
            <a:ext uri="{FF2B5EF4-FFF2-40B4-BE49-F238E27FC236}">
              <a16:creationId xmlns:a16="http://schemas.microsoft.com/office/drawing/2014/main" id="{ECFE9E9D-2E19-44E8-A45B-A32CE8C611F3}"/>
            </a:ext>
          </a:extLst>
        </xdr:cNvPr>
        <xdr:cNvCxnSpPr/>
      </xdr:nvCxnSpPr>
      <xdr:spPr>
        <a:xfrm>
          <a:off x="15481300" y="13855064"/>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86361</xdr:rowOff>
    </xdr:from>
    <xdr:to>
      <xdr:col>76</xdr:col>
      <xdr:colOff>165100</xdr:colOff>
      <xdr:row>81</xdr:row>
      <xdr:rowOff>16511</xdr:rowOff>
    </xdr:to>
    <xdr:sp macro="" textlink="">
      <xdr:nvSpPr>
        <xdr:cNvPr id="774" name="楕円 773">
          <a:extLst>
            <a:ext uri="{FF2B5EF4-FFF2-40B4-BE49-F238E27FC236}">
              <a16:creationId xmlns:a16="http://schemas.microsoft.com/office/drawing/2014/main" id="{03E78472-1351-41FD-910E-71F17B6FD322}"/>
            </a:ext>
          </a:extLst>
        </xdr:cNvPr>
        <xdr:cNvSpPr/>
      </xdr:nvSpPr>
      <xdr:spPr>
        <a:xfrm>
          <a:off x="14541500" y="138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137161</xdr:rowOff>
    </xdr:from>
    <xdr:to>
      <xdr:col>81</xdr:col>
      <xdr:colOff>50800</xdr:colOff>
      <xdr:row>80</xdr:row>
      <xdr:rowOff>139064</xdr:rowOff>
    </xdr:to>
    <xdr:cxnSp macro="">
      <xdr:nvCxnSpPr>
        <xdr:cNvPr id="775" name="直線コネクタ 774">
          <a:extLst>
            <a:ext uri="{FF2B5EF4-FFF2-40B4-BE49-F238E27FC236}">
              <a16:creationId xmlns:a16="http://schemas.microsoft.com/office/drawing/2014/main" id="{239F2CFB-B41C-4EA4-B557-01055C01EF04}"/>
            </a:ext>
          </a:extLst>
        </xdr:cNvPr>
        <xdr:cNvCxnSpPr/>
      </xdr:nvCxnSpPr>
      <xdr:spPr>
        <a:xfrm>
          <a:off x="14592300" y="1385316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162561</xdr:rowOff>
    </xdr:from>
    <xdr:to>
      <xdr:col>72</xdr:col>
      <xdr:colOff>38100</xdr:colOff>
      <xdr:row>81</xdr:row>
      <xdr:rowOff>92711</xdr:rowOff>
    </xdr:to>
    <xdr:sp macro="" textlink="">
      <xdr:nvSpPr>
        <xdr:cNvPr id="776" name="楕円 775">
          <a:extLst>
            <a:ext uri="{FF2B5EF4-FFF2-40B4-BE49-F238E27FC236}">
              <a16:creationId xmlns:a16="http://schemas.microsoft.com/office/drawing/2014/main" id="{DBAB2B24-D1FD-484B-8EEB-BD26300D12C7}"/>
            </a:ext>
          </a:extLst>
        </xdr:cNvPr>
        <xdr:cNvSpPr/>
      </xdr:nvSpPr>
      <xdr:spPr>
        <a:xfrm>
          <a:off x="136525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137161</xdr:rowOff>
    </xdr:from>
    <xdr:to>
      <xdr:col>76</xdr:col>
      <xdr:colOff>114300</xdr:colOff>
      <xdr:row>81</xdr:row>
      <xdr:rowOff>41911</xdr:rowOff>
    </xdr:to>
    <xdr:cxnSp macro="">
      <xdr:nvCxnSpPr>
        <xdr:cNvPr id="777" name="直線コネクタ 776">
          <a:extLst>
            <a:ext uri="{FF2B5EF4-FFF2-40B4-BE49-F238E27FC236}">
              <a16:creationId xmlns:a16="http://schemas.microsoft.com/office/drawing/2014/main" id="{E958EBEE-85CD-401B-A709-7ED4A0B81C2C}"/>
            </a:ext>
          </a:extLst>
        </xdr:cNvPr>
        <xdr:cNvCxnSpPr/>
      </xdr:nvCxnSpPr>
      <xdr:spPr>
        <a:xfrm flipV="1">
          <a:off x="13703300" y="138531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113030</xdr:rowOff>
    </xdr:from>
    <xdr:to>
      <xdr:col>67</xdr:col>
      <xdr:colOff>101600</xdr:colOff>
      <xdr:row>81</xdr:row>
      <xdr:rowOff>43180</xdr:rowOff>
    </xdr:to>
    <xdr:sp macro="" textlink="">
      <xdr:nvSpPr>
        <xdr:cNvPr id="778" name="楕円 777">
          <a:extLst>
            <a:ext uri="{FF2B5EF4-FFF2-40B4-BE49-F238E27FC236}">
              <a16:creationId xmlns:a16="http://schemas.microsoft.com/office/drawing/2014/main" id="{857476EE-EFCE-4A50-87A4-066D65528028}"/>
            </a:ext>
          </a:extLst>
        </xdr:cNvPr>
        <xdr:cNvSpPr/>
      </xdr:nvSpPr>
      <xdr:spPr>
        <a:xfrm>
          <a:off x="12763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163830</xdr:rowOff>
    </xdr:from>
    <xdr:to>
      <xdr:col>71</xdr:col>
      <xdr:colOff>177800</xdr:colOff>
      <xdr:row>81</xdr:row>
      <xdr:rowOff>41911</xdr:rowOff>
    </xdr:to>
    <xdr:cxnSp macro="">
      <xdr:nvCxnSpPr>
        <xdr:cNvPr id="779" name="直線コネクタ 778">
          <a:extLst>
            <a:ext uri="{FF2B5EF4-FFF2-40B4-BE49-F238E27FC236}">
              <a16:creationId xmlns:a16="http://schemas.microsoft.com/office/drawing/2014/main" id="{66F0BE31-A247-4ECA-8E14-E5CDF30D303B}"/>
            </a:ext>
          </a:extLst>
        </xdr:cNvPr>
        <xdr:cNvCxnSpPr/>
      </xdr:nvCxnSpPr>
      <xdr:spPr>
        <a:xfrm>
          <a:off x="12814300" y="138798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34941</xdr:rowOff>
    </xdr:from>
    <xdr:ext cx="405111" cy="259045"/>
    <xdr:sp macro="" textlink="">
      <xdr:nvSpPr>
        <xdr:cNvPr id="780" name="n_1mainValue【消防施設】&#10;有形固定資産減価償却率">
          <a:extLst>
            <a:ext uri="{FF2B5EF4-FFF2-40B4-BE49-F238E27FC236}">
              <a16:creationId xmlns:a16="http://schemas.microsoft.com/office/drawing/2014/main" id="{9EF6E14D-CCFF-4572-AC41-D985188A6229}"/>
            </a:ext>
          </a:extLst>
        </xdr:cNvPr>
        <xdr:cNvSpPr txBox="1"/>
      </xdr:nvSpPr>
      <xdr:spPr>
        <a:xfrm>
          <a:off x="15266044" y="1357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33038</xdr:rowOff>
    </xdr:from>
    <xdr:ext cx="405111" cy="259045"/>
    <xdr:sp macro="" textlink="">
      <xdr:nvSpPr>
        <xdr:cNvPr id="781" name="n_2mainValue【消防施設】&#10;有形固定資産減価償却率">
          <a:extLst>
            <a:ext uri="{FF2B5EF4-FFF2-40B4-BE49-F238E27FC236}">
              <a16:creationId xmlns:a16="http://schemas.microsoft.com/office/drawing/2014/main" id="{A14D29FC-3DD1-4405-B4EB-90932E193BD2}"/>
            </a:ext>
          </a:extLst>
        </xdr:cNvPr>
        <xdr:cNvSpPr txBox="1"/>
      </xdr:nvSpPr>
      <xdr:spPr>
        <a:xfrm>
          <a:off x="14389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109238</xdr:rowOff>
    </xdr:from>
    <xdr:ext cx="405111" cy="259045"/>
    <xdr:sp macro="" textlink="">
      <xdr:nvSpPr>
        <xdr:cNvPr id="782" name="n_3mainValue【消防施設】&#10;有形固定資産減価償却率">
          <a:extLst>
            <a:ext uri="{FF2B5EF4-FFF2-40B4-BE49-F238E27FC236}">
              <a16:creationId xmlns:a16="http://schemas.microsoft.com/office/drawing/2014/main" id="{2B45BF5D-5172-4BBB-8293-E01226505E6B}"/>
            </a:ext>
          </a:extLst>
        </xdr:cNvPr>
        <xdr:cNvSpPr txBox="1"/>
      </xdr:nvSpPr>
      <xdr:spPr>
        <a:xfrm>
          <a:off x="13500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59707</xdr:rowOff>
    </xdr:from>
    <xdr:ext cx="405111" cy="259045"/>
    <xdr:sp macro="" textlink="">
      <xdr:nvSpPr>
        <xdr:cNvPr id="783" name="n_4mainValue【消防施設】&#10;有形固定資産減価償却率">
          <a:extLst>
            <a:ext uri="{FF2B5EF4-FFF2-40B4-BE49-F238E27FC236}">
              <a16:creationId xmlns:a16="http://schemas.microsoft.com/office/drawing/2014/main" id="{74507F1D-B832-493E-A827-1A116B59CFD6}"/>
            </a:ext>
          </a:extLst>
        </xdr:cNvPr>
        <xdr:cNvSpPr txBox="1"/>
      </xdr:nvSpPr>
      <xdr:spPr>
        <a:xfrm>
          <a:off x="126117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45B94C04-7C54-46C9-84CA-EFB22BAD5B8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FC760508-6EB8-446A-81F3-A9C1008E33A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B2918B5D-E011-40C0-BE50-6E2350D15134}"/>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789FDA12-2DEA-4733-A6A1-2D3F1266A3D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B929BD15-16F9-4257-8439-4CA5CB8EA93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2C8C97E1-10A7-402A-BB83-DA0DADF674E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8DF36B4C-9A93-4377-B5E1-6B42899CDF2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D9528117-F039-4AC8-AE92-81B4EA3F247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8F254018-05F8-4201-8A9D-96B59100060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89A1FEB8-F585-4C8D-ABEB-39228262B73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4" name="テキスト ボックス 793">
          <a:extLst>
            <a:ext uri="{FF2B5EF4-FFF2-40B4-BE49-F238E27FC236}">
              <a16:creationId xmlns:a16="http://schemas.microsoft.com/office/drawing/2014/main" id="{3D99B357-B48B-4479-B143-0BEFCE9D16D4}"/>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38100</xdr:rowOff>
    </xdr:from>
    <xdr:to>
      <xdr:col>120</xdr:col>
      <xdr:colOff>114300</xdr:colOff>
      <xdr:row>86</xdr:row>
      <xdr:rowOff>38100</xdr:rowOff>
    </xdr:to>
    <xdr:cxnSp macro="">
      <xdr:nvCxnSpPr>
        <xdr:cNvPr id="795" name="直線コネクタ 794">
          <a:extLst>
            <a:ext uri="{FF2B5EF4-FFF2-40B4-BE49-F238E27FC236}">
              <a16:creationId xmlns:a16="http://schemas.microsoft.com/office/drawing/2014/main" id="{F189F5F2-2D58-44DE-AB39-149FE4CFCA16}"/>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6" name="テキスト ボックス 795">
          <a:extLst>
            <a:ext uri="{FF2B5EF4-FFF2-40B4-BE49-F238E27FC236}">
              <a16:creationId xmlns:a16="http://schemas.microsoft.com/office/drawing/2014/main" id="{6853E82B-9B04-406F-A437-01353AEF9B54}"/>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7" name="直線コネクタ 796">
          <a:extLst>
            <a:ext uri="{FF2B5EF4-FFF2-40B4-BE49-F238E27FC236}">
              <a16:creationId xmlns:a16="http://schemas.microsoft.com/office/drawing/2014/main" id="{06AAC2AF-E23E-4F6A-8161-092A600B8E6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8" name="テキスト ボックス 797">
          <a:extLst>
            <a:ext uri="{FF2B5EF4-FFF2-40B4-BE49-F238E27FC236}">
              <a16:creationId xmlns:a16="http://schemas.microsoft.com/office/drawing/2014/main" id="{6F0243FF-D8D4-40D9-862E-2D7EFCFAFA94}"/>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9" name="直線コネクタ 798">
          <a:extLst>
            <a:ext uri="{FF2B5EF4-FFF2-40B4-BE49-F238E27FC236}">
              <a16:creationId xmlns:a16="http://schemas.microsoft.com/office/drawing/2014/main" id="{6AEE775C-0D2E-4772-B83D-A13FA8ABA994}"/>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0" name="テキスト ボックス 799">
          <a:extLst>
            <a:ext uri="{FF2B5EF4-FFF2-40B4-BE49-F238E27FC236}">
              <a16:creationId xmlns:a16="http://schemas.microsoft.com/office/drawing/2014/main" id="{A76CA353-7AFC-4FB4-97CA-EC8F0B2E5514}"/>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1" name="直線コネクタ 800">
          <a:extLst>
            <a:ext uri="{FF2B5EF4-FFF2-40B4-BE49-F238E27FC236}">
              <a16:creationId xmlns:a16="http://schemas.microsoft.com/office/drawing/2014/main" id="{05CDFF21-88EC-4CE8-A87C-5AA18886908B}"/>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2" name="テキスト ボックス 801">
          <a:extLst>
            <a:ext uri="{FF2B5EF4-FFF2-40B4-BE49-F238E27FC236}">
              <a16:creationId xmlns:a16="http://schemas.microsoft.com/office/drawing/2014/main" id="{B7941609-4B54-4934-8556-8B58EFCEE576}"/>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a16="http://schemas.microsoft.com/office/drawing/2014/main" id="{2B1918E1-3969-4CB5-B9A0-83BFAA42C0E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a:extLst>
            <a:ext uri="{FF2B5EF4-FFF2-40B4-BE49-F238E27FC236}">
              <a16:creationId xmlns:a16="http://schemas.microsoft.com/office/drawing/2014/main" id="{91516618-FD39-44A7-85D3-D8DC68602A3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a:extLst>
            <a:ext uri="{FF2B5EF4-FFF2-40B4-BE49-F238E27FC236}">
              <a16:creationId xmlns:a16="http://schemas.microsoft.com/office/drawing/2014/main" id="{9CDD5D56-1E62-4C32-AA65-E54DB738D81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79248</xdr:rowOff>
    </xdr:from>
    <xdr:to>
      <xdr:col>116</xdr:col>
      <xdr:colOff>62864</xdr:colOff>
      <xdr:row>86</xdr:row>
      <xdr:rowOff>138685</xdr:rowOff>
    </xdr:to>
    <xdr:cxnSp macro="">
      <xdr:nvCxnSpPr>
        <xdr:cNvPr id="806" name="直線コネクタ 805">
          <a:extLst>
            <a:ext uri="{FF2B5EF4-FFF2-40B4-BE49-F238E27FC236}">
              <a16:creationId xmlns:a16="http://schemas.microsoft.com/office/drawing/2014/main" id="{80C2E933-7DB1-4B69-BB5C-E66B2E8AD186}"/>
            </a:ext>
          </a:extLst>
        </xdr:cNvPr>
        <xdr:cNvCxnSpPr/>
      </xdr:nvCxnSpPr>
      <xdr:spPr>
        <a:xfrm flipV="1">
          <a:off x="22160864" y="13452348"/>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142512</xdr:rowOff>
    </xdr:from>
    <xdr:ext cx="469744" cy="259045"/>
    <xdr:sp macro="" textlink="">
      <xdr:nvSpPr>
        <xdr:cNvPr id="807" name="【消防施設】&#10;一人当たり面積最小値テキスト">
          <a:extLst>
            <a:ext uri="{FF2B5EF4-FFF2-40B4-BE49-F238E27FC236}">
              <a16:creationId xmlns:a16="http://schemas.microsoft.com/office/drawing/2014/main" id="{AC8284AA-0F95-458F-997A-CBF274C38259}"/>
            </a:ext>
          </a:extLst>
        </xdr:cNvPr>
        <xdr:cNvSpPr txBox="1"/>
      </xdr:nvSpPr>
      <xdr:spPr>
        <a:xfrm>
          <a:off x="22199600" y="14887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138685</xdr:rowOff>
    </xdr:from>
    <xdr:to>
      <xdr:col>116</xdr:col>
      <xdr:colOff>152400</xdr:colOff>
      <xdr:row>86</xdr:row>
      <xdr:rowOff>138685</xdr:rowOff>
    </xdr:to>
    <xdr:cxnSp macro="">
      <xdr:nvCxnSpPr>
        <xdr:cNvPr id="808" name="直線コネクタ 807">
          <a:extLst>
            <a:ext uri="{FF2B5EF4-FFF2-40B4-BE49-F238E27FC236}">
              <a16:creationId xmlns:a16="http://schemas.microsoft.com/office/drawing/2014/main" id="{AEBAD3FF-7ECB-4B45-9917-38C236E924E1}"/>
            </a:ext>
          </a:extLst>
        </xdr:cNvPr>
        <xdr:cNvCxnSpPr/>
      </xdr:nvCxnSpPr>
      <xdr:spPr>
        <a:xfrm>
          <a:off x="22072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25925</xdr:rowOff>
    </xdr:from>
    <xdr:ext cx="469744" cy="259045"/>
    <xdr:sp macro="" textlink="">
      <xdr:nvSpPr>
        <xdr:cNvPr id="809" name="【消防施設】&#10;一人当たり面積最大値テキスト">
          <a:extLst>
            <a:ext uri="{FF2B5EF4-FFF2-40B4-BE49-F238E27FC236}">
              <a16:creationId xmlns:a16="http://schemas.microsoft.com/office/drawing/2014/main" id="{86BC6B88-3916-408F-BAD3-A2022493D38A}"/>
            </a:ext>
          </a:extLst>
        </xdr:cNvPr>
        <xdr:cNvSpPr txBox="1"/>
      </xdr:nvSpPr>
      <xdr:spPr>
        <a:xfrm>
          <a:off x="22199600" y="1322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79248</xdr:rowOff>
    </xdr:from>
    <xdr:to>
      <xdr:col>116</xdr:col>
      <xdr:colOff>152400</xdr:colOff>
      <xdr:row>78</xdr:row>
      <xdr:rowOff>79248</xdr:rowOff>
    </xdr:to>
    <xdr:cxnSp macro="">
      <xdr:nvCxnSpPr>
        <xdr:cNvPr id="810" name="直線コネクタ 809">
          <a:extLst>
            <a:ext uri="{FF2B5EF4-FFF2-40B4-BE49-F238E27FC236}">
              <a16:creationId xmlns:a16="http://schemas.microsoft.com/office/drawing/2014/main" id="{4994FB2D-FA39-410A-9BDA-7A23D59AD967}"/>
            </a:ext>
          </a:extLst>
        </xdr:cNvPr>
        <xdr:cNvCxnSpPr/>
      </xdr:nvCxnSpPr>
      <xdr:spPr>
        <a:xfrm>
          <a:off x="22072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155464</xdr:rowOff>
    </xdr:from>
    <xdr:ext cx="469744" cy="259045"/>
    <xdr:sp macro="" textlink="">
      <xdr:nvSpPr>
        <xdr:cNvPr id="811" name="【消防施設】&#10;一人当たり面積平均値テキスト">
          <a:extLst>
            <a:ext uri="{FF2B5EF4-FFF2-40B4-BE49-F238E27FC236}">
              <a16:creationId xmlns:a16="http://schemas.microsoft.com/office/drawing/2014/main" id="{C1B163AC-4A84-46BD-AA6E-C33610D95BB9}"/>
            </a:ext>
          </a:extLst>
        </xdr:cNvPr>
        <xdr:cNvSpPr txBox="1"/>
      </xdr:nvSpPr>
      <xdr:spPr>
        <a:xfrm>
          <a:off x="22199600" y="1438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812" name="フローチャート: 判断 811">
          <a:extLst>
            <a:ext uri="{FF2B5EF4-FFF2-40B4-BE49-F238E27FC236}">
              <a16:creationId xmlns:a16="http://schemas.microsoft.com/office/drawing/2014/main" id="{F2694604-F0EB-46FD-A445-894F1C0AE1B7}"/>
            </a:ext>
          </a:extLst>
        </xdr:cNvPr>
        <xdr:cNvSpPr/>
      </xdr:nvSpPr>
      <xdr:spPr>
        <a:xfrm>
          <a:off x="22110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108458</xdr:rowOff>
    </xdr:from>
    <xdr:to>
      <xdr:col>112</xdr:col>
      <xdr:colOff>38100</xdr:colOff>
      <xdr:row>86</xdr:row>
      <xdr:rowOff>38608</xdr:rowOff>
    </xdr:to>
    <xdr:sp macro="" textlink="">
      <xdr:nvSpPr>
        <xdr:cNvPr id="813" name="フローチャート: 判断 812">
          <a:extLst>
            <a:ext uri="{FF2B5EF4-FFF2-40B4-BE49-F238E27FC236}">
              <a16:creationId xmlns:a16="http://schemas.microsoft.com/office/drawing/2014/main" id="{C26FD870-5FAF-4787-9572-79D33AD57706}"/>
            </a:ext>
          </a:extLst>
        </xdr:cNvPr>
        <xdr:cNvSpPr/>
      </xdr:nvSpPr>
      <xdr:spPr>
        <a:xfrm>
          <a:off x="21272500" y="146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29735</xdr:rowOff>
    </xdr:from>
    <xdr:ext cx="469744" cy="259045"/>
    <xdr:sp macro="" textlink="">
      <xdr:nvSpPr>
        <xdr:cNvPr id="814" name="n_1aveValue【消防施設】&#10;一人当たり面積">
          <a:extLst>
            <a:ext uri="{FF2B5EF4-FFF2-40B4-BE49-F238E27FC236}">
              <a16:creationId xmlns:a16="http://schemas.microsoft.com/office/drawing/2014/main" id="{9A755435-CC76-4305-876F-663278180BAA}"/>
            </a:ext>
          </a:extLst>
        </xdr:cNvPr>
        <xdr:cNvSpPr txBox="1"/>
      </xdr:nvSpPr>
      <xdr:spPr>
        <a:xfrm>
          <a:off x="21075727" y="1477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71882</xdr:rowOff>
    </xdr:from>
    <xdr:to>
      <xdr:col>107</xdr:col>
      <xdr:colOff>101600</xdr:colOff>
      <xdr:row>86</xdr:row>
      <xdr:rowOff>2032</xdr:rowOff>
    </xdr:to>
    <xdr:sp macro="" textlink="">
      <xdr:nvSpPr>
        <xdr:cNvPr id="815" name="フローチャート: 判断 814">
          <a:extLst>
            <a:ext uri="{FF2B5EF4-FFF2-40B4-BE49-F238E27FC236}">
              <a16:creationId xmlns:a16="http://schemas.microsoft.com/office/drawing/2014/main" id="{68836E60-7528-4E1B-B5CA-C87B912AD26E}"/>
            </a:ext>
          </a:extLst>
        </xdr:cNvPr>
        <xdr:cNvSpPr/>
      </xdr:nvSpPr>
      <xdr:spPr>
        <a:xfrm>
          <a:off x="20383500" y="1464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85</xdr:row>
      <xdr:rowOff>164609</xdr:rowOff>
    </xdr:from>
    <xdr:ext cx="469744" cy="259045"/>
    <xdr:sp macro="" textlink="">
      <xdr:nvSpPr>
        <xdr:cNvPr id="816" name="n_2aveValue【消防施設】&#10;一人当たり面積">
          <a:extLst>
            <a:ext uri="{FF2B5EF4-FFF2-40B4-BE49-F238E27FC236}">
              <a16:creationId xmlns:a16="http://schemas.microsoft.com/office/drawing/2014/main" id="{E244EF46-7103-484A-9E19-C479C9177C08}"/>
            </a:ext>
          </a:extLst>
        </xdr:cNvPr>
        <xdr:cNvSpPr txBox="1"/>
      </xdr:nvSpPr>
      <xdr:spPr>
        <a:xfrm>
          <a:off x="201994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85598</xdr:rowOff>
    </xdr:from>
    <xdr:to>
      <xdr:col>102</xdr:col>
      <xdr:colOff>165100</xdr:colOff>
      <xdr:row>86</xdr:row>
      <xdr:rowOff>15748</xdr:rowOff>
    </xdr:to>
    <xdr:sp macro="" textlink="">
      <xdr:nvSpPr>
        <xdr:cNvPr id="817" name="フローチャート: 判断 816">
          <a:extLst>
            <a:ext uri="{FF2B5EF4-FFF2-40B4-BE49-F238E27FC236}">
              <a16:creationId xmlns:a16="http://schemas.microsoft.com/office/drawing/2014/main" id="{AFD8F5DD-F634-466D-AFEC-3CD5BC3A8FD2}"/>
            </a:ext>
          </a:extLst>
        </xdr:cNvPr>
        <xdr:cNvSpPr/>
      </xdr:nvSpPr>
      <xdr:spPr>
        <a:xfrm>
          <a:off x="19494500" y="1465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86</xdr:row>
      <xdr:rowOff>6875</xdr:rowOff>
    </xdr:from>
    <xdr:ext cx="469744" cy="259045"/>
    <xdr:sp macro="" textlink="">
      <xdr:nvSpPr>
        <xdr:cNvPr id="818" name="n_3aveValue【消防施設】&#10;一人当たり面積">
          <a:extLst>
            <a:ext uri="{FF2B5EF4-FFF2-40B4-BE49-F238E27FC236}">
              <a16:creationId xmlns:a16="http://schemas.microsoft.com/office/drawing/2014/main" id="{199FD1B8-6DD2-4265-9660-61625B95D5ED}"/>
            </a:ext>
          </a:extLst>
        </xdr:cNvPr>
        <xdr:cNvSpPr txBox="1"/>
      </xdr:nvSpPr>
      <xdr:spPr>
        <a:xfrm>
          <a:off x="193104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85</xdr:row>
      <xdr:rowOff>117602</xdr:rowOff>
    </xdr:from>
    <xdr:to>
      <xdr:col>98</xdr:col>
      <xdr:colOff>38100</xdr:colOff>
      <xdr:row>86</xdr:row>
      <xdr:rowOff>47752</xdr:rowOff>
    </xdr:to>
    <xdr:sp macro="" textlink="">
      <xdr:nvSpPr>
        <xdr:cNvPr id="819" name="フローチャート: 判断 818">
          <a:extLst>
            <a:ext uri="{FF2B5EF4-FFF2-40B4-BE49-F238E27FC236}">
              <a16:creationId xmlns:a16="http://schemas.microsoft.com/office/drawing/2014/main" id="{04ACF0C0-F126-4208-A368-39D7B4820FF1}"/>
            </a:ext>
          </a:extLst>
        </xdr:cNvPr>
        <xdr:cNvSpPr/>
      </xdr:nvSpPr>
      <xdr:spPr>
        <a:xfrm>
          <a:off x="18605500" y="1469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86</xdr:row>
      <xdr:rowOff>38879</xdr:rowOff>
    </xdr:from>
    <xdr:ext cx="469744" cy="259045"/>
    <xdr:sp macro="" textlink="">
      <xdr:nvSpPr>
        <xdr:cNvPr id="820" name="n_4aveValue【消防施設】&#10;一人当たり面積">
          <a:extLst>
            <a:ext uri="{FF2B5EF4-FFF2-40B4-BE49-F238E27FC236}">
              <a16:creationId xmlns:a16="http://schemas.microsoft.com/office/drawing/2014/main" id="{E3B460AC-B1A1-4061-8687-DB085AA53C95}"/>
            </a:ext>
          </a:extLst>
        </xdr:cNvPr>
        <xdr:cNvSpPr txBox="1"/>
      </xdr:nvSpPr>
      <xdr:spPr>
        <a:xfrm>
          <a:off x="18421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7685C5EA-1C18-4EFE-AE75-AF97BED5039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8354A85A-046C-443C-93A8-94ED1831BE3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4AD69FCE-0C32-4DA4-A032-99E97F42271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2DCFE054-909B-4BD9-8027-878E742031A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5" name="テキスト ボックス 824">
          <a:extLst>
            <a:ext uri="{FF2B5EF4-FFF2-40B4-BE49-F238E27FC236}">
              <a16:creationId xmlns:a16="http://schemas.microsoft.com/office/drawing/2014/main" id="{EE77B7CE-01D6-43E1-B030-86F880AD91D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42163</xdr:rowOff>
    </xdr:from>
    <xdr:to>
      <xdr:col>116</xdr:col>
      <xdr:colOff>114300</xdr:colOff>
      <xdr:row>80</xdr:row>
      <xdr:rowOff>143763</xdr:rowOff>
    </xdr:to>
    <xdr:sp macro="" textlink="">
      <xdr:nvSpPr>
        <xdr:cNvPr id="826" name="楕円 825">
          <a:extLst>
            <a:ext uri="{FF2B5EF4-FFF2-40B4-BE49-F238E27FC236}">
              <a16:creationId xmlns:a16="http://schemas.microsoft.com/office/drawing/2014/main" id="{61B03740-7880-4C00-A9DF-F7BB53D5BA63}"/>
            </a:ext>
          </a:extLst>
        </xdr:cNvPr>
        <xdr:cNvSpPr/>
      </xdr:nvSpPr>
      <xdr:spPr>
        <a:xfrm>
          <a:off x="22110700" y="1375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65040</xdr:rowOff>
    </xdr:from>
    <xdr:ext cx="469744" cy="259045"/>
    <xdr:sp macro="" textlink="">
      <xdr:nvSpPr>
        <xdr:cNvPr id="827" name="【消防施設】&#10;一人当たり面積該当値テキスト">
          <a:extLst>
            <a:ext uri="{FF2B5EF4-FFF2-40B4-BE49-F238E27FC236}">
              <a16:creationId xmlns:a16="http://schemas.microsoft.com/office/drawing/2014/main" id="{F1C8EA94-B07D-47E6-8E44-0CFFADFE450E}"/>
            </a:ext>
          </a:extLst>
        </xdr:cNvPr>
        <xdr:cNvSpPr txBox="1"/>
      </xdr:nvSpPr>
      <xdr:spPr>
        <a:xfrm>
          <a:off x="22199600" y="1360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28448</xdr:rowOff>
    </xdr:from>
    <xdr:to>
      <xdr:col>112</xdr:col>
      <xdr:colOff>38100</xdr:colOff>
      <xdr:row>80</xdr:row>
      <xdr:rowOff>130048</xdr:rowOff>
    </xdr:to>
    <xdr:sp macro="" textlink="">
      <xdr:nvSpPr>
        <xdr:cNvPr id="828" name="楕円 827">
          <a:extLst>
            <a:ext uri="{FF2B5EF4-FFF2-40B4-BE49-F238E27FC236}">
              <a16:creationId xmlns:a16="http://schemas.microsoft.com/office/drawing/2014/main" id="{016ED791-F4A3-4DB1-A5BD-5651146E1CB6}"/>
            </a:ext>
          </a:extLst>
        </xdr:cNvPr>
        <xdr:cNvSpPr/>
      </xdr:nvSpPr>
      <xdr:spPr>
        <a:xfrm>
          <a:off x="21272500" y="1374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79248</xdr:rowOff>
    </xdr:from>
    <xdr:to>
      <xdr:col>116</xdr:col>
      <xdr:colOff>63500</xdr:colOff>
      <xdr:row>80</xdr:row>
      <xdr:rowOff>92963</xdr:rowOff>
    </xdr:to>
    <xdr:cxnSp macro="">
      <xdr:nvCxnSpPr>
        <xdr:cNvPr id="829" name="直線コネクタ 828">
          <a:extLst>
            <a:ext uri="{FF2B5EF4-FFF2-40B4-BE49-F238E27FC236}">
              <a16:creationId xmlns:a16="http://schemas.microsoft.com/office/drawing/2014/main" id="{AB518E0D-4FEF-4AA0-B019-C0BC16BBAEC1}"/>
            </a:ext>
          </a:extLst>
        </xdr:cNvPr>
        <xdr:cNvCxnSpPr/>
      </xdr:nvCxnSpPr>
      <xdr:spPr>
        <a:xfrm>
          <a:off x="21323300" y="13795248"/>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5587</xdr:rowOff>
    </xdr:from>
    <xdr:to>
      <xdr:col>107</xdr:col>
      <xdr:colOff>101600</xdr:colOff>
      <xdr:row>80</xdr:row>
      <xdr:rowOff>107187</xdr:rowOff>
    </xdr:to>
    <xdr:sp macro="" textlink="">
      <xdr:nvSpPr>
        <xdr:cNvPr id="830" name="楕円 829">
          <a:extLst>
            <a:ext uri="{FF2B5EF4-FFF2-40B4-BE49-F238E27FC236}">
              <a16:creationId xmlns:a16="http://schemas.microsoft.com/office/drawing/2014/main" id="{BF115C16-2F67-474E-96D1-5BBB0F9309E1}"/>
            </a:ext>
          </a:extLst>
        </xdr:cNvPr>
        <xdr:cNvSpPr/>
      </xdr:nvSpPr>
      <xdr:spPr>
        <a:xfrm>
          <a:off x="20383500" y="1372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56387</xdr:rowOff>
    </xdr:from>
    <xdr:to>
      <xdr:col>111</xdr:col>
      <xdr:colOff>177800</xdr:colOff>
      <xdr:row>80</xdr:row>
      <xdr:rowOff>79248</xdr:rowOff>
    </xdr:to>
    <xdr:cxnSp macro="">
      <xdr:nvCxnSpPr>
        <xdr:cNvPr id="831" name="直線コネクタ 830">
          <a:extLst>
            <a:ext uri="{FF2B5EF4-FFF2-40B4-BE49-F238E27FC236}">
              <a16:creationId xmlns:a16="http://schemas.microsoft.com/office/drawing/2014/main" id="{C30A2B9E-7ED8-4FCB-BDEB-4C59381D079D}"/>
            </a:ext>
          </a:extLst>
        </xdr:cNvPr>
        <xdr:cNvCxnSpPr/>
      </xdr:nvCxnSpPr>
      <xdr:spPr>
        <a:xfrm>
          <a:off x="20434300" y="1377238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87885</xdr:rowOff>
    </xdr:from>
    <xdr:to>
      <xdr:col>102</xdr:col>
      <xdr:colOff>165100</xdr:colOff>
      <xdr:row>81</xdr:row>
      <xdr:rowOff>18035</xdr:rowOff>
    </xdr:to>
    <xdr:sp macro="" textlink="">
      <xdr:nvSpPr>
        <xdr:cNvPr id="832" name="楕円 831">
          <a:extLst>
            <a:ext uri="{FF2B5EF4-FFF2-40B4-BE49-F238E27FC236}">
              <a16:creationId xmlns:a16="http://schemas.microsoft.com/office/drawing/2014/main" id="{6FA2D296-082B-4456-810A-31E7CAEC836E}"/>
            </a:ext>
          </a:extLst>
        </xdr:cNvPr>
        <xdr:cNvSpPr/>
      </xdr:nvSpPr>
      <xdr:spPr>
        <a:xfrm>
          <a:off x="19494500" y="138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56387</xdr:rowOff>
    </xdr:from>
    <xdr:to>
      <xdr:col>107</xdr:col>
      <xdr:colOff>50800</xdr:colOff>
      <xdr:row>80</xdr:row>
      <xdr:rowOff>138685</xdr:rowOff>
    </xdr:to>
    <xdr:cxnSp macro="">
      <xdr:nvCxnSpPr>
        <xdr:cNvPr id="833" name="直線コネクタ 832">
          <a:extLst>
            <a:ext uri="{FF2B5EF4-FFF2-40B4-BE49-F238E27FC236}">
              <a16:creationId xmlns:a16="http://schemas.microsoft.com/office/drawing/2014/main" id="{053CB6EE-39FF-4343-A6EF-2AF513A8A74C}"/>
            </a:ext>
          </a:extLst>
        </xdr:cNvPr>
        <xdr:cNvCxnSpPr/>
      </xdr:nvCxnSpPr>
      <xdr:spPr>
        <a:xfrm flipV="1">
          <a:off x="19545300" y="13772387"/>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124461</xdr:rowOff>
    </xdr:from>
    <xdr:to>
      <xdr:col>98</xdr:col>
      <xdr:colOff>38100</xdr:colOff>
      <xdr:row>81</xdr:row>
      <xdr:rowOff>54611</xdr:rowOff>
    </xdr:to>
    <xdr:sp macro="" textlink="">
      <xdr:nvSpPr>
        <xdr:cNvPr id="834" name="楕円 833">
          <a:extLst>
            <a:ext uri="{FF2B5EF4-FFF2-40B4-BE49-F238E27FC236}">
              <a16:creationId xmlns:a16="http://schemas.microsoft.com/office/drawing/2014/main" id="{D6ABDBFA-E9DC-47C9-9DE2-ADBAFB60442F}"/>
            </a:ext>
          </a:extLst>
        </xdr:cNvPr>
        <xdr:cNvSpPr/>
      </xdr:nvSpPr>
      <xdr:spPr>
        <a:xfrm>
          <a:off x="18605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138685</xdr:rowOff>
    </xdr:from>
    <xdr:to>
      <xdr:col>102</xdr:col>
      <xdr:colOff>114300</xdr:colOff>
      <xdr:row>81</xdr:row>
      <xdr:rowOff>3811</xdr:rowOff>
    </xdr:to>
    <xdr:cxnSp macro="">
      <xdr:nvCxnSpPr>
        <xdr:cNvPr id="835" name="直線コネクタ 834">
          <a:extLst>
            <a:ext uri="{FF2B5EF4-FFF2-40B4-BE49-F238E27FC236}">
              <a16:creationId xmlns:a16="http://schemas.microsoft.com/office/drawing/2014/main" id="{40CB78D7-2136-4F4B-B1A8-789AB84E9C5F}"/>
            </a:ext>
          </a:extLst>
        </xdr:cNvPr>
        <xdr:cNvCxnSpPr/>
      </xdr:nvCxnSpPr>
      <xdr:spPr>
        <a:xfrm flipV="1">
          <a:off x="18656300" y="138546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78</xdr:row>
      <xdr:rowOff>146575</xdr:rowOff>
    </xdr:from>
    <xdr:ext cx="469744" cy="259045"/>
    <xdr:sp macro="" textlink="">
      <xdr:nvSpPr>
        <xdr:cNvPr id="836" name="n_1mainValue【消防施設】&#10;一人当たり面積">
          <a:extLst>
            <a:ext uri="{FF2B5EF4-FFF2-40B4-BE49-F238E27FC236}">
              <a16:creationId xmlns:a16="http://schemas.microsoft.com/office/drawing/2014/main" id="{29A3A595-B969-4BCE-AA64-09E5E709855B}"/>
            </a:ext>
          </a:extLst>
        </xdr:cNvPr>
        <xdr:cNvSpPr txBox="1"/>
      </xdr:nvSpPr>
      <xdr:spPr>
        <a:xfrm>
          <a:off x="21075727" y="1351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123714</xdr:rowOff>
    </xdr:from>
    <xdr:ext cx="469744" cy="259045"/>
    <xdr:sp macro="" textlink="">
      <xdr:nvSpPr>
        <xdr:cNvPr id="837" name="n_2mainValue【消防施設】&#10;一人当たり面積">
          <a:extLst>
            <a:ext uri="{FF2B5EF4-FFF2-40B4-BE49-F238E27FC236}">
              <a16:creationId xmlns:a16="http://schemas.microsoft.com/office/drawing/2014/main" id="{C3A40AAA-050E-4494-9B5A-0D44974AA96B}"/>
            </a:ext>
          </a:extLst>
        </xdr:cNvPr>
        <xdr:cNvSpPr txBox="1"/>
      </xdr:nvSpPr>
      <xdr:spPr>
        <a:xfrm>
          <a:off x="20199427" y="1349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34562</xdr:rowOff>
    </xdr:from>
    <xdr:ext cx="469744" cy="259045"/>
    <xdr:sp macro="" textlink="">
      <xdr:nvSpPr>
        <xdr:cNvPr id="838" name="n_3mainValue【消防施設】&#10;一人当たり面積">
          <a:extLst>
            <a:ext uri="{FF2B5EF4-FFF2-40B4-BE49-F238E27FC236}">
              <a16:creationId xmlns:a16="http://schemas.microsoft.com/office/drawing/2014/main" id="{023AF33C-35A7-4C2C-B606-AA3C3459BCD6}"/>
            </a:ext>
          </a:extLst>
        </xdr:cNvPr>
        <xdr:cNvSpPr txBox="1"/>
      </xdr:nvSpPr>
      <xdr:spPr>
        <a:xfrm>
          <a:off x="19310427" y="1357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71138</xdr:rowOff>
    </xdr:from>
    <xdr:ext cx="469744" cy="259045"/>
    <xdr:sp macro="" textlink="">
      <xdr:nvSpPr>
        <xdr:cNvPr id="839" name="n_4mainValue【消防施設】&#10;一人当たり面積">
          <a:extLst>
            <a:ext uri="{FF2B5EF4-FFF2-40B4-BE49-F238E27FC236}">
              <a16:creationId xmlns:a16="http://schemas.microsoft.com/office/drawing/2014/main" id="{B384BD0D-6A39-442E-A8BA-F83FCF90D825}"/>
            </a:ext>
          </a:extLst>
        </xdr:cNvPr>
        <xdr:cNvSpPr txBox="1"/>
      </xdr:nvSpPr>
      <xdr:spPr>
        <a:xfrm>
          <a:off x="18421427" y="1361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a16="http://schemas.microsoft.com/office/drawing/2014/main" id="{02032466-BB6A-48F2-B734-C30C6842C9D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a16="http://schemas.microsoft.com/office/drawing/2014/main" id="{2296B109-65D3-40D8-8A04-1EE80ADF40D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a16="http://schemas.microsoft.com/office/drawing/2014/main" id="{8FF27127-E213-44A3-BFCC-50788329D73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a16="http://schemas.microsoft.com/office/drawing/2014/main" id="{A35383FD-818B-4C0B-9C9F-A7438B610CB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a16="http://schemas.microsoft.com/office/drawing/2014/main" id="{6248220E-CD5A-4082-BA99-136F496EE89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a16="http://schemas.microsoft.com/office/drawing/2014/main" id="{5566CFE1-DFE7-4A33-8C6B-F1211F3E3B9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a16="http://schemas.microsoft.com/office/drawing/2014/main" id="{4C8ACAEF-7D47-4F1B-97B8-7B773BABB0E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a16="http://schemas.microsoft.com/office/drawing/2014/main" id="{D519A42F-8ED7-456B-89E8-15804CB8C6C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a:extLst>
            <a:ext uri="{FF2B5EF4-FFF2-40B4-BE49-F238E27FC236}">
              <a16:creationId xmlns:a16="http://schemas.microsoft.com/office/drawing/2014/main" id="{E91607D0-D212-4149-BAC0-85C4D763C8E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a16="http://schemas.microsoft.com/office/drawing/2014/main" id="{C795242B-ACEE-4AF7-AA1C-B3A93C8C580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a:extLst>
            <a:ext uri="{FF2B5EF4-FFF2-40B4-BE49-F238E27FC236}">
              <a16:creationId xmlns:a16="http://schemas.microsoft.com/office/drawing/2014/main" id="{5B97AC15-8D62-4ACC-AB29-1F76B4DC12B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1" name="直線コネクタ 850">
          <a:extLst>
            <a:ext uri="{FF2B5EF4-FFF2-40B4-BE49-F238E27FC236}">
              <a16:creationId xmlns:a16="http://schemas.microsoft.com/office/drawing/2014/main" id="{EAFC6A0F-99D9-482E-97CB-02E49141A4DB}"/>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52" name="テキスト ボックス 851">
          <a:extLst>
            <a:ext uri="{FF2B5EF4-FFF2-40B4-BE49-F238E27FC236}">
              <a16:creationId xmlns:a16="http://schemas.microsoft.com/office/drawing/2014/main" id="{6B38652A-5C14-4620-BFA0-2056E5CFEFC8}"/>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3" name="直線コネクタ 852">
          <a:extLst>
            <a:ext uri="{FF2B5EF4-FFF2-40B4-BE49-F238E27FC236}">
              <a16:creationId xmlns:a16="http://schemas.microsoft.com/office/drawing/2014/main" id="{DBB28A84-2DE6-4450-9F88-C932B00E90EA}"/>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4" name="テキスト ボックス 853">
          <a:extLst>
            <a:ext uri="{FF2B5EF4-FFF2-40B4-BE49-F238E27FC236}">
              <a16:creationId xmlns:a16="http://schemas.microsoft.com/office/drawing/2014/main" id="{2E69E61F-3E7B-4442-902F-E395C6191C61}"/>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5" name="直線コネクタ 854">
          <a:extLst>
            <a:ext uri="{FF2B5EF4-FFF2-40B4-BE49-F238E27FC236}">
              <a16:creationId xmlns:a16="http://schemas.microsoft.com/office/drawing/2014/main" id="{C9547BF4-A157-4274-8024-39C33D407179}"/>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6" name="テキスト ボックス 855">
          <a:extLst>
            <a:ext uri="{FF2B5EF4-FFF2-40B4-BE49-F238E27FC236}">
              <a16:creationId xmlns:a16="http://schemas.microsoft.com/office/drawing/2014/main" id="{2C21CBF3-95D2-4059-9CB6-36D912A2816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7" name="直線コネクタ 856">
          <a:extLst>
            <a:ext uri="{FF2B5EF4-FFF2-40B4-BE49-F238E27FC236}">
              <a16:creationId xmlns:a16="http://schemas.microsoft.com/office/drawing/2014/main" id="{83B896F6-9F44-4E5E-B59A-638F39290DE4}"/>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8" name="テキスト ボックス 857">
          <a:extLst>
            <a:ext uri="{FF2B5EF4-FFF2-40B4-BE49-F238E27FC236}">
              <a16:creationId xmlns:a16="http://schemas.microsoft.com/office/drawing/2014/main" id="{E9493A9B-33AF-40A8-B150-6959CACEE044}"/>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9" name="直線コネクタ 858">
          <a:extLst>
            <a:ext uri="{FF2B5EF4-FFF2-40B4-BE49-F238E27FC236}">
              <a16:creationId xmlns:a16="http://schemas.microsoft.com/office/drawing/2014/main" id="{5A0EAA01-000F-4948-9478-5280CD7A7262}"/>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60" name="テキスト ボックス 859">
          <a:extLst>
            <a:ext uri="{FF2B5EF4-FFF2-40B4-BE49-F238E27FC236}">
              <a16:creationId xmlns:a16="http://schemas.microsoft.com/office/drawing/2014/main" id="{FCBAB3F8-CD08-407C-8150-E2CCEB496643}"/>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a:extLst>
            <a:ext uri="{FF2B5EF4-FFF2-40B4-BE49-F238E27FC236}">
              <a16:creationId xmlns:a16="http://schemas.microsoft.com/office/drawing/2014/main" id="{C367E7EB-7A28-4C9C-9DA3-DFFF9F67E8E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2" name="【庁舎】&#10;有形固定資産減価償却率グラフ枠">
          <a:extLst>
            <a:ext uri="{FF2B5EF4-FFF2-40B4-BE49-F238E27FC236}">
              <a16:creationId xmlns:a16="http://schemas.microsoft.com/office/drawing/2014/main" id="{BA1B9EF0-30E4-4C98-983A-2F205D9084B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13336</xdr:rowOff>
    </xdr:from>
    <xdr:to>
      <xdr:col>85</xdr:col>
      <xdr:colOff>126364</xdr:colOff>
      <xdr:row>108</xdr:row>
      <xdr:rowOff>36195</xdr:rowOff>
    </xdr:to>
    <xdr:cxnSp macro="">
      <xdr:nvCxnSpPr>
        <xdr:cNvPr id="863" name="直線コネクタ 862">
          <a:extLst>
            <a:ext uri="{FF2B5EF4-FFF2-40B4-BE49-F238E27FC236}">
              <a16:creationId xmlns:a16="http://schemas.microsoft.com/office/drawing/2014/main" id="{334B1220-4DB6-414B-A81D-BD4C27684EA5}"/>
            </a:ext>
          </a:extLst>
        </xdr:cNvPr>
        <xdr:cNvCxnSpPr/>
      </xdr:nvCxnSpPr>
      <xdr:spPr>
        <a:xfrm flipV="1">
          <a:off x="16318864" y="17329786"/>
          <a:ext cx="0" cy="12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40022</xdr:rowOff>
    </xdr:from>
    <xdr:ext cx="405111" cy="259045"/>
    <xdr:sp macro="" textlink="">
      <xdr:nvSpPr>
        <xdr:cNvPr id="864" name="【庁舎】&#10;有形固定資産減価償却率最小値テキスト">
          <a:extLst>
            <a:ext uri="{FF2B5EF4-FFF2-40B4-BE49-F238E27FC236}">
              <a16:creationId xmlns:a16="http://schemas.microsoft.com/office/drawing/2014/main" id="{8D7A705A-7914-4564-AA96-C8D8EC6BC998}"/>
            </a:ext>
          </a:extLst>
        </xdr:cNvPr>
        <xdr:cNvSpPr txBox="1"/>
      </xdr:nvSpPr>
      <xdr:spPr>
        <a:xfrm>
          <a:off x="16357600" y="185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36195</xdr:rowOff>
    </xdr:from>
    <xdr:to>
      <xdr:col>86</xdr:col>
      <xdr:colOff>25400</xdr:colOff>
      <xdr:row>108</xdr:row>
      <xdr:rowOff>36195</xdr:rowOff>
    </xdr:to>
    <xdr:cxnSp macro="">
      <xdr:nvCxnSpPr>
        <xdr:cNvPr id="865" name="直線コネクタ 864">
          <a:extLst>
            <a:ext uri="{FF2B5EF4-FFF2-40B4-BE49-F238E27FC236}">
              <a16:creationId xmlns:a16="http://schemas.microsoft.com/office/drawing/2014/main" id="{3915CBD1-56AE-4E0B-AF7B-227BEED34CD3}"/>
            </a:ext>
          </a:extLst>
        </xdr:cNvPr>
        <xdr:cNvCxnSpPr/>
      </xdr:nvCxnSpPr>
      <xdr:spPr>
        <a:xfrm>
          <a:off x="16230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131463</xdr:rowOff>
    </xdr:from>
    <xdr:ext cx="340478" cy="259045"/>
    <xdr:sp macro="" textlink="">
      <xdr:nvSpPr>
        <xdr:cNvPr id="866" name="【庁舎】&#10;有形固定資産減価償却率最大値テキスト">
          <a:extLst>
            <a:ext uri="{FF2B5EF4-FFF2-40B4-BE49-F238E27FC236}">
              <a16:creationId xmlns:a16="http://schemas.microsoft.com/office/drawing/2014/main" id="{CBC4D12E-7249-4A25-97C2-10E2B353E37E}"/>
            </a:ext>
          </a:extLst>
        </xdr:cNvPr>
        <xdr:cNvSpPr txBox="1"/>
      </xdr:nvSpPr>
      <xdr:spPr>
        <a:xfrm>
          <a:off x="16357600" y="171050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13336</xdr:rowOff>
    </xdr:from>
    <xdr:to>
      <xdr:col>86</xdr:col>
      <xdr:colOff>25400</xdr:colOff>
      <xdr:row>101</xdr:row>
      <xdr:rowOff>13336</xdr:rowOff>
    </xdr:to>
    <xdr:cxnSp macro="">
      <xdr:nvCxnSpPr>
        <xdr:cNvPr id="867" name="直線コネクタ 866">
          <a:extLst>
            <a:ext uri="{FF2B5EF4-FFF2-40B4-BE49-F238E27FC236}">
              <a16:creationId xmlns:a16="http://schemas.microsoft.com/office/drawing/2014/main" id="{F40ADAC6-3685-4757-B1C7-849A682D3B9B}"/>
            </a:ext>
          </a:extLst>
        </xdr:cNvPr>
        <xdr:cNvCxnSpPr/>
      </xdr:nvCxnSpPr>
      <xdr:spPr>
        <a:xfrm>
          <a:off x="16230600" y="1732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74947</xdr:rowOff>
    </xdr:from>
    <xdr:ext cx="405111" cy="259045"/>
    <xdr:sp macro="" textlink="">
      <xdr:nvSpPr>
        <xdr:cNvPr id="868" name="【庁舎】&#10;有形固定資産減価償却率平均値テキスト">
          <a:extLst>
            <a:ext uri="{FF2B5EF4-FFF2-40B4-BE49-F238E27FC236}">
              <a16:creationId xmlns:a16="http://schemas.microsoft.com/office/drawing/2014/main" id="{753BF0DE-90E3-42F6-9FD0-654EE4B00A97}"/>
            </a:ext>
          </a:extLst>
        </xdr:cNvPr>
        <xdr:cNvSpPr txBox="1"/>
      </xdr:nvSpPr>
      <xdr:spPr>
        <a:xfrm>
          <a:off x="16357600" y="1773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52070</xdr:rowOff>
    </xdr:from>
    <xdr:to>
      <xdr:col>85</xdr:col>
      <xdr:colOff>177800</xdr:colOff>
      <xdr:row>104</xdr:row>
      <xdr:rowOff>153670</xdr:rowOff>
    </xdr:to>
    <xdr:sp macro="" textlink="">
      <xdr:nvSpPr>
        <xdr:cNvPr id="869" name="フローチャート: 判断 868">
          <a:extLst>
            <a:ext uri="{FF2B5EF4-FFF2-40B4-BE49-F238E27FC236}">
              <a16:creationId xmlns:a16="http://schemas.microsoft.com/office/drawing/2014/main" id="{3CD01426-4602-4957-80DE-6C29927977B7}"/>
            </a:ext>
          </a:extLst>
        </xdr:cNvPr>
        <xdr:cNvSpPr/>
      </xdr:nvSpPr>
      <xdr:spPr>
        <a:xfrm>
          <a:off x="16268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55880</xdr:rowOff>
    </xdr:from>
    <xdr:to>
      <xdr:col>81</xdr:col>
      <xdr:colOff>101600</xdr:colOff>
      <xdr:row>105</xdr:row>
      <xdr:rowOff>157480</xdr:rowOff>
    </xdr:to>
    <xdr:sp macro="" textlink="">
      <xdr:nvSpPr>
        <xdr:cNvPr id="870" name="フローチャート: 判断 869">
          <a:extLst>
            <a:ext uri="{FF2B5EF4-FFF2-40B4-BE49-F238E27FC236}">
              <a16:creationId xmlns:a16="http://schemas.microsoft.com/office/drawing/2014/main" id="{72A8842B-D5E6-44D0-A284-46F28CF2DCB8}"/>
            </a:ext>
          </a:extLst>
        </xdr:cNvPr>
        <xdr:cNvSpPr/>
      </xdr:nvSpPr>
      <xdr:spPr>
        <a:xfrm>
          <a:off x="15430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2557</xdr:rowOff>
    </xdr:from>
    <xdr:ext cx="405111" cy="259045"/>
    <xdr:sp macro="" textlink="">
      <xdr:nvSpPr>
        <xdr:cNvPr id="871" name="n_1aveValue【庁舎】&#10;有形固定資産減価償却率">
          <a:extLst>
            <a:ext uri="{FF2B5EF4-FFF2-40B4-BE49-F238E27FC236}">
              <a16:creationId xmlns:a16="http://schemas.microsoft.com/office/drawing/2014/main" id="{000E193B-217D-48CA-85DD-DE5DEBBD2C35}"/>
            </a:ext>
          </a:extLst>
        </xdr:cNvPr>
        <xdr:cNvSpPr txBox="1"/>
      </xdr:nvSpPr>
      <xdr:spPr>
        <a:xfrm>
          <a:off x="15266044" y="1783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106</xdr:row>
      <xdr:rowOff>55880</xdr:rowOff>
    </xdr:from>
    <xdr:to>
      <xdr:col>76</xdr:col>
      <xdr:colOff>165100</xdr:colOff>
      <xdr:row>106</xdr:row>
      <xdr:rowOff>157480</xdr:rowOff>
    </xdr:to>
    <xdr:sp macro="" textlink="">
      <xdr:nvSpPr>
        <xdr:cNvPr id="872" name="フローチャート: 判断 871">
          <a:extLst>
            <a:ext uri="{FF2B5EF4-FFF2-40B4-BE49-F238E27FC236}">
              <a16:creationId xmlns:a16="http://schemas.microsoft.com/office/drawing/2014/main" id="{CEDF34DB-BD63-4A39-9C2C-B2B978B6A4FF}"/>
            </a:ext>
          </a:extLst>
        </xdr:cNvPr>
        <xdr:cNvSpPr/>
      </xdr:nvSpPr>
      <xdr:spPr>
        <a:xfrm>
          <a:off x="14541500" y="1822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105</xdr:row>
      <xdr:rowOff>2557</xdr:rowOff>
    </xdr:from>
    <xdr:ext cx="405111" cy="259045"/>
    <xdr:sp macro="" textlink="">
      <xdr:nvSpPr>
        <xdr:cNvPr id="873" name="n_2aveValue【庁舎】&#10;有形固定資産減価償却率">
          <a:extLst>
            <a:ext uri="{FF2B5EF4-FFF2-40B4-BE49-F238E27FC236}">
              <a16:creationId xmlns:a16="http://schemas.microsoft.com/office/drawing/2014/main" id="{8D3F08C7-4AEC-4D1D-82F7-689641598B0A}"/>
            </a:ext>
          </a:extLst>
        </xdr:cNvPr>
        <xdr:cNvSpPr txBox="1"/>
      </xdr:nvSpPr>
      <xdr:spPr>
        <a:xfrm>
          <a:off x="14389744" y="1800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106</xdr:row>
      <xdr:rowOff>19686</xdr:rowOff>
    </xdr:from>
    <xdr:to>
      <xdr:col>72</xdr:col>
      <xdr:colOff>38100</xdr:colOff>
      <xdr:row>106</xdr:row>
      <xdr:rowOff>121286</xdr:rowOff>
    </xdr:to>
    <xdr:sp macro="" textlink="">
      <xdr:nvSpPr>
        <xdr:cNvPr id="874" name="フローチャート: 判断 873">
          <a:extLst>
            <a:ext uri="{FF2B5EF4-FFF2-40B4-BE49-F238E27FC236}">
              <a16:creationId xmlns:a16="http://schemas.microsoft.com/office/drawing/2014/main" id="{EE47C87D-E864-431D-BBF2-0E7CC69A7BA4}"/>
            </a:ext>
          </a:extLst>
        </xdr:cNvPr>
        <xdr:cNvSpPr/>
      </xdr:nvSpPr>
      <xdr:spPr>
        <a:xfrm>
          <a:off x="13652500" y="1819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137813</xdr:rowOff>
    </xdr:from>
    <xdr:ext cx="405111" cy="259045"/>
    <xdr:sp macro="" textlink="">
      <xdr:nvSpPr>
        <xdr:cNvPr id="875" name="n_3aveValue【庁舎】&#10;有形固定資産減価償却率">
          <a:extLst>
            <a:ext uri="{FF2B5EF4-FFF2-40B4-BE49-F238E27FC236}">
              <a16:creationId xmlns:a16="http://schemas.microsoft.com/office/drawing/2014/main" id="{93537553-1656-4CCC-86DD-2FF2FCC30D15}"/>
            </a:ext>
          </a:extLst>
        </xdr:cNvPr>
        <xdr:cNvSpPr txBox="1"/>
      </xdr:nvSpPr>
      <xdr:spPr>
        <a:xfrm>
          <a:off x="13500744" y="17968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105</xdr:row>
      <xdr:rowOff>166370</xdr:rowOff>
    </xdr:from>
    <xdr:to>
      <xdr:col>67</xdr:col>
      <xdr:colOff>101600</xdr:colOff>
      <xdr:row>106</xdr:row>
      <xdr:rowOff>96520</xdr:rowOff>
    </xdr:to>
    <xdr:sp macro="" textlink="">
      <xdr:nvSpPr>
        <xdr:cNvPr id="876" name="フローチャート: 判断 875">
          <a:extLst>
            <a:ext uri="{FF2B5EF4-FFF2-40B4-BE49-F238E27FC236}">
              <a16:creationId xmlns:a16="http://schemas.microsoft.com/office/drawing/2014/main" id="{9D8FA697-DC02-4589-A68D-7BCA0B673150}"/>
            </a:ext>
          </a:extLst>
        </xdr:cNvPr>
        <xdr:cNvSpPr/>
      </xdr:nvSpPr>
      <xdr:spPr>
        <a:xfrm>
          <a:off x="12763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104</xdr:row>
      <xdr:rowOff>113047</xdr:rowOff>
    </xdr:from>
    <xdr:ext cx="405111" cy="259045"/>
    <xdr:sp macro="" textlink="">
      <xdr:nvSpPr>
        <xdr:cNvPr id="877" name="n_4aveValue【庁舎】&#10;有形固定資産減価償却率">
          <a:extLst>
            <a:ext uri="{FF2B5EF4-FFF2-40B4-BE49-F238E27FC236}">
              <a16:creationId xmlns:a16="http://schemas.microsoft.com/office/drawing/2014/main" id="{5EC6DDDE-4E4F-4BE0-AE33-8450BEC057AA}"/>
            </a:ext>
          </a:extLst>
        </xdr:cNvPr>
        <xdr:cNvSpPr txBox="1"/>
      </xdr:nvSpPr>
      <xdr:spPr>
        <a:xfrm>
          <a:off x="12611744" y="1794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F378920E-CEE9-4585-88E6-5732A146AEA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B9FD7ED5-BFE2-4B11-A30F-F5AC9A7224D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C018A160-EAAE-4639-BEB4-E652593F97E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3BB404FF-7ABC-458D-A93B-4340BB99488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CB2A3B37-F949-4E91-9A1E-FAF70638075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61595</xdr:rowOff>
    </xdr:from>
    <xdr:to>
      <xdr:col>85</xdr:col>
      <xdr:colOff>177800</xdr:colOff>
      <xdr:row>107</xdr:row>
      <xdr:rowOff>163195</xdr:rowOff>
    </xdr:to>
    <xdr:sp macro="" textlink="">
      <xdr:nvSpPr>
        <xdr:cNvPr id="883" name="楕円 882">
          <a:extLst>
            <a:ext uri="{FF2B5EF4-FFF2-40B4-BE49-F238E27FC236}">
              <a16:creationId xmlns:a16="http://schemas.microsoft.com/office/drawing/2014/main" id="{4B643050-FB2E-4550-9B61-4C2FAB8DE63B}"/>
            </a:ext>
          </a:extLst>
        </xdr:cNvPr>
        <xdr:cNvSpPr/>
      </xdr:nvSpPr>
      <xdr:spPr>
        <a:xfrm>
          <a:off x="16268700" y="1840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147972</xdr:rowOff>
    </xdr:from>
    <xdr:ext cx="405111" cy="259045"/>
    <xdr:sp macro="" textlink="">
      <xdr:nvSpPr>
        <xdr:cNvPr id="884" name="【庁舎】&#10;有形固定資産減価償却率該当値テキスト">
          <a:extLst>
            <a:ext uri="{FF2B5EF4-FFF2-40B4-BE49-F238E27FC236}">
              <a16:creationId xmlns:a16="http://schemas.microsoft.com/office/drawing/2014/main" id="{BABF16FB-E878-4743-B6A5-02B9F26D4EAB}"/>
            </a:ext>
          </a:extLst>
        </xdr:cNvPr>
        <xdr:cNvSpPr txBox="1"/>
      </xdr:nvSpPr>
      <xdr:spPr>
        <a:xfrm>
          <a:off x="16357600" y="1832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25400</xdr:rowOff>
    </xdr:from>
    <xdr:to>
      <xdr:col>81</xdr:col>
      <xdr:colOff>101600</xdr:colOff>
      <xdr:row>107</xdr:row>
      <xdr:rowOff>127000</xdr:rowOff>
    </xdr:to>
    <xdr:sp macro="" textlink="">
      <xdr:nvSpPr>
        <xdr:cNvPr id="885" name="楕円 884">
          <a:extLst>
            <a:ext uri="{FF2B5EF4-FFF2-40B4-BE49-F238E27FC236}">
              <a16:creationId xmlns:a16="http://schemas.microsoft.com/office/drawing/2014/main" id="{1C5639F4-0D30-410D-9157-5EB82C22AF8C}"/>
            </a:ext>
          </a:extLst>
        </xdr:cNvPr>
        <xdr:cNvSpPr/>
      </xdr:nvSpPr>
      <xdr:spPr>
        <a:xfrm>
          <a:off x="15430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76200</xdr:rowOff>
    </xdr:from>
    <xdr:to>
      <xdr:col>85</xdr:col>
      <xdr:colOff>127000</xdr:colOff>
      <xdr:row>107</xdr:row>
      <xdr:rowOff>112395</xdr:rowOff>
    </xdr:to>
    <xdr:cxnSp macro="">
      <xdr:nvCxnSpPr>
        <xdr:cNvPr id="886" name="直線コネクタ 885">
          <a:extLst>
            <a:ext uri="{FF2B5EF4-FFF2-40B4-BE49-F238E27FC236}">
              <a16:creationId xmlns:a16="http://schemas.microsoft.com/office/drawing/2014/main" id="{93ECD06D-0559-4E76-9118-AADB184460E2}"/>
            </a:ext>
          </a:extLst>
        </xdr:cNvPr>
        <xdr:cNvCxnSpPr/>
      </xdr:nvCxnSpPr>
      <xdr:spPr>
        <a:xfrm>
          <a:off x="15481300" y="1842135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160655</xdr:rowOff>
    </xdr:from>
    <xdr:to>
      <xdr:col>76</xdr:col>
      <xdr:colOff>165100</xdr:colOff>
      <xdr:row>107</xdr:row>
      <xdr:rowOff>90805</xdr:rowOff>
    </xdr:to>
    <xdr:sp macro="" textlink="">
      <xdr:nvSpPr>
        <xdr:cNvPr id="887" name="楕円 886">
          <a:extLst>
            <a:ext uri="{FF2B5EF4-FFF2-40B4-BE49-F238E27FC236}">
              <a16:creationId xmlns:a16="http://schemas.microsoft.com/office/drawing/2014/main" id="{EEC2FA38-3751-4593-B361-49B9BBF51F41}"/>
            </a:ext>
          </a:extLst>
        </xdr:cNvPr>
        <xdr:cNvSpPr/>
      </xdr:nvSpPr>
      <xdr:spPr>
        <a:xfrm>
          <a:off x="14541500" y="183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40005</xdr:rowOff>
    </xdr:from>
    <xdr:to>
      <xdr:col>81</xdr:col>
      <xdr:colOff>50800</xdr:colOff>
      <xdr:row>107</xdr:row>
      <xdr:rowOff>76200</xdr:rowOff>
    </xdr:to>
    <xdr:cxnSp macro="">
      <xdr:nvCxnSpPr>
        <xdr:cNvPr id="888" name="直線コネクタ 887">
          <a:extLst>
            <a:ext uri="{FF2B5EF4-FFF2-40B4-BE49-F238E27FC236}">
              <a16:creationId xmlns:a16="http://schemas.microsoft.com/office/drawing/2014/main" id="{BD6413E0-F1F9-402F-A0BB-5046FF465BF3}"/>
            </a:ext>
          </a:extLst>
        </xdr:cNvPr>
        <xdr:cNvCxnSpPr/>
      </xdr:nvCxnSpPr>
      <xdr:spPr>
        <a:xfrm>
          <a:off x="14592300" y="183851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122555</xdr:rowOff>
    </xdr:from>
    <xdr:to>
      <xdr:col>72</xdr:col>
      <xdr:colOff>38100</xdr:colOff>
      <xdr:row>107</xdr:row>
      <xdr:rowOff>52705</xdr:rowOff>
    </xdr:to>
    <xdr:sp macro="" textlink="">
      <xdr:nvSpPr>
        <xdr:cNvPr id="889" name="楕円 888">
          <a:extLst>
            <a:ext uri="{FF2B5EF4-FFF2-40B4-BE49-F238E27FC236}">
              <a16:creationId xmlns:a16="http://schemas.microsoft.com/office/drawing/2014/main" id="{3E16CCDF-EE98-4EA5-8A05-4C65CBE47D65}"/>
            </a:ext>
          </a:extLst>
        </xdr:cNvPr>
        <xdr:cNvSpPr/>
      </xdr:nvSpPr>
      <xdr:spPr>
        <a:xfrm>
          <a:off x="13652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1905</xdr:rowOff>
    </xdr:from>
    <xdr:to>
      <xdr:col>76</xdr:col>
      <xdr:colOff>114300</xdr:colOff>
      <xdr:row>107</xdr:row>
      <xdr:rowOff>40005</xdr:rowOff>
    </xdr:to>
    <xdr:cxnSp macro="">
      <xdr:nvCxnSpPr>
        <xdr:cNvPr id="890" name="直線コネクタ 889">
          <a:extLst>
            <a:ext uri="{FF2B5EF4-FFF2-40B4-BE49-F238E27FC236}">
              <a16:creationId xmlns:a16="http://schemas.microsoft.com/office/drawing/2014/main" id="{46D27539-7B72-4011-9B96-C864B3A9A238}"/>
            </a:ext>
          </a:extLst>
        </xdr:cNvPr>
        <xdr:cNvCxnSpPr/>
      </xdr:nvCxnSpPr>
      <xdr:spPr>
        <a:xfrm>
          <a:off x="13703300" y="183470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86361</xdr:rowOff>
    </xdr:from>
    <xdr:to>
      <xdr:col>67</xdr:col>
      <xdr:colOff>101600</xdr:colOff>
      <xdr:row>107</xdr:row>
      <xdr:rowOff>16511</xdr:rowOff>
    </xdr:to>
    <xdr:sp macro="" textlink="">
      <xdr:nvSpPr>
        <xdr:cNvPr id="891" name="楕円 890">
          <a:extLst>
            <a:ext uri="{FF2B5EF4-FFF2-40B4-BE49-F238E27FC236}">
              <a16:creationId xmlns:a16="http://schemas.microsoft.com/office/drawing/2014/main" id="{3F4FE806-F765-4FB0-BC3C-5A1C5C5A0309}"/>
            </a:ext>
          </a:extLst>
        </xdr:cNvPr>
        <xdr:cNvSpPr/>
      </xdr:nvSpPr>
      <xdr:spPr>
        <a:xfrm>
          <a:off x="12763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137161</xdr:rowOff>
    </xdr:from>
    <xdr:to>
      <xdr:col>71</xdr:col>
      <xdr:colOff>177800</xdr:colOff>
      <xdr:row>107</xdr:row>
      <xdr:rowOff>1905</xdr:rowOff>
    </xdr:to>
    <xdr:cxnSp macro="">
      <xdr:nvCxnSpPr>
        <xdr:cNvPr id="892" name="直線コネクタ 891">
          <a:extLst>
            <a:ext uri="{FF2B5EF4-FFF2-40B4-BE49-F238E27FC236}">
              <a16:creationId xmlns:a16="http://schemas.microsoft.com/office/drawing/2014/main" id="{F508D26F-4E81-4118-BC53-FE533156F964}"/>
            </a:ext>
          </a:extLst>
        </xdr:cNvPr>
        <xdr:cNvCxnSpPr/>
      </xdr:nvCxnSpPr>
      <xdr:spPr>
        <a:xfrm>
          <a:off x="12814300" y="1831086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107</xdr:row>
      <xdr:rowOff>118127</xdr:rowOff>
    </xdr:from>
    <xdr:ext cx="405111" cy="259045"/>
    <xdr:sp macro="" textlink="">
      <xdr:nvSpPr>
        <xdr:cNvPr id="893" name="n_1mainValue【庁舎】&#10;有形固定資産減価償却率">
          <a:extLst>
            <a:ext uri="{FF2B5EF4-FFF2-40B4-BE49-F238E27FC236}">
              <a16:creationId xmlns:a16="http://schemas.microsoft.com/office/drawing/2014/main" id="{5BBB86F5-0EC3-48E7-93C1-16673D81CC26}"/>
            </a:ext>
          </a:extLst>
        </xdr:cNvPr>
        <xdr:cNvSpPr txBox="1"/>
      </xdr:nvSpPr>
      <xdr:spPr>
        <a:xfrm>
          <a:off x="15266044"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81932</xdr:rowOff>
    </xdr:from>
    <xdr:ext cx="405111" cy="259045"/>
    <xdr:sp macro="" textlink="">
      <xdr:nvSpPr>
        <xdr:cNvPr id="894" name="n_2mainValue【庁舎】&#10;有形固定資産減価償却率">
          <a:extLst>
            <a:ext uri="{FF2B5EF4-FFF2-40B4-BE49-F238E27FC236}">
              <a16:creationId xmlns:a16="http://schemas.microsoft.com/office/drawing/2014/main" id="{E92116C2-69FA-4AE3-93D1-463A32937E9B}"/>
            </a:ext>
          </a:extLst>
        </xdr:cNvPr>
        <xdr:cNvSpPr txBox="1"/>
      </xdr:nvSpPr>
      <xdr:spPr>
        <a:xfrm>
          <a:off x="14389744" y="1842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43832</xdr:rowOff>
    </xdr:from>
    <xdr:ext cx="405111" cy="259045"/>
    <xdr:sp macro="" textlink="">
      <xdr:nvSpPr>
        <xdr:cNvPr id="895" name="n_3mainValue【庁舎】&#10;有形固定資産減価償却率">
          <a:extLst>
            <a:ext uri="{FF2B5EF4-FFF2-40B4-BE49-F238E27FC236}">
              <a16:creationId xmlns:a16="http://schemas.microsoft.com/office/drawing/2014/main" id="{F553CC06-1295-4B81-88C6-10C0C0F4A37D}"/>
            </a:ext>
          </a:extLst>
        </xdr:cNvPr>
        <xdr:cNvSpPr txBox="1"/>
      </xdr:nvSpPr>
      <xdr:spPr>
        <a:xfrm>
          <a:off x="13500744" y="183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7638</xdr:rowOff>
    </xdr:from>
    <xdr:ext cx="405111" cy="259045"/>
    <xdr:sp macro="" textlink="">
      <xdr:nvSpPr>
        <xdr:cNvPr id="896" name="n_4mainValue【庁舎】&#10;有形固定資産減価償却率">
          <a:extLst>
            <a:ext uri="{FF2B5EF4-FFF2-40B4-BE49-F238E27FC236}">
              <a16:creationId xmlns:a16="http://schemas.microsoft.com/office/drawing/2014/main" id="{A68FF0C1-7F1A-4355-9FE6-38063F1CD414}"/>
            </a:ext>
          </a:extLst>
        </xdr:cNvPr>
        <xdr:cNvSpPr txBox="1"/>
      </xdr:nvSpPr>
      <xdr:spPr>
        <a:xfrm>
          <a:off x="12611744" y="1835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a:extLst>
            <a:ext uri="{FF2B5EF4-FFF2-40B4-BE49-F238E27FC236}">
              <a16:creationId xmlns:a16="http://schemas.microsoft.com/office/drawing/2014/main" id="{EF805434-8A7E-4D73-9503-3DF91C2F956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a:extLst>
            <a:ext uri="{FF2B5EF4-FFF2-40B4-BE49-F238E27FC236}">
              <a16:creationId xmlns:a16="http://schemas.microsoft.com/office/drawing/2014/main" id="{31CEBCFB-6758-43C7-9DCF-6B345EDB363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a:extLst>
            <a:ext uri="{FF2B5EF4-FFF2-40B4-BE49-F238E27FC236}">
              <a16:creationId xmlns:a16="http://schemas.microsoft.com/office/drawing/2014/main" id="{FE325152-5DB2-4A11-B15D-8AE45A8D268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a:extLst>
            <a:ext uri="{FF2B5EF4-FFF2-40B4-BE49-F238E27FC236}">
              <a16:creationId xmlns:a16="http://schemas.microsoft.com/office/drawing/2014/main" id="{DF626C26-8250-4CDD-8272-4D89E5797BF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a:extLst>
            <a:ext uri="{FF2B5EF4-FFF2-40B4-BE49-F238E27FC236}">
              <a16:creationId xmlns:a16="http://schemas.microsoft.com/office/drawing/2014/main" id="{E3C26D8D-838F-485F-8A7D-6858624FBDA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a:extLst>
            <a:ext uri="{FF2B5EF4-FFF2-40B4-BE49-F238E27FC236}">
              <a16:creationId xmlns:a16="http://schemas.microsoft.com/office/drawing/2014/main" id="{1D2A3590-7D56-44A7-BF66-04979E1980E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a:extLst>
            <a:ext uri="{FF2B5EF4-FFF2-40B4-BE49-F238E27FC236}">
              <a16:creationId xmlns:a16="http://schemas.microsoft.com/office/drawing/2014/main" id="{734B18B8-7ACA-421D-905F-F6B5F852E9E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a:extLst>
            <a:ext uri="{FF2B5EF4-FFF2-40B4-BE49-F238E27FC236}">
              <a16:creationId xmlns:a16="http://schemas.microsoft.com/office/drawing/2014/main" id="{A1B0AF83-943E-41A8-83EC-6EE7DF0DE97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a:extLst>
            <a:ext uri="{FF2B5EF4-FFF2-40B4-BE49-F238E27FC236}">
              <a16:creationId xmlns:a16="http://schemas.microsoft.com/office/drawing/2014/main" id="{C2155BA5-8F4E-4325-8C62-CEA6585D953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a:extLst>
            <a:ext uri="{FF2B5EF4-FFF2-40B4-BE49-F238E27FC236}">
              <a16:creationId xmlns:a16="http://schemas.microsoft.com/office/drawing/2014/main" id="{A2AF842C-C6A5-4C44-AA93-F0C718B1E84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7" name="テキスト ボックス 906">
          <a:extLst>
            <a:ext uri="{FF2B5EF4-FFF2-40B4-BE49-F238E27FC236}">
              <a16:creationId xmlns:a16="http://schemas.microsoft.com/office/drawing/2014/main" id="{6CADFD70-709C-4E3E-A9C9-084F0357036A}"/>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08" name="直線コネクタ 907">
          <a:extLst>
            <a:ext uri="{FF2B5EF4-FFF2-40B4-BE49-F238E27FC236}">
              <a16:creationId xmlns:a16="http://schemas.microsoft.com/office/drawing/2014/main" id="{E802FCCC-ACDC-429F-B8A0-7E1947496A1E}"/>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9" name="テキスト ボックス 908">
          <a:extLst>
            <a:ext uri="{FF2B5EF4-FFF2-40B4-BE49-F238E27FC236}">
              <a16:creationId xmlns:a16="http://schemas.microsoft.com/office/drawing/2014/main" id="{9C32B494-F6AF-49CA-B070-89105D7EFE2F}"/>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10" name="直線コネクタ 909">
          <a:extLst>
            <a:ext uri="{FF2B5EF4-FFF2-40B4-BE49-F238E27FC236}">
              <a16:creationId xmlns:a16="http://schemas.microsoft.com/office/drawing/2014/main" id="{B0AD9FBB-FAA0-4404-95FB-B76E6DA3549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1" name="テキスト ボックス 910">
          <a:extLst>
            <a:ext uri="{FF2B5EF4-FFF2-40B4-BE49-F238E27FC236}">
              <a16:creationId xmlns:a16="http://schemas.microsoft.com/office/drawing/2014/main" id="{62846A7A-B966-470E-80BF-2658C3FF39FB}"/>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2" name="直線コネクタ 911">
          <a:extLst>
            <a:ext uri="{FF2B5EF4-FFF2-40B4-BE49-F238E27FC236}">
              <a16:creationId xmlns:a16="http://schemas.microsoft.com/office/drawing/2014/main" id="{9367FDCC-EFC3-4979-ABDF-3E906055369C}"/>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3" name="テキスト ボックス 912">
          <a:extLst>
            <a:ext uri="{FF2B5EF4-FFF2-40B4-BE49-F238E27FC236}">
              <a16:creationId xmlns:a16="http://schemas.microsoft.com/office/drawing/2014/main" id="{FDEE45EB-F9B2-41EF-A3D9-407434296BE9}"/>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4" name="直線コネクタ 913">
          <a:extLst>
            <a:ext uri="{FF2B5EF4-FFF2-40B4-BE49-F238E27FC236}">
              <a16:creationId xmlns:a16="http://schemas.microsoft.com/office/drawing/2014/main" id="{5657DE97-3452-4CF0-B7F5-37FF4F11924D}"/>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5" name="テキスト ボックス 914">
          <a:extLst>
            <a:ext uri="{FF2B5EF4-FFF2-40B4-BE49-F238E27FC236}">
              <a16:creationId xmlns:a16="http://schemas.microsoft.com/office/drawing/2014/main" id="{E320F157-A8E7-4927-A38B-91EE1D40033B}"/>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6" name="直線コネクタ 915">
          <a:extLst>
            <a:ext uri="{FF2B5EF4-FFF2-40B4-BE49-F238E27FC236}">
              <a16:creationId xmlns:a16="http://schemas.microsoft.com/office/drawing/2014/main" id="{434ABA5A-8041-4CE4-A4F3-BB910F3C882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7" name="テキスト ボックス 916">
          <a:extLst>
            <a:ext uri="{FF2B5EF4-FFF2-40B4-BE49-F238E27FC236}">
              <a16:creationId xmlns:a16="http://schemas.microsoft.com/office/drawing/2014/main" id="{27E603F4-2EE0-4CEC-85DA-350D60A1458B}"/>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8" name="【庁舎】&#10;一人当たり面積グラフ枠">
          <a:extLst>
            <a:ext uri="{FF2B5EF4-FFF2-40B4-BE49-F238E27FC236}">
              <a16:creationId xmlns:a16="http://schemas.microsoft.com/office/drawing/2014/main" id="{D29526A3-7F69-48B9-B1C5-666251344B7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151637</xdr:rowOff>
    </xdr:from>
    <xdr:to>
      <xdr:col>116</xdr:col>
      <xdr:colOff>62864</xdr:colOff>
      <xdr:row>107</xdr:row>
      <xdr:rowOff>156211</xdr:rowOff>
    </xdr:to>
    <xdr:cxnSp macro="">
      <xdr:nvCxnSpPr>
        <xdr:cNvPr id="919" name="直線コネクタ 918">
          <a:extLst>
            <a:ext uri="{FF2B5EF4-FFF2-40B4-BE49-F238E27FC236}">
              <a16:creationId xmlns:a16="http://schemas.microsoft.com/office/drawing/2014/main" id="{933197B2-B5B2-4384-ABAD-76BCAEFA10DA}"/>
            </a:ext>
          </a:extLst>
        </xdr:cNvPr>
        <xdr:cNvCxnSpPr/>
      </xdr:nvCxnSpPr>
      <xdr:spPr>
        <a:xfrm flipV="1">
          <a:off x="22160864" y="17468087"/>
          <a:ext cx="0" cy="103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160038</xdr:rowOff>
    </xdr:from>
    <xdr:ext cx="469744" cy="259045"/>
    <xdr:sp macro="" textlink="">
      <xdr:nvSpPr>
        <xdr:cNvPr id="920" name="【庁舎】&#10;一人当たり面積最小値テキスト">
          <a:extLst>
            <a:ext uri="{FF2B5EF4-FFF2-40B4-BE49-F238E27FC236}">
              <a16:creationId xmlns:a16="http://schemas.microsoft.com/office/drawing/2014/main" id="{4824ABFF-208F-4528-842A-AC19072BF379}"/>
            </a:ext>
          </a:extLst>
        </xdr:cNvPr>
        <xdr:cNvSpPr txBox="1"/>
      </xdr:nvSpPr>
      <xdr:spPr>
        <a:xfrm>
          <a:off x="22199600"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156211</xdr:rowOff>
    </xdr:from>
    <xdr:to>
      <xdr:col>116</xdr:col>
      <xdr:colOff>152400</xdr:colOff>
      <xdr:row>107</xdr:row>
      <xdr:rowOff>156211</xdr:rowOff>
    </xdr:to>
    <xdr:cxnSp macro="">
      <xdr:nvCxnSpPr>
        <xdr:cNvPr id="921" name="直線コネクタ 920">
          <a:extLst>
            <a:ext uri="{FF2B5EF4-FFF2-40B4-BE49-F238E27FC236}">
              <a16:creationId xmlns:a16="http://schemas.microsoft.com/office/drawing/2014/main" id="{89EC42DE-5417-4516-8DFE-9E2D3D5E1D88}"/>
            </a:ext>
          </a:extLst>
        </xdr:cNvPr>
        <xdr:cNvCxnSpPr/>
      </xdr:nvCxnSpPr>
      <xdr:spPr>
        <a:xfrm>
          <a:off x="22072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98314</xdr:rowOff>
    </xdr:from>
    <xdr:ext cx="469744" cy="259045"/>
    <xdr:sp macro="" textlink="">
      <xdr:nvSpPr>
        <xdr:cNvPr id="922" name="【庁舎】&#10;一人当たり面積最大値テキスト">
          <a:extLst>
            <a:ext uri="{FF2B5EF4-FFF2-40B4-BE49-F238E27FC236}">
              <a16:creationId xmlns:a16="http://schemas.microsoft.com/office/drawing/2014/main" id="{193D6225-1D50-4D06-A5FF-3B94EB5A1325}"/>
            </a:ext>
          </a:extLst>
        </xdr:cNvPr>
        <xdr:cNvSpPr txBox="1"/>
      </xdr:nvSpPr>
      <xdr:spPr>
        <a:xfrm>
          <a:off x="22199600" y="1724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151637</xdr:rowOff>
    </xdr:from>
    <xdr:to>
      <xdr:col>116</xdr:col>
      <xdr:colOff>152400</xdr:colOff>
      <xdr:row>101</xdr:row>
      <xdr:rowOff>151637</xdr:rowOff>
    </xdr:to>
    <xdr:cxnSp macro="">
      <xdr:nvCxnSpPr>
        <xdr:cNvPr id="923" name="直線コネクタ 922">
          <a:extLst>
            <a:ext uri="{FF2B5EF4-FFF2-40B4-BE49-F238E27FC236}">
              <a16:creationId xmlns:a16="http://schemas.microsoft.com/office/drawing/2014/main" id="{3BF68F01-14D3-4F83-9BC6-7E0A4368760F}"/>
            </a:ext>
          </a:extLst>
        </xdr:cNvPr>
        <xdr:cNvCxnSpPr/>
      </xdr:nvCxnSpPr>
      <xdr:spPr>
        <a:xfrm>
          <a:off x="22072600" y="1746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84853</xdr:rowOff>
    </xdr:from>
    <xdr:ext cx="469744" cy="259045"/>
    <xdr:sp macro="" textlink="">
      <xdr:nvSpPr>
        <xdr:cNvPr id="924" name="【庁舎】&#10;一人当たり面積平均値テキスト">
          <a:extLst>
            <a:ext uri="{FF2B5EF4-FFF2-40B4-BE49-F238E27FC236}">
              <a16:creationId xmlns:a16="http://schemas.microsoft.com/office/drawing/2014/main" id="{D0982F49-E9D1-40DA-AC37-5B90083FC4C5}"/>
            </a:ext>
          </a:extLst>
        </xdr:cNvPr>
        <xdr:cNvSpPr txBox="1"/>
      </xdr:nvSpPr>
      <xdr:spPr>
        <a:xfrm>
          <a:off x="22199600" y="17744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61976</xdr:rowOff>
    </xdr:from>
    <xdr:to>
      <xdr:col>116</xdr:col>
      <xdr:colOff>114300</xdr:colOff>
      <xdr:row>104</xdr:row>
      <xdr:rowOff>163576</xdr:rowOff>
    </xdr:to>
    <xdr:sp macro="" textlink="">
      <xdr:nvSpPr>
        <xdr:cNvPr id="925" name="フローチャート: 判断 924">
          <a:extLst>
            <a:ext uri="{FF2B5EF4-FFF2-40B4-BE49-F238E27FC236}">
              <a16:creationId xmlns:a16="http://schemas.microsoft.com/office/drawing/2014/main" id="{B0922A9E-29A0-4053-B306-325BA066DBBF}"/>
            </a:ext>
          </a:extLst>
        </xdr:cNvPr>
        <xdr:cNvSpPr/>
      </xdr:nvSpPr>
      <xdr:spPr>
        <a:xfrm>
          <a:off x="22110700" y="1789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77978</xdr:rowOff>
    </xdr:from>
    <xdr:to>
      <xdr:col>112</xdr:col>
      <xdr:colOff>38100</xdr:colOff>
      <xdr:row>106</xdr:row>
      <xdr:rowOff>8128</xdr:rowOff>
    </xdr:to>
    <xdr:sp macro="" textlink="">
      <xdr:nvSpPr>
        <xdr:cNvPr id="926" name="フローチャート: 判断 925">
          <a:extLst>
            <a:ext uri="{FF2B5EF4-FFF2-40B4-BE49-F238E27FC236}">
              <a16:creationId xmlns:a16="http://schemas.microsoft.com/office/drawing/2014/main" id="{13DA5540-45E3-4E99-8BDB-85ED42FF8E54}"/>
            </a:ext>
          </a:extLst>
        </xdr:cNvPr>
        <xdr:cNvSpPr/>
      </xdr:nvSpPr>
      <xdr:spPr>
        <a:xfrm>
          <a:off x="21272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24655</xdr:rowOff>
    </xdr:from>
    <xdr:ext cx="469744" cy="259045"/>
    <xdr:sp macro="" textlink="">
      <xdr:nvSpPr>
        <xdr:cNvPr id="927" name="n_1aveValue【庁舎】&#10;一人当たり面積">
          <a:extLst>
            <a:ext uri="{FF2B5EF4-FFF2-40B4-BE49-F238E27FC236}">
              <a16:creationId xmlns:a16="http://schemas.microsoft.com/office/drawing/2014/main" id="{BCF3FBF0-240F-4718-BF4B-4AE15F3380CF}"/>
            </a:ext>
          </a:extLst>
        </xdr:cNvPr>
        <xdr:cNvSpPr txBox="1"/>
      </xdr:nvSpPr>
      <xdr:spPr>
        <a:xfrm>
          <a:off x="21075727" y="1785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32258</xdr:rowOff>
    </xdr:from>
    <xdr:to>
      <xdr:col>107</xdr:col>
      <xdr:colOff>101600</xdr:colOff>
      <xdr:row>105</xdr:row>
      <xdr:rowOff>133858</xdr:rowOff>
    </xdr:to>
    <xdr:sp macro="" textlink="">
      <xdr:nvSpPr>
        <xdr:cNvPr id="928" name="フローチャート: 判断 927">
          <a:extLst>
            <a:ext uri="{FF2B5EF4-FFF2-40B4-BE49-F238E27FC236}">
              <a16:creationId xmlns:a16="http://schemas.microsoft.com/office/drawing/2014/main" id="{00881842-E296-44FA-8D61-CC1181099BD8}"/>
            </a:ext>
          </a:extLst>
        </xdr:cNvPr>
        <xdr:cNvSpPr/>
      </xdr:nvSpPr>
      <xdr:spPr>
        <a:xfrm>
          <a:off x="20383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150385</xdr:rowOff>
    </xdr:from>
    <xdr:ext cx="469744" cy="259045"/>
    <xdr:sp macro="" textlink="">
      <xdr:nvSpPr>
        <xdr:cNvPr id="929" name="n_2aveValue【庁舎】&#10;一人当たり面積">
          <a:extLst>
            <a:ext uri="{FF2B5EF4-FFF2-40B4-BE49-F238E27FC236}">
              <a16:creationId xmlns:a16="http://schemas.microsoft.com/office/drawing/2014/main" id="{A64EB825-923F-4B62-B06B-4978FA084FE3}"/>
            </a:ext>
          </a:extLst>
        </xdr:cNvPr>
        <xdr:cNvSpPr txBox="1"/>
      </xdr:nvSpPr>
      <xdr:spPr>
        <a:xfrm>
          <a:off x="201994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104</xdr:row>
      <xdr:rowOff>162561</xdr:rowOff>
    </xdr:from>
    <xdr:to>
      <xdr:col>102</xdr:col>
      <xdr:colOff>165100</xdr:colOff>
      <xdr:row>105</xdr:row>
      <xdr:rowOff>92711</xdr:rowOff>
    </xdr:to>
    <xdr:sp macro="" textlink="">
      <xdr:nvSpPr>
        <xdr:cNvPr id="930" name="フローチャート: 判断 929">
          <a:extLst>
            <a:ext uri="{FF2B5EF4-FFF2-40B4-BE49-F238E27FC236}">
              <a16:creationId xmlns:a16="http://schemas.microsoft.com/office/drawing/2014/main" id="{12FC09FA-2163-4105-BCF5-CE4B7AF0688B}"/>
            </a:ext>
          </a:extLst>
        </xdr:cNvPr>
        <xdr:cNvSpPr/>
      </xdr:nvSpPr>
      <xdr:spPr>
        <a:xfrm>
          <a:off x="19494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103</xdr:row>
      <xdr:rowOff>109238</xdr:rowOff>
    </xdr:from>
    <xdr:ext cx="469744" cy="259045"/>
    <xdr:sp macro="" textlink="">
      <xdr:nvSpPr>
        <xdr:cNvPr id="931" name="n_3aveValue【庁舎】&#10;一人当たり面積">
          <a:extLst>
            <a:ext uri="{FF2B5EF4-FFF2-40B4-BE49-F238E27FC236}">
              <a16:creationId xmlns:a16="http://schemas.microsoft.com/office/drawing/2014/main" id="{449292C5-73CF-426C-91BD-8F6F1E4E8466}"/>
            </a:ext>
          </a:extLst>
        </xdr:cNvPr>
        <xdr:cNvSpPr txBox="1"/>
      </xdr:nvSpPr>
      <xdr:spPr>
        <a:xfrm>
          <a:off x="19310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104</xdr:row>
      <xdr:rowOff>162561</xdr:rowOff>
    </xdr:from>
    <xdr:to>
      <xdr:col>98</xdr:col>
      <xdr:colOff>38100</xdr:colOff>
      <xdr:row>105</xdr:row>
      <xdr:rowOff>92711</xdr:rowOff>
    </xdr:to>
    <xdr:sp macro="" textlink="">
      <xdr:nvSpPr>
        <xdr:cNvPr id="932" name="フローチャート: 判断 931">
          <a:extLst>
            <a:ext uri="{FF2B5EF4-FFF2-40B4-BE49-F238E27FC236}">
              <a16:creationId xmlns:a16="http://schemas.microsoft.com/office/drawing/2014/main" id="{BCE47AF3-F247-4913-9712-A05E946B5A5A}"/>
            </a:ext>
          </a:extLst>
        </xdr:cNvPr>
        <xdr:cNvSpPr/>
      </xdr:nvSpPr>
      <xdr:spPr>
        <a:xfrm>
          <a:off x="18605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103</xdr:row>
      <xdr:rowOff>109238</xdr:rowOff>
    </xdr:from>
    <xdr:ext cx="469744" cy="259045"/>
    <xdr:sp macro="" textlink="">
      <xdr:nvSpPr>
        <xdr:cNvPr id="933" name="n_4aveValue【庁舎】&#10;一人当たり面積">
          <a:extLst>
            <a:ext uri="{FF2B5EF4-FFF2-40B4-BE49-F238E27FC236}">
              <a16:creationId xmlns:a16="http://schemas.microsoft.com/office/drawing/2014/main" id="{E2074C6A-E120-44B4-8C31-2C583114807C}"/>
            </a:ext>
          </a:extLst>
        </xdr:cNvPr>
        <xdr:cNvSpPr txBox="1"/>
      </xdr:nvSpPr>
      <xdr:spPr>
        <a:xfrm>
          <a:off x="18421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7AFB216C-448E-4B37-9713-82E55B1D80C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A296CC1C-2683-410A-BCCF-0E14BF44AEF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E0FC6C8C-A9F3-438E-A4C4-2403AEFBF89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AA6748E5-429A-4A8F-AC74-5DB31E60E20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73837254-7B58-40C8-9B62-DDC097F7D56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125985</xdr:rowOff>
    </xdr:from>
    <xdr:to>
      <xdr:col>116</xdr:col>
      <xdr:colOff>114300</xdr:colOff>
      <xdr:row>107</xdr:row>
      <xdr:rowOff>56135</xdr:rowOff>
    </xdr:to>
    <xdr:sp macro="" textlink="">
      <xdr:nvSpPr>
        <xdr:cNvPr id="939" name="楕円 938">
          <a:extLst>
            <a:ext uri="{FF2B5EF4-FFF2-40B4-BE49-F238E27FC236}">
              <a16:creationId xmlns:a16="http://schemas.microsoft.com/office/drawing/2014/main" id="{7AC6701B-F0CE-4F9A-934D-59915C3A7762}"/>
            </a:ext>
          </a:extLst>
        </xdr:cNvPr>
        <xdr:cNvSpPr/>
      </xdr:nvSpPr>
      <xdr:spPr>
        <a:xfrm>
          <a:off x="22110700" y="182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104412</xdr:rowOff>
    </xdr:from>
    <xdr:ext cx="469744" cy="259045"/>
    <xdr:sp macro="" textlink="">
      <xdr:nvSpPr>
        <xdr:cNvPr id="940" name="【庁舎】&#10;一人当たり面積該当値テキスト">
          <a:extLst>
            <a:ext uri="{FF2B5EF4-FFF2-40B4-BE49-F238E27FC236}">
              <a16:creationId xmlns:a16="http://schemas.microsoft.com/office/drawing/2014/main" id="{2B3EB5AF-A719-4959-9FCE-6362D938878C}"/>
            </a:ext>
          </a:extLst>
        </xdr:cNvPr>
        <xdr:cNvSpPr txBox="1"/>
      </xdr:nvSpPr>
      <xdr:spPr>
        <a:xfrm>
          <a:off x="22199600" y="1827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125985</xdr:rowOff>
    </xdr:from>
    <xdr:to>
      <xdr:col>112</xdr:col>
      <xdr:colOff>38100</xdr:colOff>
      <xdr:row>107</xdr:row>
      <xdr:rowOff>56135</xdr:rowOff>
    </xdr:to>
    <xdr:sp macro="" textlink="">
      <xdr:nvSpPr>
        <xdr:cNvPr id="941" name="楕円 940">
          <a:extLst>
            <a:ext uri="{FF2B5EF4-FFF2-40B4-BE49-F238E27FC236}">
              <a16:creationId xmlns:a16="http://schemas.microsoft.com/office/drawing/2014/main" id="{6C54D343-78F8-4B60-9A8C-C451733DEFA3}"/>
            </a:ext>
          </a:extLst>
        </xdr:cNvPr>
        <xdr:cNvSpPr/>
      </xdr:nvSpPr>
      <xdr:spPr>
        <a:xfrm>
          <a:off x="21272500" y="182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5335</xdr:rowOff>
    </xdr:from>
    <xdr:to>
      <xdr:col>116</xdr:col>
      <xdr:colOff>63500</xdr:colOff>
      <xdr:row>107</xdr:row>
      <xdr:rowOff>5335</xdr:rowOff>
    </xdr:to>
    <xdr:cxnSp macro="">
      <xdr:nvCxnSpPr>
        <xdr:cNvPr id="942" name="直線コネクタ 941">
          <a:extLst>
            <a:ext uri="{FF2B5EF4-FFF2-40B4-BE49-F238E27FC236}">
              <a16:creationId xmlns:a16="http://schemas.microsoft.com/office/drawing/2014/main" id="{6821E6EC-C651-423D-87A1-548124153550}"/>
            </a:ext>
          </a:extLst>
        </xdr:cNvPr>
        <xdr:cNvCxnSpPr/>
      </xdr:nvCxnSpPr>
      <xdr:spPr>
        <a:xfrm>
          <a:off x="21323300" y="18350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130556</xdr:rowOff>
    </xdr:from>
    <xdr:to>
      <xdr:col>107</xdr:col>
      <xdr:colOff>101600</xdr:colOff>
      <xdr:row>107</xdr:row>
      <xdr:rowOff>60706</xdr:rowOff>
    </xdr:to>
    <xdr:sp macro="" textlink="">
      <xdr:nvSpPr>
        <xdr:cNvPr id="943" name="楕円 942">
          <a:extLst>
            <a:ext uri="{FF2B5EF4-FFF2-40B4-BE49-F238E27FC236}">
              <a16:creationId xmlns:a16="http://schemas.microsoft.com/office/drawing/2014/main" id="{43DD9861-D18B-460D-A694-395A32A58E7C}"/>
            </a:ext>
          </a:extLst>
        </xdr:cNvPr>
        <xdr:cNvSpPr/>
      </xdr:nvSpPr>
      <xdr:spPr>
        <a:xfrm>
          <a:off x="20383500" y="183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5335</xdr:rowOff>
    </xdr:from>
    <xdr:to>
      <xdr:col>111</xdr:col>
      <xdr:colOff>177800</xdr:colOff>
      <xdr:row>107</xdr:row>
      <xdr:rowOff>9906</xdr:rowOff>
    </xdr:to>
    <xdr:cxnSp macro="">
      <xdr:nvCxnSpPr>
        <xdr:cNvPr id="944" name="直線コネクタ 943">
          <a:extLst>
            <a:ext uri="{FF2B5EF4-FFF2-40B4-BE49-F238E27FC236}">
              <a16:creationId xmlns:a16="http://schemas.microsoft.com/office/drawing/2014/main" id="{32124B9E-12E4-4FCA-BB6A-07726D63343D}"/>
            </a:ext>
          </a:extLst>
        </xdr:cNvPr>
        <xdr:cNvCxnSpPr/>
      </xdr:nvCxnSpPr>
      <xdr:spPr>
        <a:xfrm flipV="1">
          <a:off x="20434300" y="183504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130556</xdr:rowOff>
    </xdr:from>
    <xdr:to>
      <xdr:col>102</xdr:col>
      <xdr:colOff>165100</xdr:colOff>
      <xdr:row>107</xdr:row>
      <xdr:rowOff>60706</xdr:rowOff>
    </xdr:to>
    <xdr:sp macro="" textlink="">
      <xdr:nvSpPr>
        <xdr:cNvPr id="945" name="楕円 944">
          <a:extLst>
            <a:ext uri="{FF2B5EF4-FFF2-40B4-BE49-F238E27FC236}">
              <a16:creationId xmlns:a16="http://schemas.microsoft.com/office/drawing/2014/main" id="{145099E5-6691-4FB9-91F1-5DD0AAA51292}"/>
            </a:ext>
          </a:extLst>
        </xdr:cNvPr>
        <xdr:cNvSpPr/>
      </xdr:nvSpPr>
      <xdr:spPr>
        <a:xfrm>
          <a:off x="19494500" y="1830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9906</xdr:rowOff>
    </xdr:from>
    <xdr:to>
      <xdr:col>107</xdr:col>
      <xdr:colOff>50800</xdr:colOff>
      <xdr:row>107</xdr:row>
      <xdr:rowOff>9906</xdr:rowOff>
    </xdr:to>
    <xdr:cxnSp macro="">
      <xdr:nvCxnSpPr>
        <xdr:cNvPr id="946" name="直線コネクタ 945">
          <a:extLst>
            <a:ext uri="{FF2B5EF4-FFF2-40B4-BE49-F238E27FC236}">
              <a16:creationId xmlns:a16="http://schemas.microsoft.com/office/drawing/2014/main" id="{DB6C453F-D6FD-45BD-B20A-CBCFED12EBB3}"/>
            </a:ext>
          </a:extLst>
        </xdr:cNvPr>
        <xdr:cNvCxnSpPr/>
      </xdr:nvCxnSpPr>
      <xdr:spPr>
        <a:xfrm>
          <a:off x="19545300" y="18355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135128</xdr:rowOff>
    </xdr:from>
    <xdr:to>
      <xdr:col>98</xdr:col>
      <xdr:colOff>38100</xdr:colOff>
      <xdr:row>107</xdr:row>
      <xdr:rowOff>65278</xdr:rowOff>
    </xdr:to>
    <xdr:sp macro="" textlink="">
      <xdr:nvSpPr>
        <xdr:cNvPr id="947" name="楕円 946">
          <a:extLst>
            <a:ext uri="{FF2B5EF4-FFF2-40B4-BE49-F238E27FC236}">
              <a16:creationId xmlns:a16="http://schemas.microsoft.com/office/drawing/2014/main" id="{97120744-E636-4435-AC1E-A893363AE299}"/>
            </a:ext>
          </a:extLst>
        </xdr:cNvPr>
        <xdr:cNvSpPr/>
      </xdr:nvSpPr>
      <xdr:spPr>
        <a:xfrm>
          <a:off x="18605500" y="183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9906</xdr:rowOff>
    </xdr:from>
    <xdr:to>
      <xdr:col>102</xdr:col>
      <xdr:colOff>114300</xdr:colOff>
      <xdr:row>107</xdr:row>
      <xdr:rowOff>14478</xdr:rowOff>
    </xdr:to>
    <xdr:cxnSp macro="">
      <xdr:nvCxnSpPr>
        <xdr:cNvPr id="948" name="直線コネクタ 947">
          <a:extLst>
            <a:ext uri="{FF2B5EF4-FFF2-40B4-BE49-F238E27FC236}">
              <a16:creationId xmlns:a16="http://schemas.microsoft.com/office/drawing/2014/main" id="{0E5323C8-D063-40F6-90DC-79953CC91B4F}"/>
            </a:ext>
          </a:extLst>
        </xdr:cNvPr>
        <xdr:cNvCxnSpPr/>
      </xdr:nvCxnSpPr>
      <xdr:spPr>
        <a:xfrm flipV="1">
          <a:off x="18656300" y="183550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47262</xdr:rowOff>
    </xdr:from>
    <xdr:ext cx="469744" cy="259045"/>
    <xdr:sp macro="" textlink="">
      <xdr:nvSpPr>
        <xdr:cNvPr id="949" name="n_1mainValue【庁舎】&#10;一人当たり面積">
          <a:extLst>
            <a:ext uri="{FF2B5EF4-FFF2-40B4-BE49-F238E27FC236}">
              <a16:creationId xmlns:a16="http://schemas.microsoft.com/office/drawing/2014/main" id="{3FCC645D-5E42-40FB-8D2B-1433C8256A4A}"/>
            </a:ext>
          </a:extLst>
        </xdr:cNvPr>
        <xdr:cNvSpPr txBox="1"/>
      </xdr:nvSpPr>
      <xdr:spPr>
        <a:xfrm>
          <a:off x="21075727"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51833</xdr:rowOff>
    </xdr:from>
    <xdr:ext cx="469744" cy="259045"/>
    <xdr:sp macro="" textlink="">
      <xdr:nvSpPr>
        <xdr:cNvPr id="950" name="n_2mainValue【庁舎】&#10;一人当たり面積">
          <a:extLst>
            <a:ext uri="{FF2B5EF4-FFF2-40B4-BE49-F238E27FC236}">
              <a16:creationId xmlns:a16="http://schemas.microsoft.com/office/drawing/2014/main" id="{ADEFA172-6EF6-4837-A870-902319B4C5B2}"/>
            </a:ext>
          </a:extLst>
        </xdr:cNvPr>
        <xdr:cNvSpPr txBox="1"/>
      </xdr:nvSpPr>
      <xdr:spPr>
        <a:xfrm>
          <a:off x="20199427" y="1839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51833</xdr:rowOff>
    </xdr:from>
    <xdr:ext cx="469744" cy="259045"/>
    <xdr:sp macro="" textlink="">
      <xdr:nvSpPr>
        <xdr:cNvPr id="951" name="n_3mainValue【庁舎】&#10;一人当たり面積">
          <a:extLst>
            <a:ext uri="{FF2B5EF4-FFF2-40B4-BE49-F238E27FC236}">
              <a16:creationId xmlns:a16="http://schemas.microsoft.com/office/drawing/2014/main" id="{F82C423F-D72A-4F04-A494-9D6667B8942A}"/>
            </a:ext>
          </a:extLst>
        </xdr:cNvPr>
        <xdr:cNvSpPr txBox="1"/>
      </xdr:nvSpPr>
      <xdr:spPr>
        <a:xfrm>
          <a:off x="19310427" y="1839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56405</xdr:rowOff>
    </xdr:from>
    <xdr:ext cx="469744" cy="259045"/>
    <xdr:sp macro="" textlink="">
      <xdr:nvSpPr>
        <xdr:cNvPr id="952" name="n_4mainValue【庁舎】&#10;一人当たり面積">
          <a:extLst>
            <a:ext uri="{FF2B5EF4-FFF2-40B4-BE49-F238E27FC236}">
              <a16:creationId xmlns:a16="http://schemas.microsoft.com/office/drawing/2014/main" id="{44002BF5-5A62-4CD3-A491-C9D408232C98}"/>
            </a:ext>
          </a:extLst>
        </xdr:cNvPr>
        <xdr:cNvSpPr txBox="1"/>
      </xdr:nvSpPr>
      <xdr:spPr>
        <a:xfrm>
          <a:off x="18421427" y="1840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3" name="正方形/長方形 952">
          <a:extLst>
            <a:ext uri="{FF2B5EF4-FFF2-40B4-BE49-F238E27FC236}">
              <a16:creationId xmlns:a16="http://schemas.microsoft.com/office/drawing/2014/main" id="{D5ECA083-AC05-4DA6-AD56-C4E2ADC7B9D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4" name="正方形/長方形 953">
          <a:extLst>
            <a:ext uri="{FF2B5EF4-FFF2-40B4-BE49-F238E27FC236}">
              <a16:creationId xmlns:a16="http://schemas.microsoft.com/office/drawing/2014/main" id="{37CA6488-BCE1-412D-9F63-2C9FFD503A9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5" name="テキスト ボックス 954">
          <a:extLst>
            <a:ext uri="{FF2B5EF4-FFF2-40B4-BE49-F238E27FC236}">
              <a16:creationId xmlns:a16="http://schemas.microsoft.com/office/drawing/2014/main" id="{FCD70953-B5A4-418D-8D49-D0496B6A53A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廃棄物処理施設については、施設の老朽化が進んでいる状況である。このため、一般廃棄物焼却施設である那須塩原クリーンセンターについて、那須塩原クリーンセンター長寿命化総合計画に基づき、基幹的改修や維持管理に係るコストを縮減しながら長寿命化を図っていく。</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市民会館については、老朽化の度合が高くなっている。含まれる施設としては、昭和</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年築の黒磯文化会館と昭和</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年築の三島ホールであるが、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施設とも計画的に改修を実施しており、黒磯文化会館において、平成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年度から令和元年度にかけて耐震補強工事を実施したほか、令和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年度に小ホール舞台装置の改修を行い、長寿命化を図っている。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栃木県那須塩原市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117,005
114,753
592.74
57,458,414
53,251,156
3,702,840
28,869,208
33,357,058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28625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財政力指数は、標準的な行政活動を行うために必要な財源を自力調達できる割合を示すものである。本市は、県平均及び類似団体平均を上回っている状況である。これは市町村民税法人税割及び償却資産に係る固定資産税が類似団体と比較し多額であることから、市税収入などの自主財源が比較的充実していることが主な理由である。</a:t>
          </a: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年度は、基準財政需要額は高齢者保健福祉費の増（</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億円）等により前年度と比べ</a:t>
          </a:r>
          <a:r>
            <a:rPr kumimoji="1" lang="en-US" altLang="ja-JP" sz="1200">
              <a:latin typeface="ＭＳ Ｐゴシック" panose="020B0600070205080204" pitchFamily="50" charset="-128"/>
              <a:ea typeface="ＭＳ Ｐゴシック" panose="020B0600070205080204" pitchFamily="50" charset="-128"/>
            </a:rPr>
            <a:t>5.8</a:t>
          </a:r>
          <a:r>
            <a:rPr kumimoji="1" lang="ja-JP" altLang="en-US" sz="1200">
              <a:latin typeface="ＭＳ Ｐゴシック" panose="020B0600070205080204" pitchFamily="50" charset="-128"/>
              <a:ea typeface="ＭＳ Ｐゴシック" panose="020B0600070205080204" pitchFamily="50" charset="-128"/>
            </a:rPr>
            <a:t>億円増加し、基準財政収入額は市町村民税の減（</a:t>
          </a:r>
          <a:r>
            <a:rPr kumimoji="1" lang="en-US" altLang="ja-JP" sz="1200">
              <a:latin typeface="ＭＳ Ｐゴシック" panose="020B0600070205080204" pitchFamily="50" charset="-128"/>
              <a:ea typeface="ＭＳ Ｐゴシック" panose="020B0600070205080204" pitchFamily="50" charset="-128"/>
            </a:rPr>
            <a:t>8.0</a:t>
          </a:r>
          <a:r>
            <a:rPr kumimoji="1" lang="ja-JP" altLang="en-US" sz="1200">
              <a:latin typeface="ＭＳ Ｐゴシック" panose="020B0600070205080204" pitchFamily="50" charset="-128"/>
              <a:ea typeface="ＭＳ Ｐゴシック" panose="020B0600070205080204" pitchFamily="50" charset="-128"/>
            </a:rPr>
            <a:t>億円）等により前年度と比べ</a:t>
          </a:r>
          <a:r>
            <a:rPr kumimoji="1" lang="en-US" altLang="ja-JP" sz="1200">
              <a:latin typeface="ＭＳ Ｐゴシック" panose="020B0600070205080204" pitchFamily="50" charset="-128"/>
              <a:ea typeface="ＭＳ Ｐゴシック" panose="020B0600070205080204" pitchFamily="50" charset="-128"/>
            </a:rPr>
            <a:t>10.0</a:t>
          </a:r>
          <a:r>
            <a:rPr kumimoji="1" lang="ja-JP" altLang="en-US" sz="1200">
              <a:latin typeface="ＭＳ Ｐゴシック" panose="020B0600070205080204" pitchFamily="50" charset="-128"/>
              <a:ea typeface="ＭＳ Ｐゴシック" panose="020B0600070205080204" pitchFamily="50" charset="-128"/>
            </a:rPr>
            <a:t>億円減少したため、</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ポイント下降した。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156936</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157686"/>
          <a:ext cx="0" cy="14477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71863</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156936</xdr:rowOff>
    </xdr:from>
    <xdr:to>
      <xdr:col>24</xdr:col>
      <xdr:colOff>12700</xdr:colOff>
      <xdr:row>35</xdr:row>
      <xdr:rowOff>156936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35</xdr:row>
      <xdr:rowOff>53522</xdr:rowOff>
    </xdr:from>
    <xdr:to>
      <xdr:col>23</xdr:col>
      <xdr:colOff>133350</xdr:colOff>
      <xdr:row>35</xdr:row>
      <xdr:rowOff>156936</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054272"/>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117220</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7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145143</xdr:rowOff>
    </xdr:from>
    <xdr:to>
      <xdr:col>23</xdr:col>
      <xdr:colOff>184150</xdr:colOff>
      <xdr:row>41</xdr:row>
      <xdr:rowOff>75293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53522</xdr:rowOff>
    </xdr:from>
    <xdr:to>
      <xdr:col>19</xdr:col>
      <xdr:colOff>133350</xdr:colOff>
      <xdr:row>35</xdr:row>
      <xdr:rowOff>87993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605427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108857</xdr:rowOff>
    </xdr:from>
    <xdr:to>
      <xdr:col>19</xdr:col>
      <xdr:colOff>184150</xdr:colOff>
      <xdr:row>39</xdr:row>
      <xdr:rowOff>39007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23784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71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87993</xdr:rowOff>
    </xdr:from>
    <xdr:to>
      <xdr:col>15</xdr:col>
      <xdr:colOff>82550</xdr:colOff>
      <xdr:row>35</xdr:row>
      <xdr:rowOff>87993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0887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92727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35</xdr:row>
      <xdr:rowOff>87993</xdr:rowOff>
    </xdr:from>
    <xdr:to>
      <xdr:col>11</xdr:col>
      <xdr:colOff>31750</xdr:colOff>
      <xdr:row>35</xdr:row>
      <xdr:rowOff>122464</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60887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6350</xdr:rowOff>
    </xdr:from>
    <xdr:to>
      <xdr:col>11</xdr:col>
      <xdr:colOff>82550</xdr:colOff>
      <xdr:row>39</xdr:row>
      <xdr:rowOff>107950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92727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127199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106136</xdr:rowOff>
    </xdr:from>
    <xdr:to>
      <xdr:col>23</xdr:col>
      <xdr:colOff>184150</xdr:colOff>
      <xdr:row>36</xdr:row>
      <xdr:rowOff>36286</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10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27413</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02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2722</xdr:rowOff>
    </xdr:from>
    <xdr:to>
      <xdr:col>19</xdr:col>
      <xdr:colOff>184150</xdr:colOff>
      <xdr:row>35</xdr:row>
      <xdr:rowOff>104322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33</xdr:row>
      <xdr:rowOff>114499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5772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37193</xdr:rowOff>
    </xdr:from>
    <xdr:to>
      <xdr:col>15</xdr:col>
      <xdr:colOff>133350</xdr:colOff>
      <xdr:row>35</xdr:row>
      <xdr:rowOff>138793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0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33</xdr:row>
      <xdr:rowOff>148970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580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37193</xdr:rowOff>
    </xdr:from>
    <xdr:to>
      <xdr:col>11</xdr:col>
      <xdr:colOff>82550</xdr:colOff>
      <xdr:row>35</xdr:row>
      <xdr:rowOff>138793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0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148970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580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71664</xdr:rowOff>
    </xdr:from>
    <xdr:to>
      <xdr:col>7</xdr:col>
      <xdr:colOff>31750</xdr:colOff>
      <xdr:row>36</xdr:row>
      <xdr:rowOff>1814</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07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11991</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584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は、扶助費や物件費などの経常的な経費に、地方税や地方交付税などの一般財源がどの程度充てられたのかを表す指標である。本市は、県平均及び類似団体平均を上回っており、財政構造の硬直化の度合いが高いと言える。</a:t>
          </a: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年度は、経常経費充当一般財源であるふるさと寄附事業費等の物件費の増や保育施設給付費等の扶助費の増等により前年度と比べ</a:t>
          </a:r>
          <a:r>
            <a:rPr kumimoji="1" lang="en-US" altLang="ja-JP" sz="1100">
              <a:latin typeface="ＭＳ Ｐゴシック" panose="020B0600070205080204" pitchFamily="50" charset="-128"/>
              <a:ea typeface="ＭＳ Ｐゴシック" panose="020B0600070205080204" pitchFamily="50" charset="-128"/>
            </a:rPr>
            <a:t>11.7</a:t>
          </a:r>
          <a:r>
            <a:rPr kumimoji="1" lang="ja-JP" altLang="en-US" sz="1100">
              <a:latin typeface="ＭＳ Ｐゴシック" panose="020B0600070205080204" pitchFamily="50" charset="-128"/>
              <a:ea typeface="ＭＳ Ｐゴシック" panose="020B0600070205080204" pitchFamily="50" charset="-128"/>
            </a:rPr>
            <a:t>億円増加した。また、経常一般財源総額は、普通交付税の増や臨時財政対策債の増等により前年度と比べ</a:t>
          </a:r>
          <a:r>
            <a:rPr kumimoji="1" lang="en-US" altLang="ja-JP" sz="1100">
              <a:latin typeface="ＭＳ Ｐゴシック" panose="020B0600070205080204" pitchFamily="50" charset="-128"/>
              <a:ea typeface="ＭＳ Ｐゴシック" panose="020B0600070205080204" pitchFamily="50" charset="-128"/>
            </a:rPr>
            <a:t>26.9</a:t>
          </a:r>
          <a:r>
            <a:rPr kumimoji="1" lang="ja-JP" altLang="en-US" sz="1100">
              <a:latin typeface="ＭＳ Ｐゴシック" panose="020B0600070205080204" pitchFamily="50" charset="-128"/>
              <a:ea typeface="ＭＳ Ｐゴシック" panose="020B0600070205080204" pitchFamily="50" charset="-128"/>
            </a:rPr>
            <a:t>億円増加し、経常経費充当一般財源額よりも大幅に増加したことから、</a:t>
          </a:r>
          <a:r>
            <a:rPr kumimoji="1" lang="en-US" altLang="ja-JP" sz="1100">
              <a:latin typeface="ＭＳ Ｐゴシック" panose="020B0600070205080204" pitchFamily="50" charset="-128"/>
              <a:ea typeface="ＭＳ Ｐゴシック" panose="020B0600070205080204" pitchFamily="50" charset="-128"/>
            </a:rPr>
            <a:t>4.5</a:t>
          </a:r>
          <a:r>
            <a:rPr kumimoji="1" lang="ja-JP" altLang="en-US" sz="1100">
              <a:latin typeface="ＭＳ Ｐゴシック" panose="020B0600070205080204" pitchFamily="50" charset="-128"/>
              <a:ea typeface="ＭＳ Ｐゴシック" panose="020B0600070205080204" pitchFamily="50" charset="-128"/>
            </a:rPr>
            <a:t>ポイント下降した。</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76200</xdr:rowOff>
    </xdr:from>
    <xdr:to>
      <xdr:col>23</xdr:col>
      <xdr:colOff>133350</xdr:colOff>
      <xdr:row>65</xdr:row>
      <xdr:rowOff>28787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91750"/>
          <a:ext cx="0" cy="9812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864</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14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28787</xdr:rowOff>
    </xdr:from>
    <xdr:to>
      <xdr:col>24</xdr:col>
      <xdr:colOff>12700</xdr:colOff>
      <xdr:row>65</xdr:row>
      <xdr:rowOff>28787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173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162577</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76200</xdr:rowOff>
    </xdr:from>
    <xdr:to>
      <xdr:col>24</xdr:col>
      <xdr:colOff>12700</xdr:colOff>
      <xdr:row>59</xdr:row>
      <xdr:rowOff>76200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124883</xdr:rowOff>
    </xdr:from>
    <xdr:to>
      <xdr:col>23</xdr:col>
      <xdr:colOff>133350</xdr:colOff>
      <xdr:row>64</xdr:row>
      <xdr:rowOff>143933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754783"/>
          <a:ext cx="8382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42350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500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25823</xdr:rowOff>
    </xdr:from>
    <xdr:to>
      <xdr:col>23</xdr:col>
      <xdr:colOff>184150</xdr:colOff>
      <xdr:row>62</xdr:row>
      <xdr:rowOff>127423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143933</xdr:rowOff>
    </xdr:from>
    <xdr:to>
      <xdr:col>19</xdr:col>
      <xdr:colOff>133350</xdr:colOff>
      <xdr:row>67</xdr:row>
      <xdr:rowOff>31750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1116733"/>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4656</xdr:rowOff>
    </xdr:from>
    <xdr:to>
      <xdr:col>19</xdr:col>
      <xdr:colOff>184150</xdr:colOff>
      <xdr:row>64</xdr:row>
      <xdr:rowOff>106256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116433</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746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82550</xdr:rowOff>
    </xdr:from>
    <xdr:to>
      <xdr:col>15</xdr:col>
      <xdr:colOff>82550</xdr:colOff>
      <xdr:row>67</xdr:row>
      <xdr:rowOff>31750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13982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44873</xdr:rowOff>
    </xdr:from>
    <xdr:to>
      <xdr:col>15</xdr:col>
      <xdr:colOff>133350</xdr:colOff>
      <xdr:row>64</xdr:row>
      <xdr:rowOff>146473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01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156650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78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119804</xdr:rowOff>
    </xdr:from>
    <xdr:to>
      <xdr:col>11</xdr:col>
      <xdr:colOff>31750</xdr:colOff>
      <xdr:row>66</xdr:row>
      <xdr:rowOff>82550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1092604"/>
          <a:ext cx="889000" cy="30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79587</xdr:rowOff>
    </xdr:from>
    <xdr:to>
      <xdr:col>11</xdr:col>
      <xdr:colOff>82550</xdr:colOff>
      <xdr:row>64</xdr:row>
      <xdr:rowOff>9737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19914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7196</xdr:rowOff>
    </xdr:from>
    <xdr:to>
      <xdr:col>7</xdr:col>
      <xdr:colOff>31750</xdr:colOff>
      <xdr:row>63</xdr:row>
      <xdr:rowOff>108796</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118973</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74083</xdr:rowOff>
    </xdr:from>
    <xdr:to>
      <xdr:col>23</xdr:col>
      <xdr:colOff>184150</xdr:colOff>
      <xdr:row>63</xdr:row>
      <xdr:rowOff>4233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46160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67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93133</xdr:rowOff>
    </xdr:from>
    <xdr:to>
      <xdr:col>19</xdr:col>
      <xdr:colOff>184150</xdr:colOff>
      <xdr:row>65</xdr:row>
      <xdr:rowOff>23283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8060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15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152400</xdr:rowOff>
    </xdr:from>
    <xdr:to>
      <xdr:col>15</xdr:col>
      <xdr:colOff>133350</xdr:colOff>
      <xdr:row>67</xdr:row>
      <xdr:rowOff>82550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67327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31750</xdr:rowOff>
    </xdr:from>
    <xdr:to>
      <xdr:col>11</xdr:col>
      <xdr:colOff>82550</xdr:colOff>
      <xdr:row>66</xdr:row>
      <xdr:rowOff>133350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118127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155381</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[133,362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年度の人口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人当たり人件費・物件費等決算額は、県平均と同程度であり、類似団体平均を</a:t>
          </a:r>
          <a:r>
            <a:rPr kumimoji="1" lang="en-US" altLang="ja-JP" sz="1100">
              <a:latin typeface="ＭＳ Ｐゴシック" panose="020B0600070205080204" pitchFamily="50" charset="-128"/>
              <a:ea typeface="ＭＳ Ｐゴシック" panose="020B0600070205080204" pitchFamily="50" charset="-128"/>
            </a:rPr>
            <a:t>24,598</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人下回っている。</a:t>
          </a:r>
        </a:p>
        <a:p>
          <a:r>
            <a:rPr kumimoji="1" lang="ja-JP" altLang="en-US" sz="1100">
              <a:latin typeface="ＭＳ Ｐゴシック" panose="020B0600070205080204" pitchFamily="50" charset="-128"/>
              <a:ea typeface="ＭＳ Ｐゴシック" panose="020B0600070205080204" pitchFamily="50" charset="-128"/>
            </a:rPr>
            <a:t>　前年度と比べ</a:t>
          </a:r>
          <a:r>
            <a:rPr kumimoji="1" lang="en-US" altLang="ja-JP" sz="1100">
              <a:latin typeface="ＭＳ Ｐゴシック" panose="020B0600070205080204" pitchFamily="50" charset="-128"/>
              <a:ea typeface="ＭＳ Ｐゴシック" panose="020B0600070205080204" pitchFamily="50" charset="-128"/>
            </a:rPr>
            <a:t>7,448</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人増加しているのは、新型コロナウイルスワクチン予防接種費の増（</a:t>
          </a:r>
          <a:r>
            <a:rPr kumimoji="1" lang="en-US" altLang="ja-JP" sz="1100">
              <a:latin typeface="ＭＳ Ｐゴシック" panose="020B0600070205080204" pitchFamily="50" charset="-128"/>
              <a:ea typeface="ＭＳ Ｐゴシック" panose="020B0600070205080204" pitchFamily="50" charset="-128"/>
            </a:rPr>
            <a:t>+4.7</a:t>
          </a:r>
          <a:r>
            <a:rPr kumimoji="1" lang="ja-JP" altLang="en-US" sz="1100">
              <a:latin typeface="ＭＳ Ｐゴシック" panose="020B0600070205080204" pitchFamily="50" charset="-128"/>
              <a:ea typeface="ＭＳ Ｐゴシック" panose="020B0600070205080204" pitchFamily="50" charset="-128"/>
            </a:rPr>
            <a:t>億円）等による物件費の増（</a:t>
          </a:r>
          <a:r>
            <a:rPr kumimoji="1" lang="en-US" altLang="ja-JP" sz="1100">
              <a:latin typeface="ＭＳ Ｐゴシック" panose="020B0600070205080204" pitchFamily="50" charset="-128"/>
              <a:ea typeface="ＭＳ Ｐゴシック" panose="020B0600070205080204" pitchFamily="50" charset="-128"/>
            </a:rPr>
            <a:t>+6.3</a:t>
          </a:r>
          <a:r>
            <a:rPr kumimoji="1" lang="ja-JP" altLang="en-US" sz="1100">
              <a:latin typeface="ＭＳ Ｐゴシック" panose="020B0600070205080204" pitchFamily="50" charset="-128"/>
              <a:ea typeface="ＭＳ Ｐゴシック" panose="020B0600070205080204" pitchFamily="50" charset="-128"/>
            </a:rPr>
            <a:t>億円）及び新型コロナウイルス感染症対応のための正職員の時間外手当の増（</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億円）等による人件費の増（</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億円）が要因である。</a:t>
          </a:r>
        </a:p>
        <a:p>
          <a:r>
            <a:rPr kumimoji="1" lang="ja-JP" altLang="en-US" sz="1100">
              <a:latin typeface="ＭＳ Ｐゴシック" panose="020B0600070205080204" pitchFamily="50" charset="-128"/>
              <a:ea typeface="ＭＳ Ｐゴシック" panose="020B0600070205080204" pitchFamily="50" charset="-128"/>
            </a:rPr>
            <a:t>　新型コロナウイルス感染症への対応に伴う一時的な増と考えられるが、物件費においては経常経費が増加傾向にあることから、既存事業の見直しや公共施設等総合管理計画に基づき施設の統廃合を行うなど、物件費の縮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52442</xdr:rowOff>
    </xdr:from>
    <xdr:to>
      <xdr:col>23</xdr:col>
      <xdr:colOff>133350</xdr:colOff>
      <xdr:row>89</xdr:row>
      <xdr:rowOff>113181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939892"/>
          <a:ext cx="0" cy="1432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85258</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344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113181</xdr:rowOff>
    </xdr:from>
    <xdr:to>
      <xdr:col>24</xdr:col>
      <xdr:colOff>12700</xdr:colOff>
      <xdr:row>89</xdr:row>
      <xdr:rowOff>113181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372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138819</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683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52442</xdr:rowOff>
    </xdr:from>
    <xdr:to>
      <xdr:col>24</xdr:col>
      <xdr:colOff>12700</xdr:colOff>
      <xdr:row>81</xdr:row>
      <xdr:rowOff>52442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93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130961</xdr:rowOff>
    </xdr:from>
    <xdr:to>
      <xdr:col>23</xdr:col>
      <xdr:colOff>133350</xdr:colOff>
      <xdr:row>83</xdr:row>
      <xdr:rowOff>87881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189861"/>
          <a:ext cx="838200" cy="12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90223</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663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118146</xdr:rowOff>
    </xdr:from>
    <xdr:to>
      <xdr:col>23</xdr:col>
      <xdr:colOff>184150</xdr:colOff>
      <xdr:row>86</xdr:row>
      <xdr:rowOff>48296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69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71118</xdr:rowOff>
    </xdr:from>
    <xdr:to>
      <xdr:col>19</xdr:col>
      <xdr:colOff>133350</xdr:colOff>
      <xdr:row>82</xdr:row>
      <xdr:rowOff>130961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4130018"/>
          <a:ext cx="889000" cy="5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170969</xdr:rowOff>
    </xdr:from>
    <xdr:to>
      <xdr:col>19</xdr:col>
      <xdr:colOff>184150</xdr:colOff>
      <xdr:row>84</xdr:row>
      <xdr:rowOff>101119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40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85896</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4876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163128</xdr:rowOff>
    </xdr:from>
    <xdr:to>
      <xdr:col>15</xdr:col>
      <xdr:colOff>82550</xdr:colOff>
      <xdr:row>82</xdr:row>
      <xdr:rowOff>71118</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4050578"/>
          <a:ext cx="889000" cy="7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120647</xdr:rowOff>
    </xdr:from>
    <xdr:to>
      <xdr:col>15</xdr:col>
      <xdr:colOff>133350</xdr:colOff>
      <xdr:row>83</xdr:row>
      <xdr:rowOff>50797</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17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35574</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26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77485</xdr:rowOff>
    </xdr:from>
    <xdr:to>
      <xdr:col>11</xdr:col>
      <xdr:colOff>31750</xdr:colOff>
      <xdr:row>81</xdr:row>
      <xdr:rowOff>163128</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3964935"/>
          <a:ext cx="889000" cy="8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51033</xdr:rowOff>
    </xdr:from>
    <xdr:to>
      <xdr:col>11</xdr:col>
      <xdr:colOff>82550</xdr:colOff>
      <xdr:row>82</xdr:row>
      <xdr:rowOff>152633</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10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137410</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196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30367</xdr:rowOff>
    </xdr:from>
    <xdr:to>
      <xdr:col>7</xdr:col>
      <xdr:colOff>31750</xdr:colOff>
      <xdr:row>82</xdr:row>
      <xdr:rowOff>131967</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408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116744</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417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37081</xdr:rowOff>
    </xdr:from>
    <xdr:to>
      <xdr:col>23</xdr:col>
      <xdr:colOff>184150</xdr:colOff>
      <xdr:row>83</xdr:row>
      <xdr:rowOff>138681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26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53608</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112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80161</xdr:rowOff>
    </xdr:from>
    <xdr:to>
      <xdr:col>19</xdr:col>
      <xdr:colOff>184150</xdr:colOff>
      <xdr:row>83</xdr:row>
      <xdr:rowOff>10311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13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20488</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3907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20318</xdr:rowOff>
    </xdr:from>
    <xdr:to>
      <xdr:col>15</xdr:col>
      <xdr:colOff>133350</xdr:colOff>
      <xdr:row>82</xdr:row>
      <xdr:rowOff>121918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407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132095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84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112328</xdr:rowOff>
    </xdr:from>
    <xdr:to>
      <xdr:col>11</xdr:col>
      <xdr:colOff>82550</xdr:colOff>
      <xdr:row>82</xdr:row>
      <xdr:rowOff>42478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399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52655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76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26685</xdr:rowOff>
    </xdr:from>
    <xdr:to>
      <xdr:col>7</xdr:col>
      <xdr:colOff>31750</xdr:colOff>
      <xdr:row>81</xdr:row>
      <xdr:rowOff>128285</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391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138462</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68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全国市平均を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ポイント、類似団体平均を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職種区分間の人事異動によりラスパイレス指数が引き上げられたが、経験年数階層内における職員分布が変わったこと及び令和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年度新規採用職員の給与により、ラスパイレス指数が引き下がり、結果として前年度と比較して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ポイントの減となった。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680016"/>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86</xdr:row>
      <xdr:rowOff>141816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605000"/>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82</xdr:row>
      <xdr:rowOff>52916</xdr:rowOff>
    </xdr:from>
    <xdr:to>
      <xdr:col>77</xdr:col>
      <xdr:colOff>95250</xdr:colOff>
      <xdr:row>82</xdr:row>
      <xdr:rowOff>154516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1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164693</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3880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141816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8463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2116</xdr:rowOff>
    </xdr:from>
    <xdr:to>
      <xdr:col>73</xdr:col>
      <xdr:colOff>44450</xdr:colOff>
      <xdr:row>83</xdr:row>
      <xdr:rowOff>103716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113893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101600</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84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2116</xdr:rowOff>
    </xdr:from>
    <xdr:to>
      <xdr:col>68</xdr:col>
      <xdr:colOff>203200</xdr:colOff>
      <xdr:row>83</xdr:row>
      <xdr:rowOff>103716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113893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2116</xdr:rowOff>
    </xdr:from>
    <xdr:to>
      <xdr:col>64</xdr:col>
      <xdr:colOff>152400</xdr:colOff>
      <xdr:row>83</xdr:row>
      <xdr:rowOff>103716</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23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113893</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124477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91016</xdr:rowOff>
    </xdr:from>
    <xdr:to>
      <xdr:col>73</xdr:col>
      <xdr:colOff>44450</xdr:colOff>
      <xdr:row>87</xdr:row>
      <xdr:rowOff>21166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人当たり職員数は、県平均を</a:t>
          </a:r>
          <a:r>
            <a:rPr kumimoji="1" lang="en-US" altLang="ja-JP" sz="1300">
              <a:latin typeface="ＭＳ Ｐゴシック" panose="020B0600070205080204" pitchFamily="50" charset="-128"/>
              <a:ea typeface="ＭＳ Ｐゴシック" panose="020B0600070205080204" pitchFamily="50" charset="-128"/>
            </a:rPr>
            <a:t>0.54</a:t>
          </a:r>
          <a:r>
            <a:rPr kumimoji="1" lang="ja-JP" altLang="en-US" sz="1300">
              <a:latin typeface="ＭＳ Ｐゴシック" panose="020B0600070205080204" pitchFamily="50" charset="-128"/>
              <a:ea typeface="ＭＳ Ｐゴシック" panose="020B0600070205080204" pitchFamily="50" charset="-128"/>
            </a:rPr>
            <a:t>ポイント、類似団体平均を</a:t>
          </a:r>
          <a:r>
            <a:rPr kumimoji="1" lang="en-US" altLang="ja-JP" sz="1300">
              <a:latin typeface="ＭＳ Ｐゴシック" panose="020B0600070205080204" pitchFamily="50" charset="-128"/>
              <a:ea typeface="ＭＳ Ｐゴシック" panose="020B0600070205080204" pitchFamily="50" charset="-128"/>
            </a:rPr>
            <a:t>1.47</a:t>
          </a:r>
          <a:r>
            <a:rPr kumimoji="1" lang="ja-JP" altLang="en-US" sz="1300">
              <a:latin typeface="ＭＳ Ｐゴシック" panose="020B0600070205080204" pitchFamily="50" charset="-128"/>
              <a:ea typeface="ＭＳ Ｐゴシック" panose="020B0600070205080204" pitchFamily="50" charset="-128"/>
            </a:rPr>
            <a:t>ポイント下回っている。これは、し尿処理や消防業務などを一部事務組合で行っていることや、保育園の民営化などにより類似団体より職員数が少ないことが主な理由となっている。</a:t>
          </a:r>
        </a:p>
        <a:p>
          <a:r>
            <a:rPr kumimoji="1" lang="ja-JP" altLang="en-US" sz="1300">
              <a:latin typeface="ＭＳ Ｐゴシック" panose="020B0600070205080204" pitchFamily="50" charset="-128"/>
              <a:ea typeface="ＭＳ Ｐゴシック" panose="020B0600070205080204" pitchFamily="50" charset="-128"/>
            </a:rPr>
            <a:t>　今後においても、定員適正化計画に基づき、更なる効率的かつ効果的な行財政運営を図るため、適正な定員管理に取り組む。</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15875</xdr:rowOff>
    </xdr:from>
    <xdr:to>
      <xdr:col>81</xdr:col>
      <xdr:colOff>44450</xdr:colOff>
      <xdr:row>67</xdr:row>
      <xdr:rowOff>108162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31425"/>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80239</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108162</xdr:rowOff>
    </xdr:from>
    <xdr:to>
      <xdr:col>81</xdr:col>
      <xdr:colOff>133350</xdr:colOff>
      <xdr:row>67</xdr:row>
      <xdr:rowOff>108162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102252</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15875</xdr:rowOff>
    </xdr:from>
    <xdr:to>
      <xdr:col>81</xdr:col>
      <xdr:colOff>133350</xdr:colOff>
      <xdr:row>59</xdr:row>
      <xdr:rowOff>15875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11854</xdr:rowOff>
    </xdr:from>
    <xdr:to>
      <xdr:col>81</xdr:col>
      <xdr:colOff>44450</xdr:colOff>
      <xdr:row>59</xdr:row>
      <xdr:rowOff>15875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127404"/>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13987</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64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41910</xdr:rowOff>
    </xdr:from>
    <xdr:to>
      <xdr:col>81</xdr:col>
      <xdr:colOff>95250</xdr:colOff>
      <xdr:row>62</xdr:row>
      <xdr:rowOff>143510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147108</xdr:rowOff>
    </xdr:from>
    <xdr:to>
      <xdr:col>77</xdr:col>
      <xdr:colOff>44450</xdr:colOff>
      <xdr:row>59</xdr:row>
      <xdr:rowOff>11854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091208"/>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46372</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127000</xdr:rowOff>
    </xdr:from>
    <xdr:to>
      <xdr:col>72</xdr:col>
      <xdr:colOff>203200</xdr:colOff>
      <xdr:row>58</xdr:row>
      <xdr:rowOff>147108</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0711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135467</xdr:rowOff>
    </xdr:from>
    <xdr:to>
      <xdr:col>73</xdr:col>
      <xdr:colOff>44450</xdr:colOff>
      <xdr:row>61</xdr:row>
      <xdr:rowOff>65617</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50394</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114935</xdr:rowOff>
    </xdr:from>
    <xdr:to>
      <xdr:col>68</xdr:col>
      <xdr:colOff>152400</xdr:colOff>
      <xdr:row>58</xdr:row>
      <xdr:rowOff>127000</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05903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119380</xdr:rowOff>
    </xdr:from>
    <xdr:to>
      <xdr:col>68</xdr:col>
      <xdr:colOff>203200</xdr:colOff>
      <xdr:row>61</xdr:row>
      <xdr:rowOff>49530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34307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91229</xdr:rowOff>
    </xdr:from>
    <xdr:to>
      <xdr:col>64</xdr:col>
      <xdr:colOff>152400</xdr:colOff>
      <xdr:row>61</xdr:row>
      <xdr:rowOff>21379</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6156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136525</xdr:rowOff>
    </xdr:from>
    <xdr:to>
      <xdr:col>81</xdr:col>
      <xdr:colOff>95250</xdr:colOff>
      <xdr:row>59</xdr:row>
      <xdr:rowOff>66675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57802</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00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132504</xdr:rowOff>
    </xdr:from>
    <xdr:to>
      <xdr:col>77</xdr:col>
      <xdr:colOff>95250</xdr:colOff>
      <xdr:row>59</xdr:row>
      <xdr:rowOff>62654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07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72831</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9845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96308</xdr:rowOff>
    </xdr:from>
    <xdr:to>
      <xdr:col>73</xdr:col>
      <xdr:colOff>44450</xdr:colOff>
      <xdr:row>59</xdr:row>
      <xdr:rowOff>26458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04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36635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980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76200</xdr:rowOff>
    </xdr:from>
    <xdr:to>
      <xdr:col>68</xdr:col>
      <xdr:colOff>203200</xdr:colOff>
      <xdr:row>59</xdr:row>
      <xdr:rowOff>6350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16527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64135</xdr:rowOff>
    </xdr:from>
    <xdr:to>
      <xdr:col>64</xdr:col>
      <xdr:colOff>152400</xdr:colOff>
      <xdr:row>58</xdr:row>
      <xdr:rowOff>165735</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00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4462</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9777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実質公債費比率は、一般会計等が支払う元利償還金に特別会計や一部事務組合等が支払う元利償還金に対する繰出金等を加えた金額の標準財政規模に対する割合を示し、公債費（借入金の返済）による財政負担の程度を把握するための指標である。本市は、県平均及び類似団体平均を下回っている。</a:t>
          </a:r>
        </a:p>
        <a:p>
          <a:r>
            <a:rPr kumimoji="1" lang="ja-JP" altLang="en-US" sz="1050">
              <a:latin typeface="ＭＳ Ｐゴシック" panose="020B0600070205080204" pitchFamily="50" charset="-128"/>
              <a:ea typeface="ＭＳ Ｐゴシック" panose="020B0600070205080204" pitchFamily="50" charset="-128"/>
            </a:rPr>
            <a:t>　令和</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年度は、臨時財政対策債に係る元金償還が始まったことで元利償還金が増加した一方、普通交付税や臨時財政対策債発行額の増により標準財政規模が大幅に増加（</a:t>
          </a:r>
          <a:r>
            <a:rPr kumimoji="1" lang="en-US" altLang="ja-JP" sz="1050">
              <a:latin typeface="ＭＳ Ｐゴシック" panose="020B0600070205080204" pitchFamily="50" charset="-128"/>
              <a:ea typeface="ＭＳ Ｐゴシック" panose="020B0600070205080204" pitchFamily="50" charset="-128"/>
            </a:rPr>
            <a:t>+11.5</a:t>
          </a:r>
          <a:r>
            <a:rPr kumimoji="1" lang="ja-JP" altLang="en-US" sz="1050">
              <a:latin typeface="ＭＳ Ｐゴシック" panose="020B0600070205080204" pitchFamily="50" charset="-128"/>
              <a:ea typeface="ＭＳ Ｐゴシック" panose="020B0600070205080204" pitchFamily="50" charset="-128"/>
            </a:rPr>
            <a:t>億円）したことで、前年度に比べ</a:t>
          </a:r>
          <a:r>
            <a:rPr kumimoji="1" lang="en-US" altLang="ja-JP" sz="1050">
              <a:latin typeface="ＭＳ Ｐゴシック" panose="020B0600070205080204" pitchFamily="50" charset="-128"/>
              <a:ea typeface="ＭＳ Ｐゴシック" panose="020B0600070205080204" pitchFamily="50" charset="-128"/>
            </a:rPr>
            <a:t>0.5</a:t>
          </a:r>
          <a:r>
            <a:rPr kumimoji="1" lang="ja-JP" altLang="en-US" sz="1050">
              <a:latin typeface="ＭＳ Ｐゴシック" panose="020B0600070205080204" pitchFamily="50" charset="-128"/>
              <a:ea typeface="ＭＳ Ｐゴシック" panose="020B0600070205080204" pitchFamily="50" charset="-128"/>
            </a:rPr>
            <a:t>ポイント下降した。今後も、地方債の発行抑制に努めるとともに、財政措置のある地方債を優先的かつ計画的に活用した財政運営を行い、財政の一層の健全化を図る。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102447</xdr:rowOff>
    </xdr:from>
    <xdr:to>
      <xdr:col>81</xdr:col>
      <xdr:colOff>44450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446097"/>
          <a:ext cx="0" cy="13432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17374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102447</xdr:rowOff>
    </xdr:from>
    <xdr:to>
      <xdr:col>81</xdr:col>
      <xdr:colOff>133350</xdr:colOff>
      <xdr:row>37</xdr:row>
      <xdr:rowOff>102447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145627</xdr:rowOff>
    </xdr:from>
    <xdr:to>
      <xdr:col>81</xdr:col>
      <xdr:colOff>44450</xdr:colOff>
      <xdr:row>40</xdr:row>
      <xdr:rowOff>14394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83217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110083</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139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14394</xdr:rowOff>
    </xdr:from>
    <xdr:to>
      <xdr:col>77</xdr:col>
      <xdr:colOff>44450</xdr:colOff>
      <xdr:row>40</xdr:row>
      <xdr:rowOff>46567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87239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81704</xdr:rowOff>
    </xdr:from>
    <xdr:to>
      <xdr:col>77</xdr:col>
      <xdr:colOff>95250</xdr:colOff>
      <xdr:row>42</xdr:row>
      <xdr:rowOff>11854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168081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19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46567</xdr:rowOff>
    </xdr:from>
    <xdr:to>
      <xdr:col>72</xdr:col>
      <xdr:colOff>203200</xdr:colOff>
      <xdr:row>40</xdr:row>
      <xdr:rowOff>62654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9045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113877</xdr:rowOff>
    </xdr:from>
    <xdr:to>
      <xdr:col>73</xdr:col>
      <xdr:colOff>44450</xdr:colOff>
      <xdr:row>42</xdr:row>
      <xdr:rowOff>44027</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28804</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30480</xdr:rowOff>
    </xdr:from>
    <xdr:to>
      <xdr:col>68</xdr:col>
      <xdr:colOff>152400</xdr:colOff>
      <xdr:row>40</xdr:row>
      <xdr:rowOff>62654</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88848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162137</xdr:rowOff>
    </xdr:from>
    <xdr:to>
      <xdr:col>64</xdr:col>
      <xdr:colOff>152400</xdr:colOff>
      <xdr:row>42</xdr:row>
      <xdr:rowOff>92287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77064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94827</xdr:rowOff>
    </xdr:from>
    <xdr:to>
      <xdr:col>81</xdr:col>
      <xdr:colOff>95250</xdr:colOff>
      <xdr:row>40</xdr:row>
      <xdr:rowOff>24977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111354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62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135044</xdr:rowOff>
    </xdr:from>
    <xdr:to>
      <xdr:col>77</xdr:col>
      <xdr:colOff>95250</xdr:colOff>
      <xdr:row>40</xdr:row>
      <xdr:rowOff>65194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167217</xdr:rowOff>
    </xdr:from>
    <xdr:to>
      <xdr:col>73</xdr:col>
      <xdr:colOff>44450</xdr:colOff>
      <xdr:row>40</xdr:row>
      <xdr:rowOff>97367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107544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11854</xdr:rowOff>
    </xdr:from>
    <xdr:to>
      <xdr:col>68</xdr:col>
      <xdr:colOff>203200</xdr:colOff>
      <xdr:row>40</xdr:row>
      <xdr:rowOff>113454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123631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151130</xdr:rowOff>
    </xdr:from>
    <xdr:to>
      <xdr:col>64</xdr:col>
      <xdr:colOff>152400</xdr:colOff>
      <xdr:row>40</xdr:row>
      <xdr:rowOff>81280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91457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将来負担比率は、出資法人等を含めた一般会計等の実質的負債の標準財政規模に対する比率を示し、地方公共団体の将来的な負担の程度を把握するための指標である。本市は、市債等の将来負担額を基金や国県支出金などの合計である特定財源総額が上回っているため、将来負担は生じておらず、県平均及び類似団体平均と比べて、将来負担の状況は良好である。</a:t>
          </a: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年度は充当可能基金残高が</a:t>
          </a:r>
          <a:r>
            <a:rPr kumimoji="1" lang="en-US" altLang="ja-JP" sz="1200">
              <a:latin typeface="ＭＳ Ｐゴシック" panose="020B0600070205080204" pitchFamily="50" charset="-128"/>
              <a:ea typeface="ＭＳ Ｐゴシック" panose="020B0600070205080204" pitchFamily="50" charset="-128"/>
            </a:rPr>
            <a:t>605.7</a:t>
          </a:r>
          <a:r>
            <a:rPr kumimoji="1" lang="ja-JP" altLang="en-US" sz="1200">
              <a:latin typeface="ＭＳ Ｐゴシック" panose="020B0600070205080204" pitchFamily="50" charset="-128"/>
              <a:ea typeface="ＭＳ Ｐゴシック" panose="020B0600070205080204" pitchFamily="50" charset="-128"/>
            </a:rPr>
            <a:t>億円（</a:t>
          </a:r>
          <a:r>
            <a:rPr kumimoji="1" lang="en-US" altLang="ja-JP" sz="1200">
              <a:latin typeface="ＭＳ Ｐゴシック" panose="020B0600070205080204" pitchFamily="50" charset="-128"/>
              <a:ea typeface="ＭＳ Ｐゴシック" panose="020B0600070205080204" pitchFamily="50" charset="-128"/>
            </a:rPr>
            <a:t>+19.4</a:t>
          </a:r>
          <a:r>
            <a:rPr kumimoji="1" lang="ja-JP" altLang="en-US" sz="1200">
              <a:latin typeface="ＭＳ Ｐゴシック" panose="020B0600070205080204" pitchFamily="50" charset="-128"/>
              <a:ea typeface="ＭＳ Ｐゴシック" panose="020B0600070205080204" pitchFamily="50" charset="-128"/>
            </a:rPr>
            <a:t>億円）となり、将来負担額（</a:t>
          </a:r>
          <a:r>
            <a:rPr kumimoji="1" lang="en-US" altLang="ja-JP" sz="1200">
              <a:latin typeface="ＭＳ Ｐゴシック" panose="020B0600070205080204" pitchFamily="50" charset="-128"/>
              <a:ea typeface="ＭＳ Ｐゴシック" panose="020B0600070205080204" pitchFamily="50" charset="-128"/>
            </a:rPr>
            <a:t>457.6</a:t>
          </a:r>
          <a:r>
            <a:rPr kumimoji="1" lang="ja-JP" altLang="en-US" sz="1200">
              <a:latin typeface="ＭＳ Ｐゴシック" panose="020B0600070205080204" pitchFamily="50" charset="-128"/>
              <a:ea typeface="ＭＳ Ｐゴシック" panose="020B0600070205080204" pitchFamily="50" charset="-128"/>
            </a:rPr>
            <a:t>億円）を上回ったことから、将来負担比率は生じない。今後も計画的な財政運営を行うことにより、財政の一層の健全化を図る。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64710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694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36787</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98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64710</xdr:rowOff>
    </xdr:from>
    <xdr:to>
      <xdr:col>81</xdr:col>
      <xdr:colOff>133350</xdr:colOff>
      <xdr:row>23</xdr:row>
      <xdr:rowOff>64710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400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11810</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755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39733</xdr:rowOff>
    </xdr:from>
    <xdr:to>
      <xdr:col>81</xdr:col>
      <xdr:colOff>95250</xdr:colOff>
      <xdr:row>16</xdr:row>
      <xdr:rowOff>141333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7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58118</xdr:rowOff>
    </xdr:from>
    <xdr:to>
      <xdr:col>77</xdr:col>
      <xdr:colOff>95250</xdr:colOff>
      <xdr:row>16</xdr:row>
      <xdr:rowOff>159718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8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169895</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570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87993</xdr:rowOff>
    </xdr:from>
    <xdr:to>
      <xdr:col>73</xdr:col>
      <xdr:colOff>44450</xdr:colOff>
      <xdr:row>17</xdr:row>
      <xdr:rowOff>18143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83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28320</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60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61565</xdr:rowOff>
    </xdr:from>
    <xdr:to>
      <xdr:col>68</xdr:col>
      <xdr:colOff>203200</xdr:colOff>
      <xdr:row>16</xdr:row>
      <xdr:rowOff>163165</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8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1892</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57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107527</xdr:rowOff>
    </xdr:from>
    <xdr:to>
      <xdr:col>64</xdr:col>
      <xdr:colOff>152400</xdr:colOff>
      <xdr:row>17</xdr:row>
      <xdr:rowOff>37677</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47854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61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栃木県那須塩原市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117,005
114,753
592.74
57,458,414
53,251,156
3,702,840
28,869,208
33,357,058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県平均を</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ポイント下回った。これはし尿処理や消防業務などを一部事務組合で行っていることや、保育園の民営化などにより職員数が少なく、それに伴い人件費が抑えられていることが主な理由である。</a:t>
          </a:r>
        </a:p>
        <a:p>
          <a:r>
            <a:rPr kumimoji="1" lang="ja-JP" altLang="en-US" sz="1100">
              <a:latin typeface="ＭＳ Ｐゴシック" panose="020B0600070205080204" pitchFamily="50" charset="-128"/>
              <a:ea typeface="ＭＳ Ｐゴシック" panose="020B0600070205080204" pitchFamily="50" charset="-128"/>
            </a:rPr>
            <a:t>　一方で、前年度と比べると</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ポイント下降している。これは、新型コロナウイルス感染症の対応のため人件費が増（</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億円）となったが、それ以上に普通交付税等の経常一般財源の増による影響があったためである。今後も</a:t>
          </a:r>
          <a:r>
            <a:rPr kumimoji="1" lang="en-US" altLang="ja-JP" sz="1100">
              <a:latin typeface="ＭＳ Ｐゴシック" panose="020B0600070205080204" pitchFamily="50" charset="-128"/>
              <a:ea typeface="ＭＳ Ｐゴシック" panose="020B0600070205080204" pitchFamily="50" charset="-128"/>
            </a:rPr>
            <a:t>DX</a:t>
          </a:r>
          <a:r>
            <a:rPr kumimoji="1" lang="ja-JP" altLang="en-US" sz="1100">
              <a:latin typeface="ＭＳ Ｐゴシック" panose="020B0600070205080204" pitchFamily="50" charset="-128"/>
              <a:ea typeface="ＭＳ Ｐゴシック" panose="020B0600070205080204" pitchFamily="50" charset="-128"/>
            </a:rPr>
            <a:t>化の推進などにより人件費の縮減を図るとともに、職員</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人の質の向上に努める</a:t>
          </a:r>
          <a:r>
            <a:rPr kumimoji="1" lang="ja-JP" altLang="en-US" sz="1200">
              <a:latin typeface="ＭＳ Ｐゴシック" panose="020B0600070205080204" pitchFamily="50" charset="-128"/>
              <a:ea typeface="ＭＳ Ｐゴシック" panose="020B0600070205080204" pitchFamily="50" charset="-128"/>
            </a:rPr>
            <a:t>。</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151493</xdr:rowOff>
    </xdr:from>
    <xdr:to>
      <xdr:col>24</xdr:col>
      <xdr:colOff>25400</xdr:colOff>
      <xdr:row>42</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8093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156227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12700</xdr:rowOff>
    </xdr:from>
    <xdr:to>
      <xdr:col>24</xdr:col>
      <xdr:colOff>114300</xdr:colOff>
      <xdr:row>42</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66420</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151493</xdr:rowOff>
    </xdr:from>
    <xdr:to>
      <xdr:col>24</xdr:col>
      <xdr:colOff>114300</xdr:colOff>
      <xdr:row>33</xdr:row>
      <xdr:rowOff>151493</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80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4535</xdr:rowOff>
    </xdr:from>
    <xdr:to>
      <xdr:col>24</xdr:col>
      <xdr:colOff>25400</xdr:colOff>
      <xdr:row>40</xdr:row>
      <xdr:rowOff>127000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691085"/>
          <a:ext cx="8382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43741</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87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27215</xdr:rowOff>
    </xdr:from>
    <xdr:to>
      <xdr:col>24</xdr:col>
      <xdr:colOff>76200</xdr:colOff>
      <xdr:row>38</xdr:row>
      <xdr:rowOff>128815</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54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151493</xdr:rowOff>
    </xdr:from>
    <xdr:to>
      <xdr:col>19</xdr:col>
      <xdr:colOff>187325</xdr:colOff>
      <xdr:row>40</xdr:row>
      <xdr:rowOff>127000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495143"/>
          <a:ext cx="889000" cy="48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166007</xdr:rowOff>
    </xdr:from>
    <xdr:to>
      <xdr:col>20</xdr:col>
      <xdr:colOff>38100</xdr:colOff>
      <xdr:row>40</xdr:row>
      <xdr:rowOff>96157</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85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106334</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621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151493</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4135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92528</xdr:rowOff>
    </xdr:from>
    <xdr:to>
      <xdr:col>15</xdr:col>
      <xdr:colOff>149225</xdr:colOff>
      <xdr:row>39</xdr:row>
      <xdr:rowOff>22678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60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7455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6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20864</xdr:rowOff>
    </xdr:from>
    <xdr:to>
      <xdr:col>11</xdr:col>
      <xdr:colOff>9525</xdr:colOff>
      <xdr:row>37</xdr:row>
      <xdr:rowOff>69850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3645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76200</xdr:rowOff>
    </xdr:from>
    <xdr:to>
      <xdr:col>11</xdr:col>
      <xdr:colOff>60325</xdr:colOff>
      <xdr:row>39</xdr:row>
      <xdr:rowOff>6350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162577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10885</xdr:rowOff>
    </xdr:from>
    <xdr:to>
      <xdr:col>6</xdr:col>
      <xdr:colOff>171450</xdr:colOff>
      <xdr:row>38</xdr:row>
      <xdr:rowOff>112485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97262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125185</xdr:rowOff>
    </xdr:from>
    <xdr:to>
      <xdr:col>24</xdr:col>
      <xdr:colOff>76200</xdr:colOff>
      <xdr:row>39</xdr:row>
      <xdr:rowOff>55335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64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97262</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76200</xdr:rowOff>
    </xdr:from>
    <xdr:to>
      <xdr:col>20</xdr:col>
      <xdr:colOff>38100</xdr:colOff>
      <xdr:row>41</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162577</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100693</xdr:rowOff>
    </xdr:from>
    <xdr:to>
      <xdr:col>15</xdr:col>
      <xdr:colOff>149225</xdr:colOff>
      <xdr:row>38</xdr:row>
      <xdr:rowOff>30843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44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41020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21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130827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141514</xdr:rowOff>
    </xdr:from>
    <xdr:to>
      <xdr:col>6</xdr:col>
      <xdr:colOff>171450</xdr:colOff>
      <xdr:row>37</xdr:row>
      <xdr:rowOff>71664</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81841</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前年度と横ばいであり、県平均と同率で、類似団体平均を</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ポイント上回っている。これは、令和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年度から全校の児童生徒へ配備したタブレット端末のソフトウェアライセンス料の増額等による小中学校</a:t>
          </a:r>
          <a:r>
            <a:rPr kumimoji="1" lang="en-US" altLang="ja-JP" sz="1200">
              <a:latin typeface="ＭＳ Ｐゴシック" panose="020B0600070205080204" pitchFamily="50" charset="-128"/>
              <a:ea typeface="ＭＳ Ｐゴシック" panose="020B0600070205080204" pitchFamily="50" charset="-128"/>
            </a:rPr>
            <a:t>ICT</a:t>
          </a:r>
          <a:r>
            <a:rPr kumimoji="1" lang="ja-JP" altLang="en-US" sz="1200">
              <a:latin typeface="ＭＳ Ｐゴシック" panose="020B0600070205080204" pitchFamily="50" charset="-128"/>
              <a:ea typeface="ＭＳ Ｐゴシック" panose="020B0600070205080204" pitchFamily="50" charset="-128"/>
            </a:rPr>
            <a:t>事業費の増（</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億円）や寄附サイトの拡充・寄附件数の増加によるふるさと寄附事業費の増（</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億円）等が要因である。数値としては安定しているものの類似団体との比べ引き続き高い水準にあるため、今後も既存事業の見直しや公共施設等総合管理計画に基づき施設の統廃合を行うなど、物件費の縮減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102507</xdr:rowOff>
    </xdr:from>
    <xdr:to>
      <xdr:col>82</xdr:col>
      <xdr:colOff>107950</xdr:colOff>
      <xdr:row>19</xdr:row>
      <xdr:rowOff>118836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331357"/>
          <a:ext cx="0" cy="104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90913</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34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118836</xdr:rowOff>
    </xdr:from>
    <xdr:to>
      <xdr:col>82</xdr:col>
      <xdr:colOff>196850</xdr:colOff>
      <xdr:row>19</xdr:row>
      <xdr:rowOff>118836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376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17434</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102507</xdr:rowOff>
    </xdr:from>
    <xdr:to>
      <xdr:col>82</xdr:col>
      <xdr:colOff>196850</xdr:colOff>
      <xdr:row>13</xdr:row>
      <xdr:rowOff>102507</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127000</xdr:rowOff>
    </xdr:from>
    <xdr:to>
      <xdr:col>82</xdr:col>
      <xdr:colOff>107950</xdr:colOff>
      <xdr:row>18</xdr:row>
      <xdr:rowOff>127000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3213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133548</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533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117021</xdr:rowOff>
    </xdr:from>
    <xdr:to>
      <xdr:col>82</xdr:col>
      <xdr:colOff>158750</xdr:colOff>
      <xdr:row>16</xdr:row>
      <xdr:rowOff>47171</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68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127000</xdr:rowOff>
    </xdr:from>
    <xdr:to>
      <xdr:col>78</xdr:col>
      <xdr:colOff>69850</xdr:colOff>
      <xdr:row>20</xdr:row>
      <xdr:rowOff>143328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3213100"/>
          <a:ext cx="8890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125186</xdr:rowOff>
    </xdr:from>
    <xdr:to>
      <xdr:col>78</xdr:col>
      <xdr:colOff>120650</xdr:colOff>
      <xdr:row>17</xdr:row>
      <xdr:rowOff>55336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65513</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637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143328</xdr:rowOff>
    </xdr:from>
    <xdr:to>
      <xdr:col>73</xdr:col>
      <xdr:colOff>180975</xdr:colOff>
      <xdr:row>20</xdr:row>
      <xdr:rowOff>143328</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3572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51707</xdr:rowOff>
    </xdr:from>
    <xdr:to>
      <xdr:col>74</xdr:col>
      <xdr:colOff>31750</xdr:colOff>
      <xdr:row>17</xdr:row>
      <xdr:rowOff>153307</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163484</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61686</xdr:rowOff>
    </xdr:from>
    <xdr:to>
      <xdr:col>69</xdr:col>
      <xdr:colOff>92075</xdr:colOff>
      <xdr:row>20</xdr:row>
      <xdr:rowOff>143328</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3147786"/>
          <a:ext cx="889000" cy="42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2721</xdr:rowOff>
    </xdr:from>
    <xdr:to>
      <xdr:col>69</xdr:col>
      <xdr:colOff>142875</xdr:colOff>
      <xdr:row>17</xdr:row>
      <xdr:rowOff>104321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1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114498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68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65513</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92528</xdr:rowOff>
    </xdr:from>
    <xdr:to>
      <xdr:col>74</xdr:col>
      <xdr:colOff>31750</xdr:colOff>
      <xdr:row>21</xdr:row>
      <xdr:rowOff>22678</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35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7455</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60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92528</xdr:rowOff>
    </xdr:from>
    <xdr:to>
      <xdr:col>69</xdr:col>
      <xdr:colOff>142875</xdr:colOff>
      <xdr:row>21</xdr:row>
      <xdr:rowOff>22678</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52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7455</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60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10886</xdr:rowOff>
    </xdr:from>
    <xdr:to>
      <xdr:col>65</xdr:col>
      <xdr:colOff>53975</xdr:colOff>
      <xdr:row>18</xdr:row>
      <xdr:rowOff>112486</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97263</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前年度と比べ横ばいではあるが、県平均を</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ポイント、類似団体平均を</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ポイント上回っている。これは、普通交付税や臨時財政対策債等の経常一般財源の増による影響があったものの、前年度の新型コロナウイルス感染症による影響で保育施設や医療機関等の利用控えが落ち着き、利用者数の増加に伴う保育施設給付費の増（</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億円）や障害者福祉サービス給付費の増（</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億円）等と相殺されたためである。扶助費は今後も伸びていくことが予想されるため、引き続き注視していく必要がある。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614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165100</xdr:rowOff>
    </xdr:from>
    <xdr:to>
      <xdr:col>24</xdr:col>
      <xdr:colOff>25400</xdr:colOff>
      <xdr:row>58</xdr:row>
      <xdr:rowOff>165100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10109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165100</xdr:rowOff>
    </xdr:from>
    <xdr:to>
      <xdr:col>19</xdr:col>
      <xdr:colOff>187325</xdr:colOff>
      <xdr:row>61</xdr:row>
      <xdr:rowOff>12700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1010920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133350</xdr:rowOff>
    </xdr:from>
    <xdr:to>
      <xdr:col>20</xdr:col>
      <xdr:colOff>38100</xdr:colOff>
      <xdr:row>59</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48277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165100</xdr:rowOff>
    </xdr:from>
    <xdr:to>
      <xdr:col>15</xdr:col>
      <xdr:colOff>98425</xdr:colOff>
      <xdr:row>61</xdr:row>
      <xdr:rowOff>12700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102806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114300</xdr:rowOff>
    </xdr:from>
    <xdr:to>
      <xdr:col>15</xdr:col>
      <xdr:colOff>149225</xdr:colOff>
      <xdr:row>60</xdr:row>
      <xdr:rowOff>44450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54627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99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31750</xdr:rowOff>
    </xdr:from>
    <xdr:to>
      <xdr:col>11</xdr:col>
      <xdr:colOff>9525</xdr:colOff>
      <xdr:row>59</xdr:row>
      <xdr:rowOff>165100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101473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114300</xdr:rowOff>
    </xdr:from>
    <xdr:to>
      <xdr:col>11</xdr:col>
      <xdr:colOff>60325</xdr:colOff>
      <xdr:row>59</xdr:row>
      <xdr:rowOff>44450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54627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57150</xdr:rowOff>
    </xdr:from>
    <xdr:to>
      <xdr:col>6</xdr:col>
      <xdr:colOff>171450</xdr:colOff>
      <xdr:row>58</xdr:row>
      <xdr:rowOff>158750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168927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77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86377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114300</xdr:rowOff>
    </xdr:from>
    <xdr:to>
      <xdr:col>20</xdr:col>
      <xdr:colOff>38100</xdr:colOff>
      <xdr:row>59</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133350</xdr:rowOff>
    </xdr:from>
    <xdr:to>
      <xdr:col>15</xdr:col>
      <xdr:colOff>149225</xdr:colOff>
      <xdr:row>61</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48277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1050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114300</xdr:rowOff>
    </xdr:from>
    <xdr:to>
      <xdr:col>11</xdr:col>
      <xdr:colOff>60325</xdr:colOff>
      <xdr:row>60</xdr:row>
      <xdr:rowOff>44450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29227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152400</xdr:rowOff>
    </xdr:from>
    <xdr:to>
      <xdr:col>6</xdr:col>
      <xdr:colOff>171450</xdr:colOff>
      <xdr:row>59</xdr:row>
      <xdr:rowOff>82550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67327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県平均を</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ポイント、類似団体平均を</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ポイント下回っている。これは、前年度から下水道事業特別会計が法適化により企業会計となったため、下水道事業への繰出金が補助金へ振替わったことが主な要因である。</a:t>
          </a:r>
        </a:p>
        <a:p>
          <a:r>
            <a:rPr kumimoji="1" lang="ja-JP" altLang="en-US" sz="1100">
              <a:latin typeface="ＭＳ Ｐゴシック" panose="020B0600070205080204" pitchFamily="50" charset="-128"/>
              <a:ea typeface="ＭＳ Ｐゴシック" panose="020B0600070205080204" pitchFamily="50" charset="-128"/>
            </a:rPr>
            <a:t>　また前年度と比べ</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ポイント下降したのは、普通交付税等の経常一般財源の増による影響があったためである。</a:t>
          </a:r>
        </a:p>
        <a:p>
          <a:r>
            <a:rPr kumimoji="1" lang="ja-JP" altLang="en-US" sz="1100">
              <a:latin typeface="ＭＳ Ｐゴシック" panose="020B0600070205080204" pitchFamily="50" charset="-128"/>
              <a:ea typeface="ＭＳ Ｐゴシック" panose="020B0600070205080204" pitchFamily="50" charset="-128"/>
            </a:rPr>
            <a:t>　なお、本市は有形固定資産減価償却率が低いため、公共施設の老朽化の度合いが低いと言えるが、今後の老朽化に伴い、維持管理費が増加する見込みであるため、公共施設等総合管理計画等に基づき、維持補修費用の縮減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118835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42400"/>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90912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118835</xdr:rowOff>
    </xdr:from>
    <xdr:to>
      <xdr:col>82</xdr:col>
      <xdr:colOff>196850</xdr:colOff>
      <xdr:row>61</xdr:row>
      <xdr:rowOff>118835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57</xdr:row>
      <xdr:rowOff>86178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728200"/>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89099</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861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117022</xdr:rowOff>
    </xdr:from>
    <xdr:to>
      <xdr:col>82</xdr:col>
      <xdr:colOff>158750</xdr:colOff>
      <xdr:row>58</xdr:row>
      <xdr:rowOff>47172</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86178</xdr:rowOff>
    </xdr:from>
    <xdr:to>
      <xdr:col>78</xdr:col>
      <xdr:colOff>69850</xdr:colOff>
      <xdr:row>61</xdr:row>
      <xdr:rowOff>69850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4782800" y="9858828"/>
          <a:ext cx="889000" cy="66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97262</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69850</xdr:rowOff>
    </xdr:from>
    <xdr:to>
      <xdr:col>73</xdr:col>
      <xdr:colOff>180975</xdr:colOff>
      <xdr:row>61</xdr:row>
      <xdr:rowOff>69850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10528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35378</xdr:rowOff>
    </xdr:from>
    <xdr:to>
      <xdr:col>74</xdr:col>
      <xdr:colOff>31750</xdr:colOff>
      <xdr:row>59</xdr:row>
      <xdr:rowOff>136978</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147155</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91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159657</xdr:rowOff>
    </xdr:from>
    <xdr:to>
      <xdr:col>69</xdr:col>
      <xdr:colOff>92075</xdr:colOff>
      <xdr:row>61</xdr:row>
      <xdr:rowOff>69850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104466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8362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163484</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3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92727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35378</xdr:rowOff>
    </xdr:from>
    <xdr:to>
      <xdr:col>78</xdr:col>
      <xdr:colOff>120650</xdr:colOff>
      <xdr:row>57</xdr:row>
      <xdr:rowOff>136978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147155</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57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19050</xdr:rowOff>
    </xdr:from>
    <xdr:to>
      <xdr:col>74</xdr:col>
      <xdr:colOff>31750</xdr:colOff>
      <xdr:row>61</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105427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19050</xdr:rowOff>
    </xdr:from>
    <xdr:to>
      <xdr:col>69</xdr:col>
      <xdr:colOff>142875</xdr:colOff>
      <xdr:row>61</xdr:row>
      <xdr:rowOff>120650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105427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108857</xdr:rowOff>
    </xdr:from>
    <xdr:to>
      <xdr:col>65</xdr:col>
      <xdr:colOff>53975</xdr:colOff>
      <xdr:row>61</xdr:row>
      <xdr:rowOff>39007</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1039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23784</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1048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ポイント下降し、類似団体平均を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ポイント下回ったが、県平均を</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ポイント上回っている。これは、一部事務組合で消防業務・し尿処理・火葬場の運営等を実施しており、構造的に組合負担金が多くなる傾向にあるためである。</a:t>
          </a:r>
        </a:p>
        <a:p>
          <a:r>
            <a:rPr kumimoji="1" lang="ja-JP" altLang="en-US" sz="1300">
              <a:latin typeface="ＭＳ Ｐゴシック" panose="020B0600070205080204" pitchFamily="50" charset="-128"/>
              <a:ea typeface="ＭＳ Ｐゴシック" panose="020B0600070205080204" pitchFamily="50" charset="-128"/>
            </a:rPr>
            <a:t>　市単独補助金については、平成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年度にかけて第三者による審査会を実施し、その審査結果に基づき順次事業の見直しを実施ししている。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78994</xdr:rowOff>
    </xdr:from>
    <xdr:to>
      <xdr:col>82</xdr:col>
      <xdr:colOff>107950</xdr:colOff>
      <xdr:row>41</xdr:row>
      <xdr:rowOff>78994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736844"/>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51071</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08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78994</xdr:rowOff>
    </xdr:from>
    <xdr:to>
      <xdr:col>82</xdr:col>
      <xdr:colOff>196850</xdr:colOff>
      <xdr:row>41</xdr:row>
      <xdr:rowOff>78994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10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165371</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48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78994</xdr:rowOff>
    </xdr:from>
    <xdr:to>
      <xdr:col>82</xdr:col>
      <xdr:colOff>196850</xdr:colOff>
      <xdr:row>33</xdr:row>
      <xdr:rowOff>78994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7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106426</xdr:rowOff>
    </xdr:from>
    <xdr:to>
      <xdr:col>82</xdr:col>
      <xdr:colOff>107950</xdr:colOff>
      <xdr:row>37</xdr:row>
      <xdr:rowOff>161290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645007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36847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380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64770</xdr:rowOff>
    </xdr:from>
    <xdr:to>
      <xdr:col>82</xdr:col>
      <xdr:colOff>158750</xdr:colOff>
      <xdr:row>37</xdr:row>
      <xdr:rowOff>166370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106426</xdr:rowOff>
    </xdr:from>
    <xdr:to>
      <xdr:col>78</xdr:col>
      <xdr:colOff>69850</xdr:colOff>
      <xdr:row>37</xdr:row>
      <xdr:rowOff>161290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64500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168148</xdr:rowOff>
    </xdr:from>
    <xdr:to>
      <xdr:col>73</xdr:col>
      <xdr:colOff>180975</xdr:colOff>
      <xdr:row>37</xdr:row>
      <xdr:rowOff>106426</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634034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159004</xdr:rowOff>
    </xdr:from>
    <xdr:to>
      <xdr:col>69</xdr:col>
      <xdr:colOff>92075</xdr:colOff>
      <xdr:row>36</xdr:row>
      <xdr:rowOff>168148</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63312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137685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72153</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24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110490</xdr:rowOff>
    </xdr:from>
    <xdr:to>
      <xdr:col>78</xdr:col>
      <xdr:colOff>120650</xdr:colOff>
      <xdr:row>38</xdr:row>
      <xdr:rowOff>40640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55626</xdr:rowOff>
    </xdr:from>
    <xdr:to>
      <xdr:col>74</xdr:col>
      <xdr:colOff>31750</xdr:colOff>
      <xdr:row>37</xdr:row>
      <xdr:rowOff>157226</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142003</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117348</xdr:rowOff>
    </xdr:from>
    <xdr:to>
      <xdr:col>69</xdr:col>
      <xdr:colOff>142875</xdr:colOff>
      <xdr:row>37</xdr:row>
      <xdr:rowOff>47498</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23131</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県平均を</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ポイント上回り、類似団体平均は</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ポイント下回っている。前年度から</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ポイント下降したのは、臨時財政対策債に係る元金償還が始まったことで元利償還金前が増加した一方、普通交付税や臨時財政対策債発行額の増により標準財政規模が大幅に増加（</a:t>
          </a:r>
          <a:r>
            <a:rPr kumimoji="1" lang="en-US" altLang="ja-JP" sz="1100">
              <a:latin typeface="ＭＳ Ｐゴシック" panose="020B0600070205080204" pitchFamily="50" charset="-128"/>
              <a:ea typeface="ＭＳ Ｐゴシック" panose="020B0600070205080204" pitchFamily="50" charset="-128"/>
            </a:rPr>
            <a:t>+11.5</a:t>
          </a:r>
          <a:r>
            <a:rPr kumimoji="1" lang="ja-JP" altLang="en-US" sz="1100">
              <a:latin typeface="ＭＳ Ｐゴシック" panose="020B0600070205080204" pitchFamily="50" charset="-128"/>
              <a:ea typeface="ＭＳ Ｐゴシック" panose="020B0600070205080204" pitchFamily="50" charset="-128"/>
            </a:rPr>
            <a:t>億円）したためである。</a:t>
          </a:r>
        </a:p>
        <a:p>
          <a:r>
            <a:rPr kumimoji="1" lang="ja-JP" altLang="en-US" sz="1100">
              <a:latin typeface="ＭＳ Ｐゴシック" panose="020B0600070205080204" pitchFamily="50" charset="-128"/>
              <a:ea typeface="ＭＳ Ｐゴシック" panose="020B0600070205080204" pitchFamily="50" charset="-128"/>
            </a:rPr>
            <a:t>　また、年々減少している要因としては、市債発行額の抑制に努めているほか、平成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年度からは中・長期財政の見通しに基づき、償還期間を公共施設等の耐用年数に合わせ償還額の平準化を行っているためである。</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143328</xdr:rowOff>
    </xdr:from>
    <xdr:to>
      <xdr:col>24</xdr:col>
      <xdr:colOff>25400</xdr:colOff>
      <xdr:row>81</xdr:row>
      <xdr:rowOff>15421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487728"/>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158948</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15421</xdr:rowOff>
    </xdr:from>
    <xdr:to>
      <xdr:col>24</xdr:col>
      <xdr:colOff>114300</xdr:colOff>
      <xdr:row>81</xdr:row>
      <xdr:rowOff>15421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3902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58255</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143328</xdr:rowOff>
    </xdr:from>
    <xdr:to>
      <xdr:col>24</xdr:col>
      <xdr:colOff>114300</xdr:colOff>
      <xdr:row>72</xdr:row>
      <xdr:rowOff>143328</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118835</xdr:rowOff>
    </xdr:from>
    <xdr:to>
      <xdr:col>24</xdr:col>
      <xdr:colOff>25400</xdr:colOff>
      <xdr:row>76</xdr:row>
      <xdr:rowOff>88900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987800" y="12977585"/>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132641</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334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160564</xdr:rowOff>
    </xdr:from>
    <xdr:to>
      <xdr:col>24</xdr:col>
      <xdr:colOff>76200</xdr:colOff>
      <xdr:row>78</xdr:row>
      <xdr:rowOff>90714</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88900</xdr:rowOff>
    </xdr:from>
    <xdr:to>
      <xdr:col>19</xdr:col>
      <xdr:colOff>187325</xdr:colOff>
      <xdr:row>76</xdr:row>
      <xdr:rowOff>132443</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3098800" y="131191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40821</xdr:rowOff>
    </xdr:from>
    <xdr:to>
      <xdr:col>20</xdr:col>
      <xdr:colOff>38100</xdr:colOff>
      <xdr:row>77</xdr:row>
      <xdr:rowOff>142421</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127198</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328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132443</xdr:rowOff>
    </xdr:from>
    <xdr:to>
      <xdr:col>15</xdr:col>
      <xdr:colOff>98425</xdr:colOff>
      <xdr:row>77</xdr:row>
      <xdr:rowOff>91621</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2209800" y="13162643"/>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73479</xdr:rowOff>
    </xdr:from>
    <xdr:to>
      <xdr:col>15</xdr:col>
      <xdr:colOff>149225</xdr:colOff>
      <xdr:row>78</xdr:row>
      <xdr:rowOff>3629</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159856</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36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91621</xdr:rowOff>
    </xdr:from>
    <xdr:to>
      <xdr:col>11</xdr:col>
      <xdr:colOff>9525</xdr:colOff>
      <xdr:row>77</xdr:row>
      <xdr:rowOff>135164</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flipV="1">
          <a:off x="1320800" y="132932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73479</xdr:rowOff>
    </xdr:from>
    <xdr:to>
      <xdr:col>11</xdr:col>
      <xdr:colOff>60325</xdr:colOff>
      <xdr:row>78</xdr:row>
      <xdr:rowOff>3629</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159856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36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84364</xdr:rowOff>
    </xdr:from>
    <xdr:to>
      <xdr:col>6</xdr:col>
      <xdr:colOff>171450</xdr:colOff>
      <xdr:row>78</xdr:row>
      <xdr:rowOff>14514</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24691</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68035</xdr:rowOff>
    </xdr:from>
    <xdr:to>
      <xdr:col>24</xdr:col>
      <xdr:colOff>76200</xdr:colOff>
      <xdr:row>75</xdr:row>
      <xdr:rowOff>169636</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84562</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277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38100</xdr:rowOff>
    </xdr:from>
    <xdr:to>
      <xdr:col>20</xdr:col>
      <xdr:colOff>38100</xdr:colOff>
      <xdr:row>76</xdr:row>
      <xdr:rowOff>139700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149877</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81643</xdr:rowOff>
    </xdr:from>
    <xdr:to>
      <xdr:col>15</xdr:col>
      <xdr:colOff>149225</xdr:colOff>
      <xdr:row>77</xdr:row>
      <xdr:rowOff>11793</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311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21970</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288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40821</xdr:rowOff>
    </xdr:from>
    <xdr:to>
      <xdr:col>11</xdr:col>
      <xdr:colOff>60325</xdr:colOff>
      <xdr:row>77</xdr:row>
      <xdr:rowOff>142421</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324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152598</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30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84364</xdr:rowOff>
    </xdr:from>
    <xdr:to>
      <xdr:col>6</xdr:col>
      <xdr:colOff>171450</xdr:colOff>
      <xdr:row>78</xdr:row>
      <xdr:rowOff>14514</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170741</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県平均及び類似団体平均を上回っているが、当市は物件費や扶助費の割合が大きいことが主な要因である。経年比較をすると前年度から</a:t>
          </a:r>
          <a:r>
            <a:rPr kumimoji="1" lang="en-US" altLang="ja-JP" sz="1100">
              <a:latin typeface="ＭＳ Ｐゴシック" panose="020B0600070205080204" pitchFamily="50" charset="-128"/>
              <a:ea typeface="ＭＳ Ｐゴシック" panose="020B0600070205080204" pitchFamily="50" charset="-128"/>
            </a:rPr>
            <a:t>3.2</a:t>
          </a:r>
          <a:r>
            <a:rPr kumimoji="1" lang="ja-JP" altLang="en-US" sz="1100">
              <a:latin typeface="ＭＳ Ｐゴシック" panose="020B0600070205080204" pitchFamily="50" charset="-128"/>
              <a:ea typeface="ＭＳ Ｐゴシック" panose="020B0600070205080204" pitchFamily="50" charset="-128"/>
            </a:rPr>
            <a:t>ポイント下降したが、前年度新型コロナウイルス感染症の影響によって一時的に増加した支出が減となったことが要因であると考えられる。一方、物件費、扶助費における経常的な支出については増加傾向にあることから、注視が必要である。今後も既存事業の見直しや費用対効果の低い経費の削減等、経常経費の抑制を図るとともに収入未済額の圧縮を進め、市税等を中心とした自主財源の一層の充実に努める。</a:t>
          </a: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73660</xdr:rowOff>
    </xdr:from>
    <xdr:to>
      <xdr:col>82</xdr:col>
      <xdr:colOff>107950</xdr:colOff>
      <xdr:row>77</xdr:row>
      <xdr:rowOff>123189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418060"/>
          <a:ext cx="0" cy="90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95266</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2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77</xdr:row>
      <xdr:rowOff>123189</xdr:rowOff>
    </xdr:from>
    <xdr:to>
      <xdr:col>82</xdr:col>
      <xdr:colOff>196850</xdr:colOff>
      <xdr:row>77</xdr:row>
      <xdr:rowOff>123189</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3324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160037</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73660</xdr:rowOff>
    </xdr:from>
    <xdr:to>
      <xdr:col>82</xdr:col>
      <xdr:colOff>196850</xdr:colOff>
      <xdr:row>72</xdr:row>
      <xdr:rowOff>73660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123189</xdr:rowOff>
    </xdr:from>
    <xdr:to>
      <xdr:col>82</xdr:col>
      <xdr:colOff>107950</xdr:colOff>
      <xdr:row>79</xdr:row>
      <xdr:rowOff>24130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5671800" y="13324839"/>
          <a:ext cx="838200" cy="2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81297</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2768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64770</xdr:rowOff>
    </xdr:from>
    <xdr:to>
      <xdr:col>82</xdr:col>
      <xdr:colOff>158750</xdr:colOff>
      <xdr:row>75</xdr:row>
      <xdr:rowOff>166370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24130</xdr:rowOff>
    </xdr:from>
    <xdr:to>
      <xdr:col>78</xdr:col>
      <xdr:colOff>69850</xdr:colOff>
      <xdr:row>81</xdr:row>
      <xdr:rowOff>31750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4782800" y="13568680"/>
          <a:ext cx="8890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168911</xdr:rowOff>
    </xdr:from>
    <xdr:to>
      <xdr:col>73</xdr:col>
      <xdr:colOff>180975</xdr:colOff>
      <xdr:row>81</xdr:row>
      <xdr:rowOff>31750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893800" y="13713461"/>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125730</xdr:rowOff>
    </xdr:from>
    <xdr:to>
      <xdr:col>74</xdr:col>
      <xdr:colOff>31750</xdr:colOff>
      <xdr:row>78</xdr:row>
      <xdr:rowOff>55880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66057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20320</xdr:rowOff>
    </xdr:from>
    <xdr:to>
      <xdr:col>69</xdr:col>
      <xdr:colOff>92075</xdr:colOff>
      <xdr:row>79</xdr:row>
      <xdr:rowOff>168911</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a:off x="13004800" y="13393420"/>
          <a:ext cx="889000" cy="32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91439</xdr:rowOff>
    </xdr:from>
    <xdr:to>
      <xdr:col>65</xdr:col>
      <xdr:colOff>53975</xdr:colOff>
      <xdr:row>77</xdr:row>
      <xdr:rowOff>21589</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31767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72389</xdr:rowOff>
    </xdr:from>
    <xdr:to>
      <xdr:col>82</xdr:col>
      <xdr:colOff>158750</xdr:colOff>
      <xdr:row>78</xdr:row>
      <xdr:rowOff>2539</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152416</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3182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144780</xdr:rowOff>
    </xdr:from>
    <xdr:to>
      <xdr:col>78</xdr:col>
      <xdr:colOff>120650</xdr:colOff>
      <xdr:row>79</xdr:row>
      <xdr:rowOff>74930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59707</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152400</xdr:rowOff>
    </xdr:from>
    <xdr:to>
      <xdr:col>74</xdr:col>
      <xdr:colOff>31750</xdr:colOff>
      <xdr:row>81</xdr:row>
      <xdr:rowOff>82550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67327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395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118111</xdr:rowOff>
    </xdr:from>
    <xdr:to>
      <xdr:col>69</xdr:col>
      <xdr:colOff>142875</xdr:colOff>
      <xdr:row>80</xdr:row>
      <xdr:rowOff>48261</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33038</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140970</xdr:rowOff>
    </xdr:from>
    <xdr:to>
      <xdr:col>65</xdr:col>
      <xdr:colOff>53975</xdr:colOff>
      <xdr:row>78</xdr:row>
      <xdr:rowOff>71120</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55897</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栃木県那須塩原市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158318</xdr:rowOff>
    </xdr:from>
    <xdr:to>
      <xdr:col>29</xdr:col>
      <xdr:colOff>127000</xdr:colOff>
      <xdr:row>19</xdr:row>
      <xdr:rowOff>137135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91893"/>
          <a:ext cx="0" cy="13504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109212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14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137135</xdr:rowOff>
    </xdr:from>
    <xdr:to>
      <xdr:col>30</xdr:col>
      <xdr:colOff>25400</xdr:colOff>
      <xdr:row>19</xdr:row>
      <xdr:rowOff>137135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423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73245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3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158318</xdr:rowOff>
    </xdr:from>
    <xdr:to>
      <xdr:col>30</xdr:col>
      <xdr:colOff>25400</xdr:colOff>
      <xdr:row>11</xdr:row>
      <xdr:rowOff>158318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91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71412</xdr:rowOff>
    </xdr:from>
    <xdr:to>
      <xdr:col>29</xdr:col>
      <xdr:colOff>127000</xdr:colOff>
      <xdr:row>17</xdr:row>
      <xdr:rowOff>106998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33687"/>
          <a:ext cx="647700" cy="35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78897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26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62370</xdr:rowOff>
    </xdr:from>
    <xdr:to>
      <xdr:col>29</xdr:col>
      <xdr:colOff>177800</xdr:colOff>
      <xdr:row>15</xdr:row>
      <xdr:rowOff>163970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81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106998</xdr:rowOff>
    </xdr:from>
    <xdr:to>
      <xdr:col>26</xdr:col>
      <xdr:colOff>50800</xdr:colOff>
      <xdr:row>18</xdr:row>
      <xdr:rowOff>15329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69273"/>
          <a:ext cx="698500" cy="79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94336</xdr:rowOff>
    </xdr:from>
    <xdr:to>
      <xdr:col>26</xdr:col>
      <xdr:colOff>101600</xdr:colOff>
      <xdr:row>17</xdr:row>
      <xdr:rowOff>24486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851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34663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654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15329</xdr:rowOff>
    </xdr:from>
    <xdr:to>
      <xdr:col>22</xdr:col>
      <xdr:colOff>114300</xdr:colOff>
      <xdr:row>18</xdr:row>
      <xdr:rowOff>135001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49054"/>
          <a:ext cx="698500" cy="119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120548</xdr:rowOff>
    </xdr:from>
    <xdr:to>
      <xdr:col>22</xdr:col>
      <xdr:colOff>165100</xdr:colOff>
      <xdr:row>17</xdr:row>
      <xdr:rowOff>50698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1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60875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68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135001</xdr:rowOff>
    </xdr:from>
    <xdr:to>
      <xdr:col>18</xdr:col>
      <xdr:colOff>177800</xdr:colOff>
      <xdr:row>18</xdr:row>
      <xdr:rowOff>170967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68726"/>
          <a:ext cx="698500" cy="35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9258</xdr:rowOff>
    </xdr:from>
    <xdr:to>
      <xdr:col>19</xdr:col>
      <xdr:colOff>38100</xdr:colOff>
      <xdr:row>17</xdr:row>
      <xdr:rowOff>110858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1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121035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40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45758</xdr:rowOff>
    </xdr:from>
    <xdr:to>
      <xdr:col>15</xdr:col>
      <xdr:colOff>101600</xdr:colOff>
      <xdr:row>17</xdr:row>
      <xdr:rowOff>147358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08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157535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7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20612</xdr:rowOff>
    </xdr:from>
    <xdr:to>
      <xdr:col>29</xdr:col>
      <xdr:colOff>177800</xdr:colOff>
      <xdr:row>17</xdr:row>
      <xdr:rowOff>122212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82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164139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5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56198</xdr:rowOff>
    </xdr:from>
    <xdr:to>
      <xdr:col>26</xdr:col>
      <xdr:colOff>101600</xdr:colOff>
      <xdr:row>17</xdr:row>
      <xdr:rowOff>157798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18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142575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04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135979</xdr:rowOff>
    </xdr:from>
    <xdr:to>
      <xdr:col>22</xdr:col>
      <xdr:colOff>165100</xdr:colOff>
      <xdr:row>18</xdr:row>
      <xdr:rowOff>66129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98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50906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84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84201</xdr:rowOff>
    </xdr:from>
    <xdr:to>
      <xdr:col>19</xdr:col>
      <xdr:colOff>38100</xdr:colOff>
      <xdr:row>19</xdr:row>
      <xdr:rowOff>14351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17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170578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0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120167</xdr:rowOff>
    </xdr:from>
    <xdr:to>
      <xdr:col>15</xdr:col>
      <xdr:colOff>101600</xdr:colOff>
      <xdr:row>19</xdr:row>
      <xdr:rowOff>50317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53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35094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4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216317</xdr:rowOff>
    </xdr:from>
    <xdr:to>
      <xdr:col>29</xdr:col>
      <xdr:colOff>127000</xdr:colOff>
      <xdr:row>37</xdr:row>
      <xdr:rowOff>304884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40867"/>
          <a:ext cx="0" cy="12887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276961</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0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304884</xdr:rowOff>
    </xdr:from>
    <xdr:to>
      <xdr:col>30</xdr:col>
      <xdr:colOff>25400</xdr:colOff>
      <xdr:row>37</xdr:row>
      <xdr:rowOff>304884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29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131244</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8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216317</xdr:rowOff>
    </xdr:from>
    <xdr:to>
      <xdr:col>30</xdr:col>
      <xdr:colOff>25400</xdr:colOff>
      <xdr:row>33</xdr:row>
      <xdr:rowOff>216317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40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139475</xdr:rowOff>
    </xdr:from>
    <xdr:to>
      <xdr:col>29</xdr:col>
      <xdr:colOff>127000</xdr:colOff>
      <xdr:row>36</xdr:row>
      <xdr:rowOff>142708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7092725"/>
          <a:ext cx="647700" cy="3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209149</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47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21172</xdr:rowOff>
    </xdr:from>
    <xdr:to>
      <xdr:col>29</xdr:col>
      <xdr:colOff>177800</xdr:colOff>
      <xdr:row>35</xdr:row>
      <xdr:rowOff>122772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631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94702</xdr:rowOff>
    </xdr:from>
    <xdr:to>
      <xdr:col>26</xdr:col>
      <xdr:colOff>50800</xdr:colOff>
      <xdr:row>36</xdr:row>
      <xdr:rowOff>139475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7047952"/>
          <a:ext cx="698500" cy="44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122442</xdr:rowOff>
    </xdr:from>
    <xdr:to>
      <xdr:col>26</xdr:col>
      <xdr:colOff>101600</xdr:colOff>
      <xdr:row>35</xdr:row>
      <xdr:rowOff>224042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32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234219</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0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57734</xdr:rowOff>
    </xdr:from>
    <xdr:to>
      <xdr:col>22</xdr:col>
      <xdr:colOff>114300</xdr:colOff>
      <xdr:row>36</xdr:row>
      <xdr:rowOff>94702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7010984"/>
          <a:ext cx="698500" cy="36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99256</xdr:rowOff>
    </xdr:from>
    <xdr:to>
      <xdr:col>22</xdr:col>
      <xdr:colOff>165100</xdr:colOff>
      <xdr:row>35</xdr:row>
      <xdr:rowOff>200856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096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211033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47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57734</xdr:rowOff>
    </xdr:from>
    <xdr:to>
      <xdr:col>18</xdr:col>
      <xdr:colOff>177800</xdr:colOff>
      <xdr:row>36</xdr:row>
      <xdr:rowOff>70307</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7010984"/>
          <a:ext cx="698500" cy="12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101085</xdr:rowOff>
    </xdr:from>
    <xdr:to>
      <xdr:col>19</xdr:col>
      <xdr:colOff>38100</xdr:colOff>
      <xdr:row>35</xdr:row>
      <xdr:rowOff>202685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11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212862</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8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81948</xdr:rowOff>
    </xdr:from>
    <xdr:to>
      <xdr:col>15</xdr:col>
      <xdr:colOff>101600</xdr:colOff>
      <xdr:row>35</xdr:row>
      <xdr:rowOff>183548</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92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193725</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6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91908</xdr:rowOff>
    </xdr:from>
    <xdr:to>
      <xdr:col>29</xdr:col>
      <xdr:colOff>177800</xdr:colOff>
      <xdr:row>37</xdr:row>
      <xdr:rowOff>22058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045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63985</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01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88675</xdr:rowOff>
    </xdr:from>
    <xdr:to>
      <xdr:col>26</xdr:col>
      <xdr:colOff>101600</xdr:colOff>
      <xdr:row>37</xdr:row>
      <xdr:rowOff>18825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041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3602</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12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43902</xdr:rowOff>
    </xdr:from>
    <xdr:to>
      <xdr:col>22</xdr:col>
      <xdr:colOff>165100</xdr:colOff>
      <xdr:row>36</xdr:row>
      <xdr:rowOff>145502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97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130279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083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6934</xdr:rowOff>
    </xdr:from>
    <xdr:to>
      <xdr:col>19</xdr:col>
      <xdr:colOff>38100</xdr:colOff>
      <xdr:row>36</xdr:row>
      <xdr:rowOff>108534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60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93311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46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19507</xdr:rowOff>
    </xdr:from>
    <xdr:to>
      <xdr:col>15</xdr:col>
      <xdr:colOff>101600</xdr:colOff>
      <xdr:row>36</xdr:row>
      <xdr:rowOff>121107</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72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105884</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5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栃木県那須塩原市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117,005
114,753
592.74
57,458,414
53,251,156
3,702,840
28,869,208
33,357,058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22428</xdr:rowOff>
    </xdr:from>
    <xdr:to>
      <xdr:col>24</xdr:col>
      <xdr:colOff>62865</xdr:colOff>
      <xdr:row>38</xdr:row>
      <xdr:rowOff>94862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5928"/>
          <a:ext cx="1270" cy="144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98689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1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94862</xdr:rowOff>
    </xdr:from>
    <xdr:to>
      <xdr:col>24</xdr:col>
      <xdr:colOff>152400</xdr:colOff>
      <xdr:row>38</xdr:row>
      <xdr:rowOff>94862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09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140555</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4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22428</xdr:rowOff>
    </xdr:from>
    <xdr:to>
      <xdr:col>24</xdr:col>
      <xdr:colOff>152400</xdr:colOff>
      <xdr:row>30</xdr:row>
      <xdr:rowOff>22428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119159</xdr:rowOff>
    </xdr:from>
    <xdr:to>
      <xdr:col>24</xdr:col>
      <xdr:colOff>63500</xdr:colOff>
      <xdr:row>37</xdr:row>
      <xdr:rowOff>29384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91359"/>
          <a:ext cx="838200" cy="8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2898</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151471</xdr:rowOff>
    </xdr:from>
    <xdr:to>
      <xdr:col>24</xdr:col>
      <xdr:colOff>114300</xdr:colOff>
      <xdr:row>35</xdr:row>
      <xdr:rowOff>81621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29384</xdr:rowOff>
    </xdr:from>
    <xdr:to>
      <xdr:col>19</xdr:col>
      <xdr:colOff>177800</xdr:colOff>
      <xdr:row>38</xdr:row>
      <xdr:rowOff>88363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73034"/>
          <a:ext cx="889000" cy="23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107907</xdr:rowOff>
    </xdr:from>
    <xdr:to>
      <xdr:col>20</xdr:col>
      <xdr:colOff>38100</xdr:colOff>
      <xdr:row>36</xdr:row>
      <xdr:rowOff>38057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0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54584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8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88363</xdr:rowOff>
    </xdr:from>
    <xdr:to>
      <xdr:col>15</xdr:col>
      <xdr:colOff>50800</xdr:colOff>
      <xdr:row>38</xdr:row>
      <xdr:rowOff>154625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03463"/>
          <a:ext cx="889000" cy="6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110454</xdr:rowOff>
    </xdr:from>
    <xdr:to>
      <xdr:col>15</xdr:col>
      <xdr:colOff>101600</xdr:colOff>
      <xdr:row>37</xdr:row>
      <xdr:rowOff>40604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8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57131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5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154625</xdr:rowOff>
    </xdr:from>
    <xdr:to>
      <xdr:col>10</xdr:col>
      <xdr:colOff>114300</xdr:colOff>
      <xdr:row>38</xdr:row>
      <xdr:rowOff>156747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669725"/>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126815</xdr:rowOff>
    </xdr:from>
    <xdr:to>
      <xdr:col>10</xdr:col>
      <xdr:colOff>165100</xdr:colOff>
      <xdr:row>37</xdr:row>
      <xdr:rowOff>56965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73492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7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170902</xdr:rowOff>
    </xdr:from>
    <xdr:to>
      <xdr:col>6</xdr:col>
      <xdr:colOff>38100</xdr:colOff>
      <xdr:row>37</xdr:row>
      <xdr:rowOff>101052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117579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18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68359</xdr:rowOff>
    </xdr:from>
    <xdr:to>
      <xdr:col>24</xdr:col>
      <xdr:colOff>114300</xdr:colOff>
      <xdr:row>36</xdr:row>
      <xdr:rowOff>169959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4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46786</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1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150034</xdr:rowOff>
    </xdr:from>
    <xdr:to>
      <xdr:col>20</xdr:col>
      <xdr:colOff>38100</xdr:colOff>
      <xdr:row>37</xdr:row>
      <xdr:rowOff>80184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2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71311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1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37563</xdr:rowOff>
    </xdr:from>
    <xdr:to>
      <xdr:col>15</xdr:col>
      <xdr:colOff>101600</xdr:colOff>
      <xdr:row>38</xdr:row>
      <xdr:rowOff>139163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5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130290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64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103825</xdr:rowOff>
    </xdr:from>
    <xdr:to>
      <xdr:col>10</xdr:col>
      <xdr:colOff>165100</xdr:colOff>
      <xdr:row>39</xdr:row>
      <xdr:rowOff>33975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1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25102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71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105947</xdr:rowOff>
    </xdr:from>
    <xdr:to>
      <xdr:col>6</xdr:col>
      <xdr:colOff>38100</xdr:colOff>
      <xdr:row>39</xdr:row>
      <xdr:rowOff>36097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2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27224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71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145300</xdr:rowOff>
    </xdr:from>
    <xdr:to>
      <xdr:col>24</xdr:col>
      <xdr:colOff>62865</xdr:colOff>
      <xdr:row>58</xdr:row>
      <xdr:rowOff>126012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717800"/>
          <a:ext cx="1270" cy="1352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129839</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1007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126012</xdr:rowOff>
    </xdr:from>
    <xdr:to>
      <xdr:col>24</xdr:col>
      <xdr:colOff>152400</xdr:colOff>
      <xdr:row>58</xdr:row>
      <xdr:rowOff>126012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10070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91977</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49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145300</xdr:rowOff>
    </xdr:from>
    <xdr:to>
      <xdr:col>24</xdr:col>
      <xdr:colOff>152400</xdr:colOff>
      <xdr:row>50</xdr:row>
      <xdr:rowOff>145300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71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108068</xdr:rowOff>
    </xdr:from>
    <xdr:to>
      <xdr:col>24</xdr:col>
      <xdr:colOff>63500</xdr:colOff>
      <xdr:row>57</xdr:row>
      <xdr:rowOff>92751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9709268"/>
          <a:ext cx="838200" cy="15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160926</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247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138049</xdr:rowOff>
    </xdr:from>
    <xdr:to>
      <xdr:col>24</xdr:col>
      <xdr:colOff>114300</xdr:colOff>
      <xdr:row>55</xdr:row>
      <xdr:rowOff>68199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39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162302</xdr:rowOff>
    </xdr:from>
    <xdr:to>
      <xdr:col>19</xdr:col>
      <xdr:colOff>177800</xdr:colOff>
      <xdr:row>57</xdr:row>
      <xdr:rowOff>92751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908300" y="9763502"/>
          <a:ext cx="889000" cy="10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94758</xdr:rowOff>
    </xdr:from>
    <xdr:to>
      <xdr:col>20</xdr:col>
      <xdr:colOff>38100</xdr:colOff>
      <xdr:row>57</xdr:row>
      <xdr:rowOff>24908</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69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41435</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4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162302</xdr:rowOff>
    </xdr:from>
    <xdr:to>
      <xdr:col>15</xdr:col>
      <xdr:colOff>50800</xdr:colOff>
      <xdr:row>57</xdr:row>
      <xdr:rowOff>93152</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2019300" y="9763502"/>
          <a:ext cx="889000" cy="10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70355</xdr:rowOff>
    </xdr:from>
    <xdr:to>
      <xdr:col>15</xdr:col>
      <xdr:colOff>101600</xdr:colOff>
      <xdr:row>58</xdr:row>
      <xdr:rowOff>505</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84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163082</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93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93152</xdr:rowOff>
    </xdr:from>
    <xdr:to>
      <xdr:col>10</xdr:col>
      <xdr:colOff>114300</xdr:colOff>
      <xdr:row>58</xdr:row>
      <xdr:rowOff>43117</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9865802"/>
          <a:ext cx="889000" cy="12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603</xdr:rowOff>
    </xdr:from>
    <xdr:to>
      <xdr:col>10</xdr:col>
      <xdr:colOff>165100</xdr:colOff>
      <xdr:row>58</xdr:row>
      <xdr:rowOff>102203</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94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93330</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1003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14205</xdr:rowOff>
    </xdr:from>
    <xdr:to>
      <xdr:col>6</xdr:col>
      <xdr:colOff>38100</xdr:colOff>
      <xdr:row>58</xdr:row>
      <xdr:rowOff>115805</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95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106932</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1005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57268</xdr:rowOff>
    </xdr:from>
    <xdr:to>
      <xdr:col>24</xdr:col>
      <xdr:colOff>114300</xdr:colOff>
      <xdr:row>56</xdr:row>
      <xdr:rowOff>158868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65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35695</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63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41951</xdr:rowOff>
    </xdr:from>
    <xdr:to>
      <xdr:col>20</xdr:col>
      <xdr:colOff>38100</xdr:colOff>
      <xdr:row>57</xdr:row>
      <xdr:rowOff>143551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81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134678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990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111502</xdr:rowOff>
    </xdr:from>
    <xdr:to>
      <xdr:col>15</xdr:col>
      <xdr:colOff>101600</xdr:colOff>
      <xdr:row>57</xdr:row>
      <xdr:rowOff>41652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71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58179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948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42352</xdr:rowOff>
    </xdr:from>
    <xdr:to>
      <xdr:col>10</xdr:col>
      <xdr:colOff>165100</xdr:colOff>
      <xdr:row>57</xdr:row>
      <xdr:rowOff>143952</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81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160479</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959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163767</xdr:rowOff>
    </xdr:from>
    <xdr:to>
      <xdr:col>6</xdr:col>
      <xdr:colOff>38100</xdr:colOff>
      <xdr:row>58</xdr:row>
      <xdr:rowOff>93917</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93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110444</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971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160868</xdr:rowOff>
    </xdr:from>
    <xdr:to>
      <xdr:col>24</xdr:col>
      <xdr:colOff>62865</xdr:colOff>
      <xdr:row>78</xdr:row>
      <xdr:rowOff>108793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333818"/>
          <a:ext cx="1270" cy="1148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112620</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485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108793</xdr:rowOff>
    </xdr:from>
    <xdr:to>
      <xdr:col>24</xdr:col>
      <xdr:colOff>152400</xdr:colOff>
      <xdr:row>78</xdr:row>
      <xdr:rowOff>108793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481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107545</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10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160868</xdr:rowOff>
    </xdr:from>
    <xdr:to>
      <xdr:col>24</xdr:col>
      <xdr:colOff>152400</xdr:colOff>
      <xdr:row>71</xdr:row>
      <xdr:rowOff>160868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333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168732</xdr:rowOff>
    </xdr:from>
    <xdr:to>
      <xdr:col>24</xdr:col>
      <xdr:colOff>63500</xdr:colOff>
      <xdr:row>78</xdr:row>
      <xdr:rowOff>14427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370382"/>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40088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2898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17211</xdr:rowOff>
    </xdr:from>
    <xdr:to>
      <xdr:col>24</xdr:col>
      <xdr:colOff>114300</xdr:colOff>
      <xdr:row>76</xdr:row>
      <xdr:rowOff>118811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04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146101</xdr:rowOff>
    </xdr:from>
    <xdr:to>
      <xdr:col>19</xdr:col>
      <xdr:colOff>177800</xdr:colOff>
      <xdr:row>78</xdr:row>
      <xdr:rowOff>14427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347751"/>
          <a:ext cx="8890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128219</xdr:rowOff>
    </xdr:from>
    <xdr:to>
      <xdr:col>20</xdr:col>
      <xdr:colOff>38100</xdr:colOff>
      <xdr:row>77</xdr:row>
      <xdr:rowOff>58369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15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74896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293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124613</xdr:rowOff>
    </xdr:from>
    <xdr:to>
      <xdr:col>15</xdr:col>
      <xdr:colOff>50800</xdr:colOff>
      <xdr:row>77</xdr:row>
      <xdr:rowOff>146101</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326263"/>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29144</xdr:rowOff>
    </xdr:from>
    <xdr:to>
      <xdr:col>15</xdr:col>
      <xdr:colOff>101600</xdr:colOff>
      <xdr:row>77</xdr:row>
      <xdr:rowOff>130744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3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147271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0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124613</xdr:rowOff>
    </xdr:from>
    <xdr:to>
      <xdr:col>10</xdr:col>
      <xdr:colOff>114300</xdr:colOff>
      <xdr:row>77</xdr:row>
      <xdr:rowOff>141026</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326263"/>
          <a:ext cx="889000" cy="1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12365</xdr:rowOff>
    </xdr:from>
    <xdr:to>
      <xdr:col>10</xdr:col>
      <xdr:colOff>165100</xdr:colOff>
      <xdr:row>77</xdr:row>
      <xdr:rowOff>113965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21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130492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298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169094</xdr:rowOff>
    </xdr:from>
    <xdr:to>
      <xdr:col>6</xdr:col>
      <xdr:colOff>38100</xdr:colOff>
      <xdr:row>77</xdr:row>
      <xdr:rowOff>99244</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1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115771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2974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117932</xdr:rowOff>
    </xdr:from>
    <xdr:to>
      <xdr:col>24</xdr:col>
      <xdr:colOff>114300</xdr:colOff>
      <xdr:row>78</xdr:row>
      <xdr:rowOff>48082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3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32859</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23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135077</xdr:rowOff>
    </xdr:from>
    <xdr:to>
      <xdr:col>20</xdr:col>
      <xdr:colOff>38100</xdr:colOff>
      <xdr:row>78</xdr:row>
      <xdr:rowOff>65227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33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56354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429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95301</xdr:rowOff>
    </xdr:from>
    <xdr:to>
      <xdr:col>15</xdr:col>
      <xdr:colOff>101600</xdr:colOff>
      <xdr:row>78</xdr:row>
      <xdr:rowOff>25451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29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16578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38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73813</xdr:rowOff>
    </xdr:from>
    <xdr:to>
      <xdr:col>10</xdr:col>
      <xdr:colOff>165100</xdr:colOff>
      <xdr:row>78</xdr:row>
      <xdr:rowOff>3963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27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166540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36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29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11503</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3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114652</xdr:rowOff>
    </xdr:from>
    <xdr:to>
      <xdr:col>24</xdr:col>
      <xdr:colOff>62865</xdr:colOff>
      <xdr:row>96</xdr:row>
      <xdr:rowOff>49893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373702"/>
          <a:ext cx="1270" cy="1135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53720</xdr:rowOff>
    </xdr:from>
    <xdr:ext cx="599010"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51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49893</xdr:rowOff>
    </xdr:from>
    <xdr:to>
      <xdr:col>24</xdr:col>
      <xdr:colOff>152400</xdr:colOff>
      <xdr:row>96</xdr:row>
      <xdr:rowOff>49893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50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61329</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14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114652</xdr:rowOff>
    </xdr:from>
    <xdr:to>
      <xdr:col>24</xdr:col>
      <xdr:colOff>152400</xdr:colOff>
      <xdr:row>89</xdr:row>
      <xdr:rowOff>114652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373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34773</xdr:rowOff>
    </xdr:from>
    <xdr:to>
      <xdr:col>24</xdr:col>
      <xdr:colOff>63500</xdr:colOff>
      <xdr:row>97</xdr:row>
      <xdr:rowOff>95776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322523"/>
          <a:ext cx="838200" cy="40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40992</xdr:rowOff>
    </xdr:from>
    <xdr:ext cx="599010"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59858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18115</xdr:rowOff>
    </xdr:from>
    <xdr:to>
      <xdr:col>24</xdr:col>
      <xdr:colOff>114300</xdr:colOff>
      <xdr:row>94</xdr:row>
      <xdr:rowOff>119715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1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95776</xdr:rowOff>
    </xdr:from>
    <xdr:to>
      <xdr:col>19</xdr:col>
      <xdr:colOff>177800</xdr:colOff>
      <xdr:row>97</xdr:row>
      <xdr:rowOff>133659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726426"/>
          <a:ext cx="889000" cy="3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10131</xdr:rowOff>
    </xdr:from>
    <xdr:to>
      <xdr:col>20</xdr:col>
      <xdr:colOff>38100</xdr:colOff>
      <xdr:row>95</xdr:row>
      <xdr:rowOff>111731</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29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128258</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497795" y="16073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133659</xdr:rowOff>
    </xdr:from>
    <xdr:to>
      <xdr:col>15</xdr:col>
      <xdr:colOff>50800</xdr:colOff>
      <xdr:row>98</xdr:row>
      <xdr:rowOff>104594</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764309"/>
          <a:ext cx="889000" cy="14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127828</xdr:rowOff>
    </xdr:from>
    <xdr:to>
      <xdr:col>15</xdr:col>
      <xdr:colOff>101600</xdr:colOff>
      <xdr:row>96</xdr:row>
      <xdr:rowOff>57978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41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74505</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08795" y="16190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104594</xdr:rowOff>
    </xdr:from>
    <xdr:to>
      <xdr:col>10</xdr:col>
      <xdr:colOff>114300</xdr:colOff>
      <xdr:row>98</xdr:row>
      <xdr:rowOff>158707</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906694"/>
          <a:ext cx="889000" cy="5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50904</xdr:rowOff>
    </xdr:from>
    <xdr:to>
      <xdr:col>10</xdr:col>
      <xdr:colOff>165100</xdr:colOff>
      <xdr:row>96</xdr:row>
      <xdr:rowOff>152504</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1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169031</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19795" y="16285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78482</xdr:rowOff>
    </xdr:from>
    <xdr:to>
      <xdr:col>6</xdr:col>
      <xdr:colOff>38100</xdr:colOff>
      <xdr:row>97</xdr:row>
      <xdr:rowOff>8632</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537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25159</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30795" y="16312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155423</xdr:rowOff>
    </xdr:from>
    <xdr:to>
      <xdr:col>24</xdr:col>
      <xdr:colOff>114300</xdr:colOff>
      <xdr:row>95</xdr:row>
      <xdr:rowOff>85573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27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133850</xdr:rowOff>
    </xdr:from>
    <xdr:ext cx="599010"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250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44976</xdr:rowOff>
    </xdr:from>
    <xdr:to>
      <xdr:col>20</xdr:col>
      <xdr:colOff>38100</xdr:colOff>
      <xdr:row>97</xdr:row>
      <xdr:rowOff>146576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67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137703</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497795" y="16768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82859</xdr:rowOff>
    </xdr:from>
    <xdr:to>
      <xdr:col>15</xdr:col>
      <xdr:colOff>101600</xdr:colOff>
      <xdr:row>98</xdr:row>
      <xdr:rowOff>13009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71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4136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80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53794</xdr:rowOff>
    </xdr:from>
    <xdr:to>
      <xdr:col>10</xdr:col>
      <xdr:colOff>165100</xdr:colOff>
      <xdr:row>98</xdr:row>
      <xdr:rowOff>155394</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85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146521</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94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107907</xdr:rowOff>
    </xdr:from>
    <xdr:to>
      <xdr:col>6</xdr:col>
      <xdr:colOff>38100</xdr:colOff>
      <xdr:row>99</xdr:row>
      <xdr:rowOff>38057</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91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29184</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700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a:extLst>
            <a:ext uri="{FF2B5EF4-FFF2-40B4-BE49-F238E27FC236}">
              <a16:creationId xmlns:a16="http://schemas.microsoft.com/office/drawing/2014/main" id="{00000000-0008-0000-06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31518</xdr:rowOff>
    </xdr:from>
    <xdr:to>
      <xdr:col>54</xdr:col>
      <xdr:colOff>189865</xdr:colOff>
      <xdr:row>39</xdr:row>
      <xdr:rowOff>147951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10475595" y="5860818"/>
          <a:ext cx="1270" cy="973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151778</xdr:rowOff>
    </xdr:from>
    <xdr:ext cx="534377" cy="259045"/>
    <xdr:sp macro="" textlink="">
      <xdr:nvSpPr>
        <xdr:cNvPr id="296" name="補助費等最小値テキスト">
          <a:extLst>
            <a:ext uri="{FF2B5EF4-FFF2-40B4-BE49-F238E27FC236}">
              <a16:creationId xmlns:a16="http://schemas.microsoft.com/office/drawing/2014/main" id="{00000000-0008-0000-0600-000028010000}"/>
            </a:ext>
          </a:extLst>
        </xdr:cNvPr>
        <xdr:cNvSpPr txBox="1"/>
      </xdr:nvSpPr>
      <xdr:spPr>
        <a:xfrm>
          <a:off x="10528300" y="683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147951</xdr:rowOff>
    </xdr:from>
    <xdr:to>
      <xdr:col>55</xdr:col>
      <xdr:colOff>88900</xdr:colOff>
      <xdr:row>39</xdr:row>
      <xdr:rowOff>147951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6834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149645</xdr:rowOff>
    </xdr:from>
    <xdr:ext cx="599010" cy="259045"/>
    <xdr:sp macro="" textlink="">
      <xdr:nvSpPr>
        <xdr:cNvPr id="298" name="補助費等最大値テキスト">
          <a:extLst>
            <a:ext uri="{FF2B5EF4-FFF2-40B4-BE49-F238E27FC236}">
              <a16:creationId xmlns:a16="http://schemas.microsoft.com/office/drawing/2014/main" id="{00000000-0008-0000-0600-00002A010000}"/>
            </a:ext>
          </a:extLst>
        </xdr:cNvPr>
        <xdr:cNvSpPr txBox="1"/>
      </xdr:nvSpPr>
      <xdr:spPr>
        <a:xfrm>
          <a:off x="10528300" y="5636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31518</xdr:rowOff>
    </xdr:from>
    <xdr:to>
      <xdr:col>55</xdr:col>
      <xdr:colOff>88900</xdr:colOff>
      <xdr:row>34</xdr:row>
      <xdr:rowOff>31518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10388600" y="5860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140963</xdr:rowOff>
    </xdr:from>
    <xdr:to>
      <xdr:col>55</xdr:col>
      <xdr:colOff>0</xdr:colOff>
      <xdr:row>38</xdr:row>
      <xdr:rowOff>44331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9639300" y="5455913"/>
          <a:ext cx="838200" cy="110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121454</xdr:rowOff>
    </xdr:from>
    <xdr:ext cx="534377" cy="259045"/>
    <xdr:sp macro="" textlink="">
      <xdr:nvSpPr>
        <xdr:cNvPr id="301" name="補助費等平均値テキスト">
          <a:extLst>
            <a:ext uri="{FF2B5EF4-FFF2-40B4-BE49-F238E27FC236}">
              <a16:creationId xmlns:a16="http://schemas.microsoft.com/office/drawing/2014/main" id="{00000000-0008-0000-0600-00002D010000}"/>
            </a:ext>
          </a:extLst>
        </xdr:cNvPr>
        <xdr:cNvSpPr txBox="1"/>
      </xdr:nvSpPr>
      <xdr:spPr>
        <a:xfrm>
          <a:off x="10528300" y="6122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98577</xdr:rowOff>
    </xdr:from>
    <xdr:to>
      <xdr:col>55</xdr:col>
      <xdr:colOff>50800</xdr:colOff>
      <xdr:row>37</xdr:row>
      <xdr:rowOff>28727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10426700" y="627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140963</xdr:rowOff>
    </xdr:from>
    <xdr:to>
      <xdr:col>50</xdr:col>
      <xdr:colOff>114300</xdr:colOff>
      <xdr:row>38</xdr:row>
      <xdr:rowOff>159806</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8750300" y="5455913"/>
          <a:ext cx="889000" cy="121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138245</xdr:rowOff>
    </xdr:from>
    <xdr:to>
      <xdr:col>50</xdr:col>
      <xdr:colOff>165100</xdr:colOff>
      <xdr:row>31</xdr:row>
      <xdr:rowOff>68395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9588500" y="528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84922</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39795" y="5056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159806</xdr:rowOff>
    </xdr:from>
    <xdr:to>
      <xdr:col>45</xdr:col>
      <xdr:colOff>177800</xdr:colOff>
      <xdr:row>39</xdr:row>
      <xdr:rowOff>26783</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7861300" y="6674906"/>
          <a:ext cx="889000" cy="3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156457</xdr:rowOff>
    </xdr:from>
    <xdr:to>
      <xdr:col>46</xdr:col>
      <xdr:colOff>38100</xdr:colOff>
      <xdr:row>38</xdr:row>
      <xdr:rowOff>86607</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8699500" y="650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103134</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27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406</xdr:rowOff>
    </xdr:from>
    <xdr:to>
      <xdr:col>41</xdr:col>
      <xdr:colOff>50800</xdr:colOff>
      <xdr:row>39</xdr:row>
      <xdr:rowOff>26783</xdr:rowOff>
    </xdr:to>
    <xdr:cxnSp macro="">
      <xdr:nvCxnSpPr>
        <xdr:cNvPr id="309" name="直線コネクタ 308">
          <a:extLst>
            <a:ext uri="{FF2B5EF4-FFF2-40B4-BE49-F238E27FC236}">
              <a16:creationId xmlns:a16="http://schemas.microsoft.com/office/drawing/2014/main" id="{00000000-0008-0000-0600-000035010000}"/>
            </a:ext>
          </a:extLst>
        </xdr:cNvPr>
        <xdr:cNvCxnSpPr/>
      </xdr:nvCxnSpPr>
      <xdr:spPr>
        <a:xfrm>
          <a:off x="6972300" y="6686956"/>
          <a:ext cx="889000" cy="2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18034</xdr:rowOff>
    </xdr:from>
    <xdr:to>
      <xdr:col>41</xdr:col>
      <xdr:colOff>101600</xdr:colOff>
      <xdr:row>38</xdr:row>
      <xdr:rowOff>119634</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7810500" y="653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136161</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30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28670</xdr:rowOff>
    </xdr:from>
    <xdr:to>
      <xdr:col>36</xdr:col>
      <xdr:colOff>165100</xdr:colOff>
      <xdr:row>38</xdr:row>
      <xdr:rowOff>130270</xdr:rowOff>
    </xdr:to>
    <xdr:sp macro="" textlink="">
      <xdr:nvSpPr>
        <xdr:cNvPr id="312" name="フローチャート: 判断 311">
          <a:extLst>
            <a:ext uri="{FF2B5EF4-FFF2-40B4-BE49-F238E27FC236}">
              <a16:creationId xmlns:a16="http://schemas.microsoft.com/office/drawing/2014/main" id="{00000000-0008-0000-0600-000038010000}"/>
            </a:ext>
          </a:extLst>
        </xdr:cNvPr>
        <xdr:cNvSpPr/>
      </xdr:nvSpPr>
      <xdr:spPr>
        <a:xfrm>
          <a:off x="6921500" y="65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146796</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31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164981</xdr:rowOff>
    </xdr:from>
    <xdr:to>
      <xdr:col>55</xdr:col>
      <xdr:colOff>50800</xdr:colOff>
      <xdr:row>38</xdr:row>
      <xdr:rowOff>95131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10426700" y="650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143408</xdr:rowOff>
    </xdr:from>
    <xdr:ext cx="534377" cy="259045"/>
    <xdr:sp macro="" textlink="">
      <xdr:nvSpPr>
        <xdr:cNvPr id="320" name="補助費等該当値テキスト">
          <a:extLst>
            <a:ext uri="{FF2B5EF4-FFF2-40B4-BE49-F238E27FC236}">
              <a16:creationId xmlns:a16="http://schemas.microsoft.com/office/drawing/2014/main" id="{00000000-0008-0000-0600-000040010000}"/>
            </a:ext>
          </a:extLst>
        </xdr:cNvPr>
        <xdr:cNvSpPr txBox="1"/>
      </xdr:nvSpPr>
      <xdr:spPr>
        <a:xfrm>
          <a:off x="10528300" y="648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90163</xdr:rowOff>
    </xdr:from>
    <xdr:to>
      <xdr:col>50</xdr:col>
      <xdr:colOff>165100</xdr:colOff>
      <xdr:row>32</xdr:row>
      <xdr:rowOff>20313</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9588500" y="540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11440</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9339795" y="5497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109006</xdr:rowOff>
    </xdr:from>
    <xdr:to>
      <xdr:col>46</xdr:col>
      <xdr:colOff>38100</xdr:colOff>
      <xdr:row>39</xdr:row>
      <xdr:rowOff>39156</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8699500" y="662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30283</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8483111" y="671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147433</xdr:rowOff>
    </xdr:from>
    <xdr:to>
      <xdr:col>41</xdr:col>
      <xdr:colOff>101600</xdr:colOff>
      <xdr:row>39</xdr:row>
      <xdr:rowOff>77583</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7810500" y="666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68710</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7594111" y="675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121056</xdr:rowOff>
    </xdr:from>
    <xdr:to>
      <xdr:col>36</xdr:col>
      <xdr:colOff>165100</xdr:colOff>
      <xdr:row>39</xdr:row>
      <xdr:rowOff>51206</xdr:rowOff>
    </xdr:to>
    <xdr:sp macro="" textlink="">
      <xdr:nvSpPr>
        <xdr:cNvPr id="327" name="楕円 326">
          <a:extLst>
            <a:ext uri="{FF2B5EF4-FFF2-40B4-BE49-F238E27FC236}">
              <a16:creationId xmlns:a16="http://schemas.microsoft.com/office/drawing/2014/main" id="{00000000-0008-0000-0600-000047010000}"/>
            </a:ext>
          </a:extLst>
        </xdr:cNvPr>
        <xdr:cNvSpPr/>
      </xdr:nvSpPr>
      <xdr:spPr>
        <a:xfrm>
          <a:off x="6921500" y="66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42333</xdr:rowOff>
    </xdr:from>
    <xdr:ext cx="534377"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705111" y="672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a:extLst>
            <a:ext uri="{FF2B5EF4-FFF2-40B4-BE49-F238E27FC236}">
              <a16:creationId xmlns:a16="http://schemas.microsoft.com/office/drawing/2014/main" id="{00000000-0008-0000-0600-00006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115684</xdr:rowOff>
    </xdr:from>
    <xdr:to>
      <xdr:col>54</xdr:col>
      <xdr:colOff>189865</xdr:colOff>
      <xdr:row>59</xdr:row>
      <xdr:rowOff>43752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10475595" y="8859634"/>
          <a:ext cx="1270" cy="1299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47579</xdr:rowOff>
    </xdr:from>
    <xdr:ext cx="534377" cy="259045"/>
    <xdr:sp macro="" textlink="">
      <xdr:nvSpPr>
        <xdr:cNvPr id="354" name="普通建設事業費最小値テキスト">
          <a:extLst>
            <a:ext uri="{FF2B5EF4-FFF2-40B4-BE49-F238E27FC236}">
              <a16:creationId xmlns:a16="http://schemas.microsoft.com/office/drawing/2014/main" id="{00000000-0008-0000-0600-000062010000}"/>
            </a:ext>
          </a:extLst>
        </xdr:cNvPr>
        <xdr:cNvSpPr txBox="1"/>
      </xdr:nvSpPr>
      <xdr:spPr>
        <a:xfrm>
          <a:off x="10528300" y="1016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43752</xdr:rowOff>
    </xdr:from>
    <xdr:to>
      <xdr:col>55</xdr:col>
      <xdr:colOff>88900</xdr:colOff>
      <xdr:row>59</xdr:row>
      <xdr:rowOff>43752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1015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62361</xdr:rowOff>
    </xdr:from>
    <xdr:ext cx="599010" cy="259045"/>
    <xdr:sp macro="" textlink="">
      <xdr:nvSpPr>
        <xdr:cNvPr id="356" name="普通建設事業費最大値テキスト">
          <a:extLst>
            <a:ext uri="{FF2B5EF4-FFF2-40B4-BE49-F238E27FC236}">
              <a16:creationId xmlns:a16="http://schemas.microsoft.com/office/drawing/2014/main" id="{00000000-0008-0000-0600-000064010000}"/>
            </a:ext>
          </a:extLst>
        </xdr:cNvPr>
        <xdr:cNvSpPr txBox="1"/>
      </xdr:nvSpPr>
      <xdr:spPr>
        <a:xfrm>
          <a:off x="10528300" y="863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115684</xdr:rowOff>
    </xdr:from>
    <xdr:to>
      <xdr:col>55</xdr:col>
      <xdr:colOff>88900</xdr:colOff>
      <xdr:row>51</xdr:row>
      <xdr:rowOff>115684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10388600" y="8859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35331</xdr:rowOff>
    </xdr:from>
    <xdr:to>
      <xdr:col>55</xdr:col>
      <xdr:colOff>0</xdr:colOff>
      <xdr:row>58</xdr:row>
      <xdr:rowOff>75324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9639300" y="9807981"/>
          <a:ext cx="838200" cy="21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120908</xdr:rowOff>
    </xdr:from>
    <xdr:ext cx="534377" cy="259045"/>
    <xdr:sp macro="" textlink="">
      <xdr:nvSpPr>
        <xdr:cNvPr id="359" name="普通建設事業費平均値テキスト">
          <a:extLst>
            <a:ext uri="{FF2B5EF4-FFF2-40B4-BE49-F238E27FC236}">
              <a16:creationId xmlns:a16="http://schemas.microsoft.com/office/drawing/2014/main" id="{00000000-0008-0000-0600-000067010000}"/>
            </a:ext>
          </a:extLst>
        </xdr:cNvPr>
        <xdr:cNvSpPr txBox="1"/>
      </xdr:nvSpPr>
      <xdr:spPr>
        <a:xfrm>
          <a:off x="10528300" y="9550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98031</xdr:rowOff>
    </xdr:from>
    <xdr:to>
      <xdr:col>55</xdr:col>
      <xdr:colOff>50800</xdr:colOff>
      <xdr:row>57</xdr:row>
      <xdr:rowOff>28181</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10426700" y="96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35331</xdr:rowOff>
    </xdr:from>
    <xdr:to>
      <xdr:col>50</xdr:col>
      <xdr:colOff>114300</xdr:colOff>
      <xdr:row>57</xdr:row>
      <xdr:rowOff>43738</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8750300" y="9807981"/>
          <a:ext cx="889000" cy="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136449</xdr:rowOff>
    </xdr:from>
    <xdr:to>
      <xdr:col>50</xdr:col>
      <xdr:colOff>165100</xdr:colOff>
      <xdr:row>56</xdr:row>
      <xdr:rowOff>66599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9588500" y="956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83126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72111" y="934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79349</xdr:rowOff>
    </xdr:from>
    <xdr:to>
      <xdr:col>45</xdr:col>
      <xdr:colOff>177800</xdr:colOff>
      <xdr:row>57</xdr:row>
      <xdr:rowOff>43738</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7861300" y="9680549"/>
          <a:ext cx="889000" cy="13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145402</xdr:rowOff>
    </xdr:from>
    <xdr:to>
      <xdr:col>46</xdr:col>
      <xdr:colOff>38100</xdr:colOff>
      <xdr:row>56</xdr:row>
      <xdr:rowOff>75552</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8699500" y="957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92079</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35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79349</xdr:rowOff>
    </xdr:from>
    <xdr:to>
      <xdr:col>41</xdr:col>
      <xdr:colOff>50800</xdr:colOff>
      <xdr:row>57</xdr:row>
      <xdr:rowOff>95072</xdr:rowOff>
    </xdr:to>
    <xdr:cxnSp macro="">
      <xdr:nvCxnSpPr>
        <xdr:cNvPr id="367" name="直線コネクタ 366">
          <a:extLst>
            <a:ext uri="{FF2B5EF4-FFF2-40B4-BE49-F238E27FC236}">
              <a16:creationId xmlns:a16="http://schemas.microsoft.com/office/drawing/2014/main" id="{00000000-0008-0000-0600-00006F010000}"/>
            </a:ext>
          </a:extLst>
        </xdr:cNvPr>
        <xdr:cNvCxnSpPr/>
      </xdr:nvCxnSpPr>
      <xdr:spPr>
        <a:xfrm flipV="1">
          <a:off x="6972300" y="9680549"/>
          <a:ext cx="889000" cy="18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39840</xdr:rowOff>
    </xdr:from>
    <xdr:to>
      <xdr:col>41</xdr:col>
      <xdr:colOff>101600</xdr:colOff>
      <xdr:row>56</xdr:row>
      <xdr:rowOff>141440</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7810500" y="964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132567</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73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17081</xdr:rowOff>
    </xdr:from>
    <xdr:to>
      <xdr:col>36</xdr:col>
      <xdr:colOff>165100</xdr:colOff>
      <xdr:row>56</xdr:row>
      <xdr:rowOff>118681</xdr:rowOff>
    </xdr:to>
    <xdr:sp macro="" textlink="">
      <xdr:nvSpPr>
        <xdr:cNvPr id="370" name="フローチャート: 判断 369">
          <a:extLst>
            <a:ext uri="{FF2B5EF4-FFF2-40B4-BE49-F238E27FC236}">
              <a16:creationId xmlns:a16="http://schemas.microsoft.com/office/drawing/2014/main" id="{00000000-0008-0000-0600-000072010000}"/>
            </a:ext>
          </a:extLst>
        </xdr:cNvPr>
        <xdr:cNvSpPr/>
      </xdr:nvSpPr>
      <xdr:spPr>
        <a:xfrm>
          <a:off x="6921500" y="96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135208</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93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24524</xdr:rowOff>
    </xdr:from>
    <xdr:to>
      <xdr:col>55</xdr:col>
      <xdr:colOff>50800</xdr:colOff>
      <xdr:row>58</xdr:row>
      <xdr:rowOff>126124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10426700" y="996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2951</xdr:rowOff>
    </xdr:from>
    <xdr:ext cx="534377" cy="259045"/>
    <xdr:sp macro="" textlink="">
      <xdr:nvSpPr>
        <xdr:cNvPr id="378" name="普通建設事業費該当値テキスト">
          <a:extLst>
            <a:ext uri="{FF2B5EF4-FFF2-40B4-BE49-F238E27FC236}">
              <a16:creationId xmlns:a16="http://schemas.microsoft.com/office/drawing/2014/main" id="{00000000-0008-0000-0600-00007A010000}"/>
            </a:ext>
          </a:extLst>
        </xdr:cNvPr>
        <xdr:cNvSpPr txBox="1"/>
      </xdr:nvSpPr>
      <xdr:spPr>
        <a:xfrm>
          <a:off x="10528300" y="994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155981</xdr:rowOff>
    </xdr:from>
    <xdr:to>
      <xdr:col>50</xdr:col>
      <xdr:colOff>165100</xdr:colOff>
      <xdr:row>57</xdr:row>
      <xdr:rowOff>86131</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9588500" y="97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77258</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9372111" y="984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164388</xdr:rowOff>
    </xdr:from>
    <xdr:to>
      <xdr:col>46</xdr:col>
      <xdr:colOff>38100</xdr:colOff>
      <xdr:row>57</xdr:row>
      <xdr:rowOff>94538</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8699500" y="976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85665</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8483111" y="985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28549</xdr:rowOff>
    </xdr:from>
    <xdr:to>
      <xdr:col>41</xdr:col>
      <xdr:colOff>101600</xdr:colOff>
      <xdr:row>56</xdr:row>
      <xdr:rowOff>130149</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7810500" y="962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146676</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7594111" y="940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44272</xdr:rowOff>
    </xdr:from>
    <xdr:to>
      <xdr:col>36</xdr:col>
      <xdr:colOff>165100</xdr:colOff>
      <xdr:row>57</xdr:row>
      <xdr:rowOff>145872</xdr:rowOff>
    </xdr:to>
    <xdr:sp macro="" textlink="">
      <xdr:nvSpPr>
        <xdr:cNvPr id="385" name="楕円 384">
          <a:extLst>
            <a:ext uri="{FF2B5EF4-FFF2-40B4-BE49-F238E27FC236}">
              <a16:creationId xmlns:a16="http://schemas.microsoft.com/office/drawing/2014/main" id="{00000000-0008-0000-0600-000081010000}"/>
            </a:ext>
          </a:extLst>
        </xdr:cNvPr>
        <xdr:cNvSpPr/>
      </xdr:nvSpPr>
      <xdr:spPr>
        <a:xfrm>
          <a:off x="6921500" y="981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136999</xdr:rowOff>
    </xdr:from>
    <xdr:ext cx="534377"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705111" y="990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id="{00000000-0008-0000-06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128361</xdr:rowOff>
    </xdr:from>
    <xdr:to>
      <xdr:col>54</xdr:col>
      <xdr:colOff>189865</xdr:colOff>
      <xdr:row>78</xdr:row>
      <xdr:rowOff>115697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10475595" y="12301311"/>
          <a:ext cx="1270" cy="1187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119524</xdr:rowOff>
    </xdr:from>
    <xdr:ext cx="378565" cy="259045"/>
    <xdr:sp macro="" textlink="">
      <xdr:nvSpPr>
        <xdr:cNvPr id="409" name="普通建設事業費 （ うち新規整備　）最小値テキスト">
          <a:extLst>
            <a:ext uri="{FF2B5EF4-FFF2-40B4-BE49-F238E27FC236}">
              <a16:creationId xmlns:a16="http://schemas.microsoft.com/office/drawing/2014/main" id="{00000000-0008-0000-0600-000099010000}"/>
            </a:ext>
          </a:extLst>
        </xdr:cNvPr>
        <xdr:cNvSpPr txBox="1"/>
      </xdr:nvSpPr>
      <xdr:spPr>
        <a:xfrm>
          <a:off x="10528300" y="13492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115697</xdr:rowOff>
    </xdr:from>
    <xdr:to>
      <xdr:col>55</xdr:col>
      <xdr:colOff>88900</xdr:colOff>
      <xdr:row>78</xdr:row>
      <xdr:rowOff>115697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348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75038</xdr:rowOff>
    </xdr:from>
    <xdr:ext cx="534377" cy="259045"/>
    <xdr:sp macro="" textlink="">
      <xdr:nvSpPr>
        <xdr:cNvPr id="411" name="普通建設事業費 （ うち新規整備　）最大値テキスト">
          <a:extLst>
            <a:ext uri="{FF2B5EF4-FFF2-40B4-BE49-F238E27FC236}">
              <a16:creationId xmlns:a16="http://schemas.microsoft.com/office/drawing/2014/main" id="{00000000-0008-0000-0600-00009B010000}"/>
            </a:ext>
          </a:extLst>
        </xdr:cNvPr>
        <xdr:cNvSpPr txBox="1"/>
      </xdr:nvSpPr>
      <xdr:spPr>
        <a:xfrm>
          <a:off x="10528300" y="1207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128361</xdr:rowOff>
    </xdr:from>
    <xdr:to>
      <xdr:col>55</xdr:col>
      <xdr:colOff>88900</xdr:colOff>
      <xdr:row>71</xdr:row>
      <xdr:rowOff>128361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2301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127493</xdr:rowOff>
    </xdr:from>
    <xdr:to>
      <xdr:col>55</xdr:col>
      <xdr:colOff>0</xdr:colOff>
      <xdr:row>78</xdr:row>
      <xdr:rowOff>89179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9639300" y="13329143"/>
          <a:ext cx="838200" cy="13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43471</xdr:rowOff>
    </xdr:from>
    <xdr:ext cx="534377" cy="259045"/>
    <xdr:sp macro="" textlink="">
      <xdr:nvSpPr>
        <xdr:cNvPr id="414" name="普通建設事業費 （ うち新規整備　）平均値テキスト">
          <a:extLst>
            <a:ext uri="{FF2B5EF4-FFF2-40B4-BE49-F238E27FC236}">
              <a16:creationId xmlns:a16="http://schemas.microsoft.com/office/drawing/2014/main" id="{00000000-0008-0000-0600-00009E010000}"/>
            </a:ext>
          </a:extLst>
        </xdr:cNvPr>
        <xdr:cNvSpPr txBox="1"/>
      </xdr:nvSpPr>
      <xdr:spPr>
        <a:xfrm>
          <a:off x="10528300" y="12730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20594</xdr:rowOff>
    </xdr:from>
    <xdr:to>
      <xdr:col>55</xdr:col>
      <xdr:colOff>50800</xdr:colOff>
      <xdr:row>75</xdr:row>
      <xdr:rowOff>122194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10426700" y="1287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127493</xdr:rowOff>
    </xdr:from>
    <xdr:to>
      <xdr:col>50</xdr:col>
      <xdr:colOff>114300</xdr:colOff>
      <xdr:row>77</xdr:row>
      <xdr:rowOff>152273</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8750300" y="13329143"/>
          <a:ext cx="889000" cy="2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64851</xdr:rowOff>
    </xdr:from>
    <xdr:to>
      <xdr:col>50</xdr:col>
      <xdr:colOff>165100</xdr:colOff>
      <xdr:row>73</xdr:row>
      <xdr:rowOff>166451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9588500" y="1258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11528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235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163657</xdr:rowOff>
    </xdr:from>
    <xdr:to>
      <xdr:col>45</xdr:col>
      <xdr:colOff>177800</xdr:colOff>
      <xdr:row>77</xdr:row>
      <xdr:rowOff>152273</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7861300" y="13022407"/>
          <a:ext cx="889000" cy="33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111394</xdr:rowOff>
    </xdr:from>
    <xdr:to>
      <xdr:col>46</xdr:col>
      <xdr:colOff>38100</xdr:colOff>
      <xdr:row>75</xdr:row>
      <xdr:rowOff>41544</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8699500" y="127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58071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257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163657</xdr:rowOff>
    </xdr:from>
    <xdr:to>
      <xdr:col>41</xdr:col>
      <xdr:colOff>50800</xdr:colOff>
      <xdr:row>77</xdr:row>
      <xdr:rowOff>81590</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flipV="1">
          <a:off x="6972300" y="13022407"/>
          <a:ext cx="889000" cy="26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48164</xdr:rowOff>
    </xdr:from>
    <xdr:to>
      <xdr:col>41</xdr:col>
      <xdr:colOff>101600</xdr:colOff>
      <xdr:row>75</xdr:row>
      <xdr:rowOff>149765</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29069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166291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268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80350</xdr:rowOff>
    </xdr:from>
    <xdr:to>
      <xdr:col>36</xdr:col>
      <xdr:colOff>165100</xdr:colOff>
      <xdr:row>75</xdr:row>
      <xdr:rowOff>10500</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6921500" y="1276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27027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254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38379</xdr:rowOff>
    </xdr:from>
    <xdr:to>
      <xdr:col>55</xdr:col>
      <xdr:colOff>50800</xdr:colOff>
      <xdr:row>78</xdr:row>
      <xdr:rowOff>139979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10426700" y="1341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124756</xdr:rowOff>
    </xdr:from>
    <xdr:ext cx="469744" cy="259045"/>
    <xdr:sp macro="" textlink="">
      <xdr:nvSpPr>
        <xdr:cNvPr id="433" name="普通建設事業費 （ うち新規整備　）該当値テキスト">
          <a:extLst>
            <a:ext uri="{FF2B5EF4-FFF2-40B4-BE49-F238E27FC236}">
              <a16:creationId xmlns:a16="http://schemas.microsoft.com/office/drawing/2014/main" id="{00000000-0008-0000-0600-0000B1010000}"/>
            </a:ext>
          </a:extLst>
        </xdr:cNvPr>
        <xdr:cNvSpPr txBox="1"/>
      </xdr:nvSpPr>
      <xdr:spPr>
        <a:xfrm>
          <a:off x="10528300" y="13326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76693</xdr:rowOff>
    </xdr:from>
    <xdr:to>
      <xdr:col>50</xdr:col>
      <xdr:colOff>165100</xdr:colOff>
      <xdr:row>78</xdr:row>
      <xdr:rowOff>6843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9588500" y="1327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169420</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9404428" y="1337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101473</xdr:rowOff>
    </xdr:from>
    <xdr:to>
      <xdr:col>46</xdr:col>
      <xdr:colOff>38100</xdr:colOff>
      <xdr:row>78</xdr:row>
      <xdr:rowOff>31623</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8699500" y="1330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22750</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8515428" y="1339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112857</xdr:rowOff>
    </xdr:from>
    <xdr:to>
      <xdr:col>41</xdr:col>
      <xdr:colOff>101600</xdr:colOff>
      <xdr:row>76</xdr:row>
      <xdr:rowOff>43008</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7810500" y="1297160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34134</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7594111" y="1306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30790</xdr:rowOff>
    </xdr:from>
    <xdr:to>
      <xdr:col>36</xdr:col>
      <xdr:colOff>165100</xdr:colOff>
      <xdr:row>77</xdr:row>
      <xdr:rowOff>132390</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6921500" y="132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123517</xdr:rowOff>
    </xdr:from>
    <xdr:ext cx="469744"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737428" y="133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8" name="普通建設事業費 （ うち更新整備　）グラフ枠">
          <a:extLst>
            <a:ext uri="{FF2B5EF4-FFF2-40B4-BE49-F238E27FC236}">
              <a16:creationId xmlns:a16="http://schemas.microsoft.com/office/drawing/2014/main" id="{00000000-0008-0000-0600-0000D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116111</xdr:rowOff>
    </xdr:from>
    <xdr:to>
      <xdr:col>54</xdr:col>
      <xdr:colOff>189865</xdr:colOff>
      <xdr:row>98</xdr:row>
      <xdr:rowOff>96881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10475595" y="15546611"/>
          <a:ext cx="1270" cy="1352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100708</xdr:rowOff>
    </xdr:from>
    <xdr:ext cx="534377" cy="259045"/>
    <xdr:sp macro="" textlink="">
      <xdr:nvSpPr>
        <xdr:cNvPr id="470" name="普通建設事業費 （ うち更新整備　）最小値テキスト">
          <a:extLst>
            <a:ext uri="{FF2B5EF4-FFF2-40B4-BE49-F238E27FC236}">
              <a16:creationId xmlns:a16="http://schemas.microsoft.com/office/drawing/2014/main" id="{00000000-0008-0000-0600-0000D6010000}"/>
            </a:ext>
          </a:extLst>
        </xdr:cNvPr>
        <xdr:cNvSpPr txBox="1"/>
      </xdr:nvSpPr>
      <xdr:spPr>
        <a:xfrm>
          <a:off x="10528300" y="1690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96881</xdr:rowOff>
    </xdr:from>
    <xdr:to>
      <xdr:col>55</xdr:col>
      <xdr:colOff>88900</xdr:colOff>
      <xdr:row>98</xdr:row>
      <xdr:rowOff>96881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689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62788</xdr:rowOff>
    </xdr:from>
    <xdr:ext cx="599010" cy="259045"/>
    <xdr:sp macro="" textlink="">
      <xdr:nvSpPr>
        <xdr:cNvPr id="472" name="普通建設事業費 （ うち更新整備　）最大値テキスト">
          <a:extLst>
            <a:ext uri="{FF2B5EF4-FFF2-40B4-BE49-F238E27FC236}">
              <a16:creationId xmlns:a16="http://schemas.microsoft.com/office/drawing/2014/main" id="{00000000-0008-0000-0600-0000D8010000}"/>
            </a:ext>
          </a:extLst>
        </xdr:cNvPr>
        <xdr:cNvSpPr txBox="1"/>
      </xdr:nvSpPr>
      <xdr:spPr>
        <a:xfrm>
          <a:off x="10528300" y="1532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116111</xdr:rowOff>
    </xdr:from>
    <xdr:to>
      <xdr:col>55</xdr:col>
      <xdr:colOff>88900</xdr:colOff>
      <xdr:row>90</xdr:row>
      <xdr:rowOff>116111</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10388600" y="1554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80493</xdr:rowOff>
    </xdr:from>
    <xdr:to>
      <xdr:col>55</xdr:col>
      <xdr:colOff>0</xdr:colOff>
      <xdr:row>97</xdr:row>
      <xdr:rowOff>29829</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9639300" y="16539693"/>
          <a:ext cx="838200" cy="12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75102</xdr:rowOff>
    </xdr:from>
    <xdr:ext cx="534377" cy="259045"/>
    <xdr:sp macro="" textlink="">
      <xdr:nvSpPr>
        <xdr:cNvPr id="475" name="普通建設事業費 （ うち更新整備　）平均値テキスト">
          <a:extLst>
            <a:ext uri="{FF2B5EF4-FFF2-40B4-BE49-F238E27FC236}">
              <a16:creationId xmlns:a16="http://schemas.microsoft.com/office/drawing/2014/main" id="{00000000-0008-0000-0600-0000DB010000}"/>
            </a:ext>
          </a:extLst>
        </xdr:cNvPr>
        <xdr:cNvSpPr txBox="1"/>
      </xdr:nvSpPr>
      <xdr:spPr>
        <a:xfrm>
          <a:off x="10528300" y="16362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52225</xdr:rowOff>
    </xdr:from>
    <xdr:to>
      <xdr:col>55</xdr:col>
      <xdr:colOff>50800</xdr:colOff>
      <xdr:row>96</xdr:row>
      <xdr:rowOff>153825</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10426700" y="1651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163131</xdr:rowOff>
    </xdr:from>
    <xdr:to>
      <xdr:col>50</xdr:col>
      <xdr:colOff>114300</xdr:colOff>
      <xdr:row>96</xdr:row>
      <xdr:rowOff>80493</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8750300" y="16450881"/>
          <a:ext cx="889000" cy="8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57167</xdr:rowOff>
    </xdr:from>
    <xdr:to>
      <xdr:col>50</xdr:col>
      <xdr:colOff>165100</xdr:colOff>
      <xdr:row>96</xdr:row>
      <xdr:rowOff>158767</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9588500" y="1651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149894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60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163131</xdr:rowOff>
    </xdr:from>
    <xdr:to>
      <xdr:col>45</xdr:col>
      <xdr:colOff>177800</xdr:colOff>
      <xdr:row>96</xdr:row>
      <xdr:rowOff>25285</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7861300" y="16450881"/>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147222</xdr:rowOff>
    </xdr:from>
    <xdr:to>
      <xdr:col>46</xdr:col>
      <xdr:colOff>38100</xdr:colOff>
      <xdr:row>96</xdr:row>
      <xdr:rowOff>77372</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8699500" y="164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68499</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52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25285</xdr:rowOff>
    </xdr:from>
    <xdr:to>
      <xdr:col>41</xdr:col>
      <xdr:colOff>50800</xdr:colOff>
      <xdr:row>97</xdr:row>
      <xdr:rowOff>19957</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flipV="1">
          <a:off x="6972300" y="16484485"/>
          <a:ext cx="889000" cy="16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49037</xdr:rowOff>
    </xdr:from>
    <xdr:to>
      <xdr:col>41</xdr:col>
      <xdr:colOff>101600</xdr:colOff>
      <xdr:row>96</xdr:row>
      <xdr:rowOff>150637</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7810500" y="1650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141764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60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88185</xdr:rowOff>
    </xdr:from>
    <xdr:to>
      <xdr:col>36</xdr:col>
      <xdr:colOff>165100</xdr:colOff>
      <xdr:row>97</xdr:row>
      <xdr:rowOff>18335</xdr:rowOff>
    </xdr:to>
    <xdr:sp macro="" textlink="">
      <xdr:nvSpPr>
        <xdr:cNvPr id="486" name="フローチャート: 判断 485">
          <a:extLst>
            <a:ext uri="{FF2B5EF4-FFF2-40B4-BE49-F238E27FC236}">
              <a16:creationId xmlns:a16="http://schemas.microsoft.com/office/drawing/2014/main" id="{00000000-0008-0000-0600-0000E6010000}"/>
            </a:ext>
          </a:extLst>
        </xdr:cNvPr>
        <xdr:cNvSpPr/>
      </xdr:nvSpPr>
      <xdr:spPr>
        <a:xfrm>
          <a:off x="6921500" y="1654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34862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32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150479</xdr:rowOff>
    </xdr:from>
    <xdr:to>
      <xdr:col>55</xdr:col>
      <xdr:colOff>50800</xdr:colOff>
      <xdr:row>97</xdr:row>
      <xdr:rowOff>80629</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10426700" y="1660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128906</xdr:rowOff>
    </xdr:from>
    <xdr:ext cx="534377" cy="259045"/>
    <xdr:sp macro="" textlink="">
      <xdr:nvSpPr>
        <xdr:cNvPr id="494" name="普通建設事業費 （ うち更新整備　）該当値テキスト">
          <a:extLst>
            <a:ext uri="{FF2B5EF4-FFF2-40B4-BE49-F238E27FC236}">
              <a16:creationId xmlns:a16="http://schemas.microsoft.com/office/drawing/2014/main" id="{00000000-0008-0000-0600-0000EE010000}"/>
            </a:ext>
          </a:extLst>
        </xdr:cNvPr>
        <xdr:cNvSpPr txBox="1"/>
      </xdr:nvSpPr>
      <xdr:spPr>
        <a:xfrm>
          <a:off x="10528300" y="1658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29693</xdr:rowOff>
    </xdr:from>
    <xdr:to>
      <xdr:col>50</xdr:col>
      <xdr:colOff>165100</xdr:colOff>
      <xdr:row>96</xdr:row>
      <xdr:rowOff>131293</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9588500" y="1648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147820</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9372111" y="1626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112331</xdr:rowOff>
    </xdr:from>
    <xdr:to>
      <xdr:col>46</xdr:col>
      <xdr:colOff>38100</xdr:colOff>
      <xdr:row>96</xdr:row>
      <xdr:rowOff>42481</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8699500" y="1640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59008</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8483111" y="1617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145935</xdr:rowOff>
    </xdr:from>
    <xdr:to>
      <xdr:col>41</xdr:col>
      <xdr:colOff>101600</xdr:colOff>
      <xdr:row>96</xdr:row>
      <xdr:rowOff>76085</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7810500" y="1643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92612</xdr:rowOff>
    </xdr:from>
    <xdr:ext cx="534377"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7594111" y="1620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140607</xdr:rowOff>
    </xdr:from>
    <xdr:to>
      <xdr:col>36</xdr:col>
      <xdr:colOff>165100</xdr:colOff>
      <xdr:row>97</xdr:row>
      <xdr:rowOff>70757</xdr:rowOff>
    </xdr:to>
    <xdr:sp macro="" textlink="">
      <xdr:nvSpPr>
        <xdr:cNvPr id="501" name="楕円 500">
          <a:extLst>
            <a:ext uri="{FF2B5EF4-FFF2-40B4-BE49-F238E27FC236}">
              <a16:creationId xmlns:a16="http://schemas.microsoft.com/office/drawing/2014/main" id="{00000000-0008-0000-0600-0000F5010000}"/>
            </a:ext>
          </a:extLst>
        </xdr:cNvPr>
        <xdr:cNvSpPr/>
      </xdr:nvSpPr>
      <xdr:spPr>
        <a:xfrm>
          <a:off x="6921500" y="1659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61884</xdr:rowOff>
    </xdr:from>
    <xdr:ext cx="534377"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6705111" y="1669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9" name="正方形/長方形 508">
          <a:extLst>
            <a:ext uri="{FF2B5EF4-FFF2-40B4-BE49-F238E27FC236}">
              <a16:creationId xmlns:a16="http://schemas.microsoft.com/office/drawing/2014/main" id="{00000000-0008-0000-0600-0000F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0" name="正方形/長方形 509">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災害復旧事業費グラフ枠">
          <a:extLst>
            <a:ext uri="{FF2B5EF4-FFF2-40B4-BE49-F238E27FC236}">
              <a16:creationId xmlns:a16="http://schemas.microsoft.com/office/drawing/2014/main" id="{00000000-0008-0000-0600-00000F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99254</xdr:rowOff>
    </xdr:from>
    <xdr:to>
      <xdr:col>85</xdr:col>
      <xdr:colOff>126364</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6317595" y="5242754"/>
          <a:ext cx="1269" cy="1542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9" name="災害復旧事業費最小値テキスト">
          <a:extLst>
            <a:ext uri="{FF2B5EF4-FFF2-40B4-BE49-F238E27FC236}">
              <a16:creationId xmlns:a16="http://schemas.microsoft.com/office/drawing/2014/main" id="{00000000-0008-0000-0600-000011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45931</xdr:rowOff>
    </xdr:from>
    <xdr:ext cx="534377" cy="259045"/>
    <xdr:sp macro="" textlink="">
      <xdr:nvSpPr>
        <xdr:cNvPr id="531" name="災害復旧事業費最大値テキスト">
          <a:extLst>
            <a:ext uri="{FF2B5EF4-FFF2-40B4-BE49-F238E27FC236}">
              <a16:creationId xmlns:a16="http://schemas.microsoft.com/office/drawing/2014/main" id="{00000000-0008-0000-0600-000013020000}"/>
            </a:ext>
          </a:extLst>
        </xdr:cNvPr>
        <xdr:cNvSpPr txBox="1"/>
      </xdr:nvSpPr>
      <xdr:spPr>
        <a:xfrm>
          <a:off x="16370300" y="501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99254</xdr:rowOff>
    </xdr:from>
    <xdr:to>
      <xdr:col>86</xdr:col>
      <xdr:colOff>25400</xdr:colOff>
      <xdr:row>30</xdr:row>
      <xdr:rowOff>99254</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6230600" y="5242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73651</xdr:rowOff>
    </xdr:from>
    <xdr:to>
      <xdr:col>85</xdr:col>
      <xdr:colOff>127000</xdr:colOff>
      <xdr:row>39</xdr:row>
      <xdr:rowOff>98781</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5481300" y="6760201"/>
          <a:ext cx="838200" cy="2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47459</xdr:rowOff>
    </xdr:from>
    <xdr:ext cx="534377" cy="259045"/>
    <xdr:sp macro="" textlink="">
      <xdr:nvSpPr>
        <xdr:cNvPr id="534" name="災害復旧事業費平均値テキスト">
          <a:extLst>
            <a:ext uri="{FF2B5EF4-FFF2-40B4-BE49-F238E27FC236}">
              <a16:creationId xmlns:a16="http://schemas.microsoft.com/office/drawing/2014/main" id="{00000000-0008-0000-0600-000016020000}"/>
            </a:ext>
          </a:extLst>
        </xdr:cNvPr>
        <xdr:cNvSpPr txBox="1"/>
      </xdr:nvSpPr>
      <xdr:spPr>
        <a:xfrm>
          <a:off x="16370300" y="6391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24581</xdr:rowOff>
    </xdr:from>
    <xdr:to>
      <xdr:col>85</xdr:col>
      <xdr:colOff>177800</xdr:colOff>
      <xdr:row>38</xdr:row>
      <xdr:rowOff>126181</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6268700" y="653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73651</xdr:rowOff>
    </xdr:from>
    <xdr:to>
      <xdr:col>81</xdr:col>
      <xdr:colOff>50800</xdr:colOff>
      <xdr:row>39</xdr:row>
      <xdr:rowOff>84362</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4592300" y="6760201"/>
          <a:ext cx="889000" cy="1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148923</xdr:rowOff>
    </xdr:from>
    <xdr:to>
      <xdr:col>81</xdr:col>
      <xdr:colOff>101600</xdr:colOff>
      <xdr:row>39</xdr:row>
      <xdr:rowOff>79073</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5430500" y="666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95601</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43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84362</xdr:rowOff>
    </xdr:from>
    <xdr:to>
      <xdr:col>76</xdr:col>
      <xdr:colOff>114300</xdr:colOff>
      <xdr:row>39</xdr:row>
      <xdr:rowOff>98878</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flipV="1">
          <a:off x="13703300" y="6770912"/>
          <a:ext cx="8890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157235</xdr:rowOff>
    </xdr:from>
    <xdr:to>
      <xdr:col>76</xdr:col>
      <xdr:colOff>165100</xdr:colOff>
      <xdr:row>39</xdr:row>
      <xdr:rowOff>87385</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4541500" y="667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103912</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57428" y="644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98617</xdr:rowOff>
    </xdr:from>
    <xdr:to>
      <xdr:col>71</xdr:col>
      <xdr:colOff>177800</xdr:colOff>
      <xdr:row>39</xdr:row>
      <xdr:rowOff>98878</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814300" y="6785167"/>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11617</xdr:rowOff>
    </xdr:from>
    <xdr:to>
      <xdr:col>72</xdr:col>
      <xdr:colOff>38100</xdr:colOff>
      <xdr:row>39</xdr:row>
      <xdr:rowOff>113217</xdr:rowOff>
    </xdr:to>
    <xdr:sp macro="" textlink="">
      <xdr:nvSpPr>
        <xdr:cNvPr id="543" name="フローチャート: 判断 542">
          <a:extLst>
            <a:ext uri="{FF2B5EF4-FFF2-40B4-BE49-F238E27FC236}">
              <a16:creationId xmlns:a16="http://schemas.microsoft.com/office/drawing/2014/main" id="{00000000-0008-0000-0600-00001F020000}"/>
            </a:ext>
          </a:extLst>
        </xdr:cNvPr>
        <xdr:cNvSpPr/>
      </xdr:nvSpPr>
      <xdr:spPr>
        <a:xfrm>
          <a:off x="13652500" y="66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129744</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473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18246</xdr:rowOff>
    </xdr:from>
    <xdr:to>
      <xdr:col>67</xdr:col>
      <xdr:colOff>101600</xdr:colOff>
      <xdr:row>39</xdr:row>
      <xdr:rowOff>119846</xdr:rowOff>
    </xdr:to>
    <xdr:sp macro="" textlink="">
      <xdr:nvSpPr>
        <xdr:cNvPr id="545" name="フローチャート: 判断 544">
          <a:extLst>
            <a:ext uri="{FF2B5EF4-FFF2-40B4-BE49-F238E27FC236}">
              <a16:creationId xmlns:a16="http://schemas.microsoft.com/office/drawing/2014/main" id="{00000000-0008-0000-0600-000021020000}"/>
            </a:ext>
          </a:extLst>
        </xdr:cNvPr>
        <xdr:cNvSpPr/>
      </xdr:nvSpPr>
      <xdr:spPr>
        <a:xfrm>
          <a:off x="12763500" y="670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136373</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48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47981</xdr:rowOff>
    </xdr:from>
    <xdr:to>
      <xdr:col>85</xdr:col>
      <xdr:colOff>177800</xdr:colOff>
      <xdr:row>39</xdr:row>
      <xdr:rowOff>149581</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6268700" y="67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134358</xdr:rowOff>
    </xdr:from>
    <xdr:ext cx="249299" cy="259045"/>
    <xdr:sp macro="" textlink="">
      <xdr:nvSpPr>
        <xdr:cNvPr id="553" name="災害復旧事業費該当値テキスト">
          <a:extLst>
            <a:ext uri="{FF2B5EF4-FFF2-40B4-BE49-F238E27FC236}">
              <a16:creationId xmlns:a16="http://schemas.microsoft.com/office/drawing/2014/main" id="{00000000-0008-0000-0600-000029020000}"/>
            </a:ext>
          </a:extLst>
        </xdr:cNvPr>
        <xdr:cNvSpPr txBox="1"/>
      </xdr:nvSpPr>
      <xdr:spPr>
        <a:xfrm>
          <a:off x="16370300" y="66494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22851</xdr:rowOff>
    </xdr:from>
    <xdr:to>
      <xdr:col>81</xdr:col>
      <xdr:colOff>101600</xdr:colOff>
      <xdr:row>39</xdr:row>
      <xdr:rowOff>124451</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5430500" y="670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115578</xdr:rowOff>
    </xdr:from>
    <xdr:ext cx="469744"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5246428" y="680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33562</xdr:rowOff>
    </xdr:from>
    <xdr:to>
      <xdr:col>76</xdr:col>
      <xdr:colOff>165100</xdr:colOff>
      <xdr:row>39</xdr:row>
      <xdr:rowOff>135162</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4541500" y="672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126289</xdr:rowOff>
    </xdr:from>
    <xdr:ext cx="378565"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4403017" y="681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8" name="楕円 557">
          <a:extLst>
            <a:ext uri="{FF2B5EF4-FFF2-40B4-BE49-F238E27FC236}">
              <a16:creationId xmlns:a16="http://schemas.microsoft.com/office/drawing/2014/main" id="{00000000-0008-0000-0600-00002E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47817</xdr:rowOff>
    </xdr:from>
    <xdr:to>
      <xdr:col>67</xdr:col>
      <xdr:colOff>101600</xdr:colOff>
      <xdr:row>39</xdr:row>
      <xdr:rowOff>149417</xdr:rowOff>
    </xdr:to>
    <xdr:sp macro="" textlink="">
      <xdr:nvSpPr>
        <xdr:cNvPr id="560" name="楕円 559">
          <a:extLst>
            <a:ext uri="{FF2B5EF4-FFF2-40B4-BE49-F238E27FC236}">
              <a16:creationId xmlns:a16="http://schemas.microsoft.com/office/drawing/2014/main" id="{00000000-0008-0000-0600-000030020000}"/>
            </a:ext>
          </a:extLst>
        </xdr:cNvPr>
        <xdr:cNvSpPr/>
      </xdr:nvSpPr>
      <xdr:spPr>
        <a:xfrm>
          <a:off x="12763500" y="673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140544</xdr:rowOff>
    </xdr:from>
    <xdr:ext cx="313932"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657333" y="68270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a:extLst>
            <a:ext uri="{FF2B5EF4-FFF2-40B4-BE49-F238E27FC236}">
              <a16:creationId xmlns:a16="http://schemas.microsoft.com/office/drawing/2014/main" id="{00000000-0008-0000-0600-00003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a:extLst>
            <a:ext uri="{FF2B5EF4-FFF2-40B4-BE49-F238E27FC236}">
              <a16:creationId xmlns:a16="http://schemas.microsoft.com/office/drawing/2014/main" id="{00000000-0008-0000-0600-00003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失業対策事業費グラフ枠">
          <a:extLst>
            <a:ext uri="{FF2B5EF4-FFF2-40B4-BE49-F238E27FC236}">
              <a16:creationId xmlns:a16="http://schemas.microsoft.com/office/drawing/2014/main" id="{00000000-0008-0000-06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8" name="失業対策事業費最小値テキスト">
          <a:extLst>
            <a:ext uri="{FF2B5EF4-FFF2-40B4-BE49-F238E27FC236}">
              <a16:creationId xmlns:a16="http://schemas.microsoft.com/office/drawing/2014/main" id="{00000000-0008-0000-0600-00004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80" name="失業対策事業費最大値テキスト">
          <a:extLst>
            <a:ext uri="{FF2B5EF4-FFF2-40B4-BE49-F238E27FC236}">
              <a16:creationId xmlns:a16="http://schemas.microsoft.com/office/drawing/2014/main" id="{00000000-0008-0000-0600-00004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3" name="失業対策事業費平均値テキスト">
          <a:extLst>
            <a:ext uri="{FF2B5EF4-FFF2-40B4-BE49-F238E27FC236}">
              <a16:creationId xmlns:a16="http://schemas.microsoft.com/office/drawing/2014/main" id="{00000000-0008-0000-0600-00004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2" name="フローチャート: 判断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フローチャート: 判断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2" name="失業対策事業費該当値テキスト">
          <a:extLst>
            <a:ext uri="{FF2B5EF4-FFF2-40B4-BE49-F238E27FC236}">
              <a16:creationId xmlns:a16="http://schemas.microsoft.com/office/drawing/2014/main" id="{00000000-0008-0000-0600-00005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7" name="楕円 606">
          <a:extLst>
            <a:ext uri="{FF2B5EF4-FFF2-40B4-BE49-F238E27FC236}">
              <a16:creationId xmlns:a16="http://schemas.microsoft.com/office/drawing/2014/main" id="{00000000-0008-0000-0600-00005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9" name="楕円 608">
          <a:extLst>
            <a:ext uri="{FF2B5EF4-FFF2-40B4-BE49-F238E27FC236}">
              <a16:creationId xmlns:a16="http://schemas.microsoft.com/office/drawing/2014/main" id="{00000000-0008-0000-0600-00006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公債費グラフ枠">
          <a:extLst>
            <a:ext uri="{FF2B5EF4-FFF2-40B4-BE49-F238E27FC236}">
              <a16:creationId xmlns:a16="http://schemas.microsoft.com/office/drawing/2014/main" id="{00000000-0008-0000-06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140386</xdr:rowOff>
    </xdr:from>
    <xdr:to>
      <xdr:col>85</xdr:col>
      <xdr:colOff>126364</xdr:colOff>
      <xdr:row>78</xdr:row>
      <xdr:rowOff>100152</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6317595" y="12141886"/>
          <a:ext cx="1269" cy="133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103979</xdr:rowOff>
    </xdr:from>
    <xdr:ext cx="534377" cy="259045"/>
    <xdr:sp macro="" textlink="">
      <xdr:nvSpPr>
        <xdr:cNvPr id="634" name="公債費最小値テキスト">
          <a:extLst>
            <a:ext uri="{FF2B5EF4-FFF2-40B4-BE49-F238E27FC236}">
              <a16:creationId xmlns:a16="http://schemas.microsoft.com/office/drawing/2014/main" id="{00000000-0008-0000-0600-00007A020000}"/>
            </a:ext>
          </a:extLst>
        </xdr:cNvPr>
        <xdr:cNvSpPr txBox="1"/>
      </xdr:nvSpPr>
      <xdr:spPr>
        <a:xfrm>
          <a:off x="16370300" y="1347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100152</xdr:rowOff>
    </xdr:from>
    <xdr:to>
      <xdr:col>86</xdr:col>
      <xdr:colOff>25400</xdr:colOff>
      <xdr:row>78</xdr:row>
      <xdr:rowOff>100152</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3473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87063</xdr:rowOff>
    </xdr:from>
    <xdr:ext cx="534377" cy="259045"/>
    <xdr:sp macro="" textlink="">
      <xdr:nvSpPr>
        <xdr:cNvPr id="636" name="公債費最大値テキスト">
          <a:extLst>
            <a:ext uri="{FF2B5EF4-FFF2-40B4-BE49-F238E27FC236}">
              <a16:creationId xmlns:a16="http://schemas.microsoft.com/office/drawing/2014/main" id="{00000000-0008-0000-0600-00007C020000}"/>
            </a:ext>
          </a:extLst>
        </xdr:cNvPr>
        <xdr:cNvSpPr txBox="1"/>
      </xdr:nvSpPr>
      <xdr:spPr>
        <a:xfrm>
          <a:off x="16370300" y="1191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140386</xdr:rowOff>
    </xdr:from>
    <xdr:to>
      <xdr:col>86</xdr:col>
      <xdr:colOff>25400</xdr:colOff>
      <xdr:row>70</xdr:row>
      <xdr:rowOff>140386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214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111627</xdr:rowOff>
    </xdr:from>
    <xdr:to>
      <xdr:col>85</xdr:col>
      <xdr:colOff>127000</xdr:colOff>
      <xdr:row>76</xdr:row>
      <xdr:rowOff>112999</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5481300" y="13141827"/>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167212</xdr:rowOff>
    </xdr:from>
    <xdr:ext cx="534377" cy="259045"/>
    <xdr:sp macro="" textlink="">
      <xdr:nvSpPr>
        <xdr:cNvPr id="639" name="公債費平均値テキスト">
          <a:extLst>
            <a:ext uri="{FF2B5EF4-FFF2-40B4-BE49-F238E27FC236}">
              <a16:creationId xmlns:a16="http://schemas.microsoft.com/office/drawing/2014/main" id="{00000000-0008-0000-0600-00007F020000}"/>
            </a:ext>
          </a:extLst>
        </xdr:cNvPr>
        <xdr:cNvSpPr txBox="1"/>
      </xdr:nvSpPr>
      <xdr:spPr>
        <a:xfrm>
          <a:off x="16370300" y="12511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144335</xdr:rowOff>
    </xdr:from>
    <xdr:to>
      <xdr:col>85</xdr:col>
      <xdr:colOff>177800</xdr:colOff>
      <xdr:row>74</xdr:row>
      <xdr:rowOff>74485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6268700" y="1266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74664</xdr:rowOff>
    </xdr:from>
    <xdr:to>
      <xdr:col>81</xdr:col>
      <xdr:colOff>50800</xdr:colOff>
      <xdr:row>76</xdr:row>
      <xdr:rowOff>112999</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4592300" y="13104864"/>
          <a:ext cx="889000" cy="3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29624</xdr:rowOff>
    </xdr:from>
    <xdr:to>
      <xdr:col>81</xdr:col>
      <xdr:colOff>101600</xdr:colOff>
      <xdr:row>75</xdr:row>
      <xdr:rowOff>131224</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5430500" y="1288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147751</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266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20645</xdr:rowOff>
    </xdr:from>
    <xdr:to>
      <xdr:col>76</xdr:col>
      <xdr:colOff>114300</xdr:colOff>
      <xdr:row>76</xdr:row>
      <xdr:rowOff>74664</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3703300" y="13050845"/>
          <a:ext cx="889000" cy="5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13439</xdr:rowOff>
    </xdr:from>
    <xdr:to>
      <xdr:col>76</xdr:col>
      <xdr:colOff>165100</xdr:colOff>
      <xdr:row>75</xdr:row>
      <xdr:rowOff>115039</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4541500" y="1287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131566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264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161189</xdr:rowOff>
    </xdr:from>
    <xdr:to>
      <xdr:col>71</xdr:col>
      <xdr:colOff>177800</xdr:colOff>
      <xdr:row>76</xdr:row>
      <xdr:rowOff>20645</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814300" y="13019939"/>
          <a:ext cx="889000" cy="3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164726</xdr:rowOff>
    </xdr:from>
    <xdr:to>
      <xdr:col>72</xdr:col>
      <xdr:colOff>38100</xdr:colOff>
      <xdr:row>75</xdr:row>
      <xdr:rowOff>94876</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3652500" y="1285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111403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262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18606</xdr:rowOff>
    </xdr:from>
    <xdr:to>
      <xdr:col>67</xdr:col>
      <xdr:colOff>101600</xdr:colOff>
      <xdr:row>75</xdr:row>
      <xdr:rowOff>120206</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2763500" y="128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136733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265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60827</xdr:rowOff>
    </xdr:from>
    <xdr:to>
      <xdr:col>85</xdr:col>
      <xdr:colOff>177800</xdr:colOff>
      <xdr:row>76</xdr:row>
      <xdr:rowOff>162427</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6268700" y="1309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39254</xdr:rowOff>
    </xdr:from>
    <xdr:ext cx="534377" cy="259045"/>
    <xdr:sp macro="" textlink="">
      <xdr:nvSpPr>
        <xdr:cNvPr id="658" name="公債費該当値テキスト">
          <a:extLst>
            <a:ext uri="{FF2B5EF4-FFF2-40B4-BE49-F238E27FC236}">
              <a16:creationId xmlns:a16="http://schemas.microsoft.com/office/drawing/2014/main" id="{00000000-0008-0000-0600-000092020000}"/>
            </a:ext>
          </a:extLst>
        </xdr:cNvPr>
        <xdr:cNvSpPr txBox="1"/>
      </xdr:nvSpPr>
      <xdr:spPr>
        <a:xfrm>
          <a:off x="16370300" y="1306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62199</xdr:rowOff>
    </xdr:from>
    <xdr:to>
      <xdr:col>81</xdr:col>
      <xdr:colOff>101600</xdr:colOff>
      <xdr:row>76</xdr:row>
      <xdr:rowOff>163799</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5430500" y="1309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154926</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5214111" y="1318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23864</xdr:rowOff>
    </xdr:from>
    <xdr:to>
      <xdr:col>76</xdr:col>
      <xdr:colOff>165100</xdr:colOff>
      <xdr:row>76</xdr:row>
      <xdr:rowOff>125464</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4541500" y="1305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116591</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4325111" y="1314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141295</xdr:rowOff>
    </xdr:from>
    <xdr:to>
      <xdr:col>72</xdr:col>
      <xdr:colOff>38100</xdr:colOff>
      <xdr:row>76</xdr:row>
      <xdr:rowOff>71445</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3652500" y="1300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62572</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3436111" y="1309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110389</xdr:rowOff>
    </xdr:from>
    <xdr:to>
      <xdr:col>67</xdr:col>
      <xdr:colOff>101600</xdr:colOff>
      <xdr:row>76</xdr:row>
      <xdr:rowOff>40539</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2763500" y="1296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31666</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547111" y="1306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積立金グラフ枠">
          <a:extLst>
            <a:ext uri="{FF2B5EF4-FFF2-40B4-BE49-F238E27FC236}">
              <a16:creationId xmlns:a16="http://schemas.microsoft.com/office/drawing/2014/main" id="{00000000-0008-0000-06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65615</xdr:rowOff>
    </xdr:from>
    <xdr:to>
      <xdr:col>85</xdr:col>
      <xdr:colOff>126364</xdr:colOff>
      <xdr:row>98</xdr:row>
      <xdr:rowOff>116897</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6317595" y="15496115"/>
          <a:ext cx="1269" cy="142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120724</xdr:rowOff>
    </xdr:from>
    <xdr:ext cx="469744" cy="259045"/>
    <xdr:sp macro="" textlink="">
      <xdr:nvSpPr>
        <xdr:cNvPr id="691" name="積立金最小値テキスト">
          <a:extLst>
            <a:ext uri="{FF2B5EF4-FFF2-40B4-BE49-F238E27FC236}">
              <a16:creationId xmlns:a16="http://schemas.microsoft.com/office/drawing/2014/main" id="{00000000-0008-0000-0600-0000B3020000}"/>
            </a:ext>
          </a:extLst>
        </xdr:cNvPr>
        <xdr:cNvSpPr txBox="1"/>
      </xdr:nvSpPr>
      <xdr:spPr>
        <a:xfrm>
          <a:off x="16370300" y="16922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116897</xdr:rowOff>
    </xdr:from>
    <xdr:to>
      <xdr:col>86</xdr:col>
      <xdr:colOff>25400</xdr:colOff>
      <xdr:row>98</xdr:row>
      <xdr:rowOff>116897</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6230600" y="1691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12292</xdr:rowOff>
    </xdr:from>
    <xdr:ext cx="534377" cy="259045"/>
    <xdr:sp macro="" textlink="">
      <xdr:nvSpPr>
        <xdr:cNvPr id="693" name="積立金最大値テキスト">
          <a:extLst>
            <a:ext uri="{FF2B5EF4-FFF2-40B4-BE49-F238E27FC236}">
              <a16:creationId xmlns:a16="http://schemas.microsoft.com/office/drawing/2014/main" id="{00000000-0008-0000-0600-0000B5020000}"/>
            </a:ext>
          </a:extLst>
        </xdr:cNvPr>
        <xdr:cNvSpPr txBox="1"/>
      </xdr:nvSpPr>
      <xdr:spPr>
        <a:xfrm>
          <a:off x="16370300" y="1527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65615</xdr:rowOff>
    </xdr:from>
    <xdr:to>
      <xdr:col>86</xdr:col>
      <xdr:colOff>25400</xdr:colOff>
      <xdr:row>90</xdr:row>
      <xdr:rowOff>65615</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549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106762</xdr:rowOff>
    </xdr:from>
    <xdr:to>
      <xdr:col>85</xdr:col>
      <xdr:colOff>127000</xdr:colOff>
      <xdr:row>97</xdr:row>
      <xdr:rowOff>135947</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5481300" y="16565962"/>
          <a:ext cx="838200" cy="20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107205</xdr:rowOff>
    </xdr:from>
    <xdr:ext cx="534377" cy="259045"/>
    <xdr:sp macro="" textlink="">
      <xdr:nvSpPr>
        <xdr:cNvPr id="696" name="積立金平均値テキスト">
          <a:extLst>
            <a:ext uri="{FF2B5EF4-FFF2-40B4-BE49-F238E27FC236}">
              <a16:creationId xmlns:a16="http://schemas.microsoft.com/office/drawing/2014/main" id="{00000000-0008-0000-0600-0000B8020000}"/>
            </a:ext>
          </a:extLst>
        </xdr:cNvPr>
        <xdr:cNvSpPr txBox="1"/>
      </xdr:nvSpPr>
      <xdr:spPr>
        <a:xfrm>
          <a:off x="16370300" y="162235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84328</xdr:rowOff>
    </xdr:from>
    <xdr:to>
      <xdr:col>85</xdr:col>
      <xdr:colOff>177800</xdr:colOff>
      <xdr:row>96</xdr:row>
      <xdr:rowOff>14478</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62687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87807</xdr:rowOff>
    </xdr:from>
    <xdr:to>
      <xdr:col>81</xdr:col>
      <xdr:colOff>50800</xdr:colOff>
      <xdr:row>97</xdr:row>
      <xdr:rowOff>135947</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4592300" y="16718457"/>
          <a:ext cx="889000" cy="4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32207</xdr:rowOff>
    </xdr:from>
    <xdr:to>
      <xdr:col>81</xdr:col>
      <xdr:colOff>101600</xdr:colOff>
      <xdr:row>97</xdr:row>
      <xdr:rowOff>133807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5430500" y="1666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150334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643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87807</xdr:rowOff>
    </xdr:from>
    <xdr:to>
      <xdr:col>76</xdr:col>
      <xdr:colOff>114300</xdr:colOff>
      <xdr:row>97</xdr:row>
      <xdr:rowOff>118593</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3703300" y="16718457"/>
          <a:ext cx="889000" cy="3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118542</xdr:rowOff>
    </xdr:from>
    <xdr:to>
      <xdr:col>76</xdr:col>
      <xdr:colOff>165100</xdr:colOff>
      <xdr:row>98</xdr:row>
      <xdr:rowOff>48692</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4541500" y="1674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39819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84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28811</xdr:rowOff>
    </xdr:from>
    <xdr:to>
      <xdr:col>71</xdr:col>
      <xdr:colOff>177800</xdr:colOff>
      <xdr:row>97</xdr:row>
      <xdr:rowOff>118593</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2814300" y="16659461"/>
          <a:ext cx="889000" cy="8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75946</xdr:rowOff>
    </xdr:from>
    <xdr:to>
      <xdr:col>72</xdr:col>
      <xdr:colOff>38100</xdr:colOff>
      <xdr:row>98</xdr:row>
      <xdr:rowOff>6096</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3652500" y="1670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168673</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79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83508</xdr:rowOff>
    </xdr:from>
    <xdr:to>
      <xdr:col>67</xdr:col>
      <xdr:colOff>101600</xdr:colOff>
      <xdr:row>98</xdr:row>
      <xdr:rowOff>13658</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2763500" y="167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4785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80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55962</xdr:rowOff>
    </xdr:from>
    <xdr:to>
      <xdr:col>85</xdr:col>
      <xdr:colOff>177800</xdr:colOff>
      <xdr:row>96</xdr:row>
      <xdr:rowOff>157562</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6268700" y="1651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34389</xdr:rowOff>
    </xdr:from>
    <xdr:ext cx="534377" cy="259045"/>
    <xdr:sp macro="" textlink="">
      <xdr:nvSpPr>
        <xdr:cNvPr id="715" name="積立金該当値テキスト">
          <a:extLst>
            <a:ext uri="{FF2B5EF4-FFF2-40B4-BE49-F238E27FC236}">
              <a16:creationId xmlns:a16="http://schemas.microsoft.com/office/drawing/2014/main" id="{00000000-0008-0000-0600-0000CB020000}"/>
            </a:ext>
          </a:extLst>
        </xdr:cNvPr>
        <xdr:cNvSpPr txBox="1"/>
      </xdr:nvSpPr>
      <xdr:spPr>
        <a:xfrm>
          <a:off x="16370300" y="1649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85147</xdr:rowOff>
    </xdr:from>
    <xdr:to>
      <xdr:col>81</xdr:col>
      <xdr:colOff>101600</xdr:colOff>
      <xdr:row>98</xdr:row>
      <xdr:rowOff>15297</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5430500" y="1671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6424</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5214111" y="1680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37007</xdr:rowOff>
    </xdr:from>
    <xdr:to>
      <xdr:col>76</xdr:col>
      <xdr:colOff>165100</xdr:colOff>
      <xdr:row>97</xdr:row>
      <xdr:rowOff>138607</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4541500" y="166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155134</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4325111" y="1644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67793</xdr:rowOff>
    </xdr:from>
    <xdr:to>
      <xdr:col>72</xdr:col>
      <xdr:colOff>38100</xdr:colOff>
      <xdr:row>97</xdr:row>
      <xdr:rowOff>169393</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3652500" y="1669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14470</xdr:rowOff>
    </xdr:from>
    <xdr:ext cx="534377"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3436111" y="1647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149461</xdr:rowOff>
    </xdr:from>
    <xdr:to>
      <xdr:col>67</xdr:col>
      <xdr:colOff>101600</xdr:colOff>
      <xdr:row>97</xdr:row>
      <xdr:rowOff>79611</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2763500" y="1660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96138</xdr:rowOff>
    </xdr:from>
    <xdr:ext cx="534377"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2547111" y="1638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投資及び出資金グラフ枠">
          <a:extLst>
            <a:ext uri="{FF2B5EF4-FFF2-40B4-BE49-F238E27FC236}">
              <a16:creationId xmlns:a16="http://schemas.microsoft.com/office/drawing/2014/main" id="{00000000-0008-0000-06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71628</xdr:rowOff>
    </xdr:from>
    <xdr:to>
      <xdr:col>116</xdr:col>
      <xdr:colOff>62864</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2159595" y="5215128"/>
          <a:ext cx="1269" cy="1515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8" name="投資及び出資金最小値テキスト">
          <a:extLst>
            <a:ext uri="{FF2B5EF4-FFF2-40B4-BE49-F238E27FC236}">
              <a16:creationId xmlns:a16="http://schemas.microsoft.com/office/drawing/2014/main" id="{00000000-0008-0000-0600-0000E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18305</xdr:rowOff>
    </xdr:from>
    <xdr:ext cx="534377" cy="259045"/>
    <xdr:sp macro="" textlink="">
      <xdr:nvSpPr>
        <xdr:cNvPr id="750" name="投資及び出資金最大値テキスト">
          <a:extLst>
            <a:ext uri="{FF2B5EF4-FFF2-40B4-BE49-F238E27FC236}">
              <a16:creationId xmlns:a16="http://schemas.microsoft.com/office/drawing/2014/main" id="{00000000-0008-0000-0600-0000EE020000}"/>
            </a:ext>
          </a:extLst>
        </xdr:cNvPr>
        <xdr:cNvSpPr txBox="1"/>
      </xdr:nvSpPr>
      <xdr:spPr>
        <a:xfrm>
          <a:off x="22212300" y="499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71628</xdr:rowOff>
    </xdr:from>
    <xdr:to>
      <xdr:col>116</xdr:col>
      <xdr:colOff>152400</xdr:colOff>
      <xdr:row>30</xdr:row>
      <xdr:rowOff>71628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2072600" y="521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88282</xdr:rowOff>
    </xdr:from>
    <xdr:ext cx="469744" cy="259045"/>
    <xdr:sp macro="" textlink="">
      <xdr:nvSpPr>
        <xdr:cNvPr id="753" name="投資及び出資金平均値テキスト">
          <a:extLst>
            <a:ext uri="{FF2B5EF4-FFF2-40B4-BE49-F238E27FC236}">
              <a16:creationId xmlns:a16="http://schemas.microsoft.com/office/drawing/2014/main" id="{00000000-0008-0000-0600-0000F1020000}"/>
            </a:ext>
          </a:extLst>
        </xdr:cNvPr>
        <xdr:cNvSpPr txBox="1"/>
      </xdr:nvSpPr>
      <xdr:spPr>
        <a:xfrm>
          <a:off x="22212300" y="6089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65405</xdr:rowOff>
    </xdr:from>
    <xdr:to>
      <xdr:col>116</xdr:col>
      <xdr:colOff>114300</xdr:colOff>
      <xdr:row>36</xdr:row>
      <xdr:rowOff>167005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2110700" y="62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37211</xdr:rowOff>
    </xdr:from>
    <xdr:to>
      <xdr:col>112</xdr:col>
      <xdr:colOff>38100</xdr:colOff>
      <xdr:row>37</xdr:row>
      <xdr:rowOff>138811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1272500" y="6380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155338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88428"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139954</xdr:rowOff>
    </xdr:from>
    <xdr:to>
      <xdr:col>107</xdr:col>
      <xdr:colOff>101600</xdr:colOff>
      <xdr:row>38</xdr:row>
      <xdr:rowOff>70104</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20383500" y="648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86631</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625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36957</xdr:rowOff>
    </xdr:from>
    <xdr:to>
      <xdr:col>102</xdr:col>
      <xdr:colOff>114300</xdr:colOff>
      <xdr:row>39</xdr:row>
      <xdr:rowOff>44450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656300" y="6723507"/>
          <a:ext cx="889000" cy="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143764</xdr:rowOff>
    </xdr:from>
    <xdr:to>
      <xdr:col>102</xdr:col>
      <xdr:colOff>165100</xdr:colOff>
      <xdr:row>38</xdr:row>
      <xdr:rowOff>73914</xdr:rowOff>
    </xdr:to>
    <xdr:sp macro="" textlink="">
      <xdr:nvSpPr>
        <xdr:cNvPr id="762" name="フローチャート: 判断 761">
          <a:extLst>
            <a:ext uri="{FF2B5EF4-FFF2-40B4-BE49-F238E27FC236}">
              <a16:creationId xmlns:a16="http://schemas.microsoft.com/office/drawing/2014/main" id="{00000000-0008-0000-0600-0000FA020000}"/>
            </a:ext>
          </a:extLst>
        </xdr:cNvPr>
        <xdr:cNvSpPr/>
      </xdr:nvSpPr>
      <xdr:spPr>
        <a:xfrm>
          <a:off x="19494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90441</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10428" y="6262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136779</xdr:rowOff>
    </xdr:from>
    <xdr:to>
      <xdr:col>98</xdr:col>
      <xdr:colOff>38100</xdr:colOff>
      <xdr:row>38</xdr:row>
      <xdr:rowOff>66929</xdr:rowOff>
    </xdr:to>
    <xdr:sp macro="" textlink="">
      <xdr:nvSpPr>
        <xdr:cNvPr id="764" name="フローチャート: 判断 763">
          <a:extLst>
            <a:ext uri="{FF2B5EF4-FFF2-40B4-BE49-F238E27FC236}">
              <a16:creationId xmlns:a16="http://schemas.microsoft.com/office/drawing/2014/main" id="{00000000-0008-0000-0600-0000FC020000}"/>
            </a:ext>
          </a:extLst>
        </xdr:cNvPr>
        <xdr:cNvSpPr/>
      </xdr:nvSpPr>
      <xdr:spPr>
        <a:xfrm>
          <a:off x="186055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83456</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21428" y="6255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2" name="投資及び出資金該当値テキスト">
          <a:extLst>
            <a:ext uri="{FF2B5EF4-FFF2-40B4-BE49-F238E27FC236}">
              <a16:creationId xmlns:a16="http://schemas.microsoft.com/office/drawing/2014/main" id="{00000000-0008-0000-0600-000004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157607</xdr:rowOff>
    </xdr:from>
    <xdr:to>
      <xdr:col>98</xdr:col>
      <xdr:colOff>38100</xdr:colOff>
      <xdr:row>39</xdr:row>
      <xdr:rowOff>87757</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18605500" y="667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78884</xdr:rowOff>
    </xdr:from>
    <xdr:ext cx="313932"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499333" y="67654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4083</xdr:rowOff>
    </xdr:from>
    <xdr:to>
      <xdr:col>116</xdr:col>
      <xdr:colOff>62864</xdr:colOff>
      <xdr:row>58</xdr:row>
      <xdr:rowOff>16370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8748033"/>
          <a:ext cx="1269" cy="1212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20197</xdr:rowOff>
    </xdr:from>
    <xdr:ext cx="378565" cy="259045"/>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9964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16370</xdr:rowOff>
    </xdr:from>
    <xdr:to>
      <xdr:col>116</xdr:col>
      <xdr:colOff>152400</xdr:colOff>
      <xdr:row>58</xdr:row>
      <xdr:rowOff>16370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9960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122210</xdr:rowOff>
    </xdr:from>
    <xdr:ext cx="534377" cy="2590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52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4083</xdr:rowOff>
    </xdr:from>
    <xdr:to>
      <xdr:col>116</xdr:col>
      <xdr:colOff>152400</xdr:colOff>
      <xdr:row>51</xdr:row>
      <xdr:rowOff>4083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87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997</xdr:rowOff>
    </xdr:from>
    <xdr:to>
      <xdr:col>116</xdr:col>
      <xdr:colOff>63500</xdr:colOff>
      <xdr:row>55</xdr:row>
      <xdr:rowOff>2311</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1323300" y="9430747"/>
          <a:ext cx="838200" cy="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58755</xdr:rowOff>
    </xdr:from>
    <xdr:ext cx="469744" cy="2590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488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80328</xdr:rowOff>
    </xdr:from>
    <xdr:to>
      <xdr:col>116</xdr:col>
      <xdr:colOff>114300</xdr:colOff>
      <xdr:row>56</xdr:row>
      <xdr:rowOff>10478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951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171018</xdr:rowOff>
    </xdr:from>
    <xdr:to>
      <xdr:col>111</xdr:col>
      <xdr:colOff>177800</xdr:colOff>
      <xdr:row>55</xdr:row>
      <xdr:rowOff>997</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0434300" y="9429318"/>
          <a:ext cx="8890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141478</xdr:rowOff>
    </xdr:from>
    <xdr:to>
      <xdr:col>112</xdr:col>
      <xdr:colOff>38100</xdr:colOff>
      <xdr:row>56</xdr:row>
      <xdr:rowOff>71628</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957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62755</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66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166904</xdr:rowOff>
    </xdr:from>
    <xdr:to>
      <xdr:col>107</xdr:col>
      <xdr:colOff>50800</xdr:colOff>
      <xdr:row>54</xdr:row>
      <xdr:rowOff>171018</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9545300" y="9425204"/>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167253</xdr:rowOff>
    </xdr:from>
    <xdr:to>
      <xdr:col>107</xdr:col>
      <xdr:colOff>101600</xdr:colOff>
      <xdr:row>56</xdr:row>
      <xdr:rowOff>97403</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959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88530</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68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166904</xdr:rowOff>
    </xdr:from>
    <xdr:to>
      <xdr:col>102</xdr:col>
      <xdr:colOff>114300</xdr:colOff>
      <xdr:row>55</xdr:row>
      <xdr:rowOff>4826</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18656300" y="9425204"/>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154394</xdr:rowOff>
    </xdr:from>
    <xdr:to>
      <xdr:col>102</xdr:col>
      <xdr:colOff>165100</xdr:colOff>
      <xdr:row>56</xdr:row>
      <xdr:rowOff>84544</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95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75671</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67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124505</xdr:rowOff>
    </xdr:from>
    <xdr:to>
      <xdr:col>98</xdr:col>
      <xdr:colOff>38100</xdr:colOff>
      <xdr:row>56</xdr:row>
      <xdr:rowOff>54655</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955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45782</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646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122961</xdr:rowOff>
    </xdr:from>
    <xdr:to>
      <xdr:col>116</xdr:col>
      <xdr:colOff>114300</xdr:colOff>
      <xdr:row>55</xdr:row>
      <xdr:rowOff>53111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938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145838</xdr:rowOff>
    </xdr:from>
    <xdr:ext cx="469744" cy="259045"/>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923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121647</xdr:rowOff>
    </xdr:from>
    <xdr:to>
      <xdr:col>112</xdr:col>
      <xdr:colOff>38100</xdr:colOff>
      <xdr:row>55</xdr:row>
      <xdr:rowOff>51797</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937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53</xdr:row>
      <xdr:rowOff>68324</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088428" y="91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120218</xdr:rowOff>
    </xdr:from>
    <xdr:to>
      <xdr:col>107</xdr:col>
      <xdr:colOff>101600</xdr:colOff>
      <xdr:row>55</xdr:row>
      <xdr:rowOff>50368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937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66895</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199428" y="9153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116104</xdr:rowOff>
    </xdr:from>
    <xdr:to>
      <xdr:col>102</xdr:col>
      <xdr:colOff>165100</xdr:colOff>
      <xdr:row>55</xdr:row>
      <xdr:rowOff>46254</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937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62781</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310428" y="914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125476</xdr:rowOff>
    </xdr:from>
    <xdr:to>
      <xdr:col>98</xdr:col>
      <xdr:colOff>38100</xdr:colOff>
      <xdr:row>55</xdr:row>
      <xdr:rowOff>55626</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938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72153</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421428" y="915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15342</xdr:rowOff>
    </xdr:from>
    <xdr:to>
      <xdr:col>116</xdr:col>
      <xdr:colOff>62864</xdr:colOff>
      <xdr:row>78</xdr:row>
      <xdr:rowOff>108153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188292"/>
          <a:ext cx="1269" cy="1292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111980</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8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108153</xdr:rowOff>
    </xdr:from>
    <xdr:to>
      <xdr:col>116</xdr:col>
      <xdr:colOff>152400</xdr:colOff>
      <xdr:row>78</xdr:row>
      <xdr:rowOff>108153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133469</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9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15342</xdr:rowOff>
    </xdr:from>
    <xdr:to>
      <xdr:col>116</xdr:col>
      <xdr:colOff>152400</xdr:colOff>
      <xdr:row>71</xdr:row>
      <xdr:rowOff>15342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18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160102</xdr:rowOff>
    </xdr:from>
    <xdr:to>
      <xdr:col>116</xdr:col>
      <xdr:colOff>63500</xdr:colOff>
      <xdr:row>78</xdr:row>
      <xdr:rowOff>8483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3361752"/>
          <a:ext cx="838200" cy="1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90917</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606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68040</xdr:rowOff>
    </xdr:from>
    <xdr:to>
      <xdr:col>116</xdr:col>
      <xdr:colOff>114300</xdr:colOff>
      <xdr:row>74</xdr:row>
      <xdr:rowOff>169640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75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131070</xdr:rowOff>
    </xdr:from>
    <xdr:to>
      <xdr:col>111</xdr:col>
      <xdr:colOff>177800</xdr:colOff>
      <xdr:row>78</xdr:row>
      <xdr:rowOff>8483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0434300" y="12818370"/>
          <a:ext cx="889000" cy="56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117875</xdr:rowOff>
    </xdr:from>
    <xdr:to>
      <xdr:col>112</xdr:col>
      <xdr:colOff>38100</xdr:colOff>
      <xdr:row>76</xdr:row>
      <xdr:rowOff>48025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97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64552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275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131070</xdr:rowOff>
    </xdr:from>
    <xdr:to>
      <xdr:col>107</xdr:col>
      <xdr:colOff>50800</xdr:colOff>
      <xdr:row>74</xdr:row>
      <xdr:rowOff>153245</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818370"/>
          <a:ext cx="889000" cy="2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122047</xdr:rowOff>
    </xdr:from>
    <xdr:to>
      <xdr:col>107</xdr:col>
      <xdr:colOff>101600</xdr:colOff>
      <xdr:row>74</xdr:row>
      <xdr:rowOff>52197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63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68724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41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153245</xdr:rowOff>
    </xdr:from>
    <xdr:to>
      <xdr:col>102</xdr:col>
      <xdr:colOff>114300</xdr:colOff>
      <xdr:row>75</xdr:row>
      <xdr:rowOff>34258</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840545"/>
          <a:ext cx="889000" cy="5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3861</xdr:rowOff>
    </xdr:from>
    <xdr:to>
      <xdr:col>102</xdr:col>
      <xdr:colOff>165100</xdr:colOff>
      <xdr:row>74</xdr:row>
      <xdr:rowOff>105461</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6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121988</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46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112275</xdr:rowOff>
    </xdr:from>
    <xdr:to>
      <xdr:col>98</xdr:col>
      <xdr:colOff>38100</xdr:colOff>
      <xdr:row>74</xdr:row>
      <xdr:rowOff>42425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62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58952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40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109302</xdr:rowOff>
    </xdr:from>
    <xdr:to>
      <xdr:col>116</xdr:col>
      <xdr:colOff>114300</xdr:colOff>
      <xdr:row>78</xdr:row>
      <xdr:rowOff>39452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331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24229</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322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129133</xdr:rowOff>
    </xdr:from>
    <xdr:to>
      <xdr:col>112</xdr:col>
      <xdr:colOff>38100</xdr:colOff>
      <xdr:row>78</xdr:row>
      <xdr:rowOff>59283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333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50410</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34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80270</xdr:rowOff>
    </xdr:from>
    <xdr:to>
      <xdr:col>107</xdr:col>
      <xdr:colOff>101600</xdr:colOff>
      <xdr:row>75</xdr:row>
      <xdr:rowOff>10420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1547</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86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102445</xdr:rowOff>
    </xdr:from>
    <xdr:to>
      <xdr:col>102</xdr:col>
      <xdr:colOff>165100</xdr:colOff>
      <xdr:row>75</xdr:row>
      <xdr:rowOff>32595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78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23722</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88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154908</xdr:rowOff>
    </xdr:from>
    <xdr:to>
      <xdr:col>98</xdr:col>
      <xdr:colOff>38100</xdr:colOff>
      <xdr:row>75</xdr:row>
      <xdr:rowOff>85058</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84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76185</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93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歳出決算総額は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53,251,156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千円であり、住民一人当たりに換算すると</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455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人である。主な構成項目のうち、貸付金は類似団体平均を上回っているが、その他の項目においては類似団体平均と同程度であるか下回っている状況である。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扶助費は、類似団体平均を下回る一方で、栃木県平均値を上回っている。前年度との比較では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+24,736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人となっており、増加している主な要因は新型コロナウイルス感染症対策で実施された子育て世帯への臨時特別給付金給付事業費（</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17.5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億円）や住民税非課税世帯等に対する臨時特別給付金給付事業費（</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億円）等によるものである。また、障害福祉サービス利用者や障害児通所支援受給者数の増加による障害者福祉サービス給付費事業の増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億円）や、コロナ禍における受診控えからの利用者数の回復によるこども医療費助成費の増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億円</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等の経常的な支出についても増加傾向にあるため、注視が必要である。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物件費は、類似団体平均を下回るものの、栃木県平均値を上回っている。前年度との比較では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+5,464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人となっており、新型コロナウイルスワクチン予防接種費の増（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億円）やふるさと寄附事業費の増（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億円）等が主な要因である。物件費については、経常的な支出についても増加傾向にあることから、今後も縮減する取り組みを続けていく必要がある。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補助費等は、前年度と比べ△</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101,373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人と大きく下降しているが、特別定額給付金給付事業費（△</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117.5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億円皆減）の事業終了が要因である。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公債費は、栃木県平均を上回っているものの、類似団体平均や全国平均を大きく下回っており、年々減少傾向にある。これは市債発行額の抑制に努めているほか、平成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年度から中・長期財政の見通しに基づき、償還期間を公共施設等の耐用年数に合わせ償還額の平準化を行っているためである。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栃木県那須塩原市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117,005
114,753
592.74
57,458,414
53,251,156
3,702,840
28,869,208
33,357,058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39</xdr:row>
      <xdr:rowOff>72753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94630"/>
          <a:ext cx="127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76580</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72753</xdr:rowOff>
    </xdr:from>
    <xdr:to>
      <xdr:col>24</xdr:col>
      <xdr:colOff>152400</xdr:colOff>
      <xdr:row>39</xdr:row>
      <xdr:rowOff>72753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5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5806</xdr:rowOff>
    </xdr:from>
    <xdr:to>
      <xdr:col>24</xdr:col>
      <xdr:colOff>63500</xdr:colOff>
      <xdr:row>33</xdr:row>
      <xdr:rowOff>58057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663656"/>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50999</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708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72572</xdr:rowOff>
    </xdr:from>
    <xdr:to>
      <xdr:col>24</xdr:col>
      <xdr:colOff>114300</xdr:colOff>
      <xdr:row>34</xdr:row>
      <xdr:rowOff>2722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73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151130</xdr:rowOff>
    </xdr:from>
    <xdr:to>
      <xdr:col>19</xdr:col>
      <xdr:colOff>177800</xdr:colOff>
      <xdr:row>33</xdr:row>
      <xdr:rowOff>5806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466080"/>
          <a:ext cx="889000" cy="19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70939</xdr:rowOff>
    </xdr:from>
    <xdr:to>
      <xdr:col>20</xdr:col>
      <xdr:colOff>38100</xdr:colOff>
      <xdr:row>33</xdr:row>
      <xdr:rowOff>1089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55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17616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33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151130</xdr:rowOff>
    </xdr:from>
    <xdr:to>
      <xdr:col>15</xdr:col>
      <xdr:colOff>50800</xdr:colOff>
      <xdr:row>31</xdr:row>
      <xdr:rowOff>151130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466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31</xdr:row>
      <xdr:rowOff>77470</xdr:rowOff>
    </xdr:from>
    <xdr:to>
      <xdr:col>15</xdr:col>
      <xdr:colOff>101600</xdr:colOff>
      <xdr:row>32</xdr:row>
      <xdr:rowOff>7620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3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24147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1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151130</xdr:rowOff>
    </xdr:from>
    <xdr:to>
      <xdr:col>10</xdr:col>
      <xdr:colOff>114300</xdr:colOff>
      <xdr:row>32</xdr:row>
      <xdr:rowOff>5806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46608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31</xdr:row>
      <xdr:rowOff>108494</xdr:rowOff>
    </xdr:from>
    <xdr:to>
      <xdr:col>10</xdr:col>
      <xdr:colOff>165100</xdr:colOff>
      <xdr:row>32</xdr:row>
      <xdr:rowOff>38644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42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29771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516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79103</xdr:rowOff>
    </xdr:from>
    <xdr:to>
      <xdr:col>6</xdr:col>
      <xdr:colOff>38100</xdr:colOff>
      <xdr:row>32</xdr:row>
      <xdr:rowOff>9253</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39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25780</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169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7257</xdr:rowOff>
    </xdr:from>
    <xdr:to>
      <xdr:col>24</xdr:col>
      <xdr:colOff>114300</xdr:colOff>
      <xdr:row>33</xdr:row>
      <xdr:rowOff>108857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66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30134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51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126456</xdr:rowOff>
    </xdr:from>
    <xdr:to>
      <xdr:col>20</xdr:col>
      <xdr:colOff>38100</xdr:colOff>
      <xdr:row>33</xdr:row>
      <xdr:rowOff>56606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61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47733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70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100330</xdr:rowOff>
    </xdr:from>
    <xdr:to>
      <xdr:col>15</xdr:col>
      <xdr:colOff>101600</xdr:colOff>
      <xdr:row>32</xdr:row>
      <xdr:rowOff>30480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4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21607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5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100330</xdr:rowOff>
    </xdr:from>
    <xdr:to>
      <xdr:col>10</xdr:col>
      <xdr:colOff>165100</xdr:colOff>
      <xdr:row>32</xdr:row>
      <xdr:rowOff>30480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4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47007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1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126456</xdr:rowOff>
    </xdr:from>
    <xdr:to>
      <xdr:col>6</xdr:col>
      <xdr:colOff>38100</xdr:colOff>
      <xdr:row>32</xdr:row>
      <xdr:rowOff>56606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4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47733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53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112094</xdr:rowOff>
    </xdr:from>
    <xdr:to>
      <xdr:col>24</xdr:col>
      <xdr:colOff>62865</xdr:colOff>
      <xdr:row>58</xdr:row>
      <xdr:rowOff>94655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513144"/>
          <a:ext cx="1270" cy="1525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98482</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04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94655</xdr:rowOff>
    </xdr:from>
    <xdr:to>
      <xdr:col>24</xdr:col>
      <xdr:colOff>152400</xdr:colOff>
      <xdr:row>58</xdr:row>
      <xdr:rowOff>94655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038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58771</xdr:rowOff>
    </xdr:from>
    <xdr:ext cx="599010"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288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186,286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112094</xdr:rowOff>
    </xdr:from>
    <xdr:to>
      <xdr:col>24</xdr:col>
      <xdr:colOff>152400</xdr:colOff>
      <xdr:row>49</xdr:row>
      <xdr:rowOff>112094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51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138481</xdr:rowOff>
    </xdr:from>
    <xdr:to>
      <xdr:col>24</xdr:col>
      <xdr:colOff>63500</xdr:colOff>
      <xdr:row>57</xdr:row>
      <xdr:rowOff>161058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3797300" y="8882431"/>
          <a:ext cx="838200" cy="105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122358</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380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99481</xdr:rowOff>
    </xdr:from>
    <xdr:to>
      <xdr:col>24</xdr:col>
      <xdr:colOff>114300</xdr:colOff>
      <xdr:row>56</xdr:row>
      <xdr:rowOff>29631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52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138481</xdr:rowOff>
    </xdr:from>
    <xdr:to>
      <xdr:col>19</xdr:col>
      <xdr:colOff>177800</xdr:colOff>
      <xdr:row>58</xdr:row>
      <xdr:rowOff>29287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908300" y="8882431"/>
          <a:ext cx="889000" cy="109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122189</xdr:rowOff>
    </xdr:from>
    <xdr:to>
      <xdr:col>20</xdr:col>
      <xdr:colOff>38100</xdr:colOff>
      <xdr:row>51</xdr:row>
      <xdr:rowOff>52339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8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68866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497795" y="846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29287</xdr:rowOff>
    </xdr:from>
    <xdr:to>
      <xdr:col>15</xdr:col>
      <xdr:colOff>50800</xdr:colOff>
      <xdr:row>58</xdr:row>
      <xdr:rowOff>73134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9973387"/>
          <a:ext cx="889000" cy="4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66334</xdr:rowOff>
    </xdr:from>
    <xdr:to>
      <xdr:col>15</xdr:col>
      <xdr:colOff>101600</xdr:colOff>
      <xdr:row>57</xdr:row>
      <xdr:rowOff>167934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83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13011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61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6665</xdr:rowOff>
    </xdr:from>
    <xdr:to>
      <xdr:col>10</xdr:col>
      <xdr:colOff>114300</xdr:colOff>
      <xdr:row>58</xdr:row>
      <xdr:rowOff>73134</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a:off x="1130300" y="9950765"/>
          <a:ext cx="889000" cy="6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92666</xdr:rowOff>
    </xdr:from>
    <xdr:to>
      <xdr:col>10</xdr:col>
      <xdr:colOff>165100</xdr:colOff>
      <xdr:row>58</xdr:row>
      <xdr:rowOff>22816</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86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39343</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64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90119</xdr:rowOff>
    </xdr:from>
    <xdr:to>
      <xdr:col>6</xdr:col>
      <xdr:colOff>38100</xdr:colOff>
      <xdr:row>58</xdr:row>
      <xdr:rowOff>20269</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86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36796</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963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110258</xdr:rowOff>
    </xdr:from>
    <xdr:to>
      <xdr:col>24</xdr:col>
      <xdr:colOff>114300</xdr:colOff>
      <xdr:row>58</xdr:row>
      <xdr:rowOff>40408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88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25185</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79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87681</xdr:rowOff>
    </xdr:from>
    <xdr:to>
      <xdr:col>20</xdr:col>
      <xdr:colOff>38100</xdr:colOff>
      <xdr:row>52</xdr:row>
      <xdr:rowOff>17831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883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8958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497795" y="8924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149937</xdr:rowOff>
    </xdr:from>
    <xdr:to>
      <xdr:col>15</xdr:col>
      <xdr:colOff>101600</xdr:colOff>
      <xdr:row>58</xdr:row>
      <xdr:rowOff>80087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92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71214</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1001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22334</xdr:rowOff>
    </xdr:from>
    <xdr:to>
      <xdr:col>10</xdr:col>
      <xdr:colOff>165100</xdr:colOff>
      <xdr:row>58</xdr:row>
      <xdr:rowOff>123934</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96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115061</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1005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127315</xdr:rowOff>
    </xdr:from>
    <xdr:to>
      <xdr:col>6</xdr:col>
      <xdr:colOff>38100</xdr:colOff>
      <xdr:row>58</xdr:row>
      <xdr:rowOff>57465</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89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48592</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999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148489</xdr:rowOff>
    </xdr:from>
    <xdr:to>
      <xdr:col>24</xdr:col>
      <xdr:colOff>62865</xdr:colOff>
      <xdr:row>75</xdr:row>
      <xdr:rowOff>144602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1978539"/>
          <a:ext cx="1270" cy="1024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148429</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00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75</xdr:row>
      <xdr:rowOff>144602</xdr:rowOff>
    </xdr:from>
    <xdr:to>
      <xdr:col>24</xdr:col>
      <xdr:colOff>152400</xdr:colOff>
      <xdr:row>75</xdr:row>
      <xdr:rowOff>144602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0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95166</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75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148489</xdr:rowOff>
    </xdr:from>
    <xdr:to>
      <xdr:col>24</xdr:col>
      <xdr:colOff>152400</xdr:colOff>
      <xdr:row>69</xdr:row>
      <xdr:rowOff>148489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1978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58306</xdr:rowOff>
    </xdr:from>
    <xdr:to>
      <xdr:col>24</xdr:col>
      <xdr:colOff>63500</xdr:colOff>
      <xdr:row>77</xdr:row>
      <xdr:rowOff>38075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2917056"/>
          <a:ext cx="838200" cy="32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18356</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3627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166929</xdr:rowOff>
    </xdr:from>
    <xdr:to>
      <xdr:col>24</xdr:col>
      <xdr:colOff>114300</xdr:colOff>
      <xdr:row>73</xdr:row>
      <xdr:rowOff>97079</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25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38075</xdr:rowOff>
    </xdr:from>
    <xdr:to>
      <xdr:col>19</xdr:col>
      <xdr:colOff>177800</xdr:colOff>
      <xdr:row>77</xdr:row>
      <xdr:rowOff>134962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239725"/>
          <a:ext cx="889000" cy="9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137579</xdr:rowOff>
    </xdr:from>
    <xdr:to>
      <xdr:col>20</xdr:col>
      <xdr:colOff>38100</xdr:colOff>
      <xdr:row>74</xdr:row>
      <xdr:rowOff>67729</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265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84256</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428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134962</xdr:rowOff>
    </xdr:from>
    <xdr:to>
      <xdr:col>15</xdr:col>
      <xdr:colOff>50800</xdr:colOff>
      <xdr:row>78</xdr:row>
      <xdr:rowOff>27978</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336612"/>
          <a:ext cx="889000" cy="6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98234</xdr:rowOff>
    </xdr:from>
    <xdr:to>
      <xdr:col>15</xdr:col>
      <xdr:colOff>101600</xdr:colOff>
      <xdr:row>75</xdr:row>
      <xdr:rowOff>28384</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278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44911</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56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17272</xdr:rowOff>
    </xdr:from>
    <xdr:to>
      <xdr:col>10</xdr:col>
      <xdr:colOff>114300</xdr:colOff>
      <xdr:row>78</xdr:row>
      <xdr:rowOff>27978</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a:off x="1130300" y="13390372"/>
          <a:ext cx="8890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10160</xdr:rowOff>
    </xdr:from>
    <xdr:to>
      <xdr:col>10</xdr:col>
      <xdr:colOff>165100</xdr:colOff>
      <xdr:row>75</xdr:row>
      <xdr:rowOff>111760</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286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128287</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64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24867</xdr:rowOff>
    </xdr:from>
    <xdr:to>
      <xdr:col>6</xdr:col>
      <xdr:colOff>38100</xdr:colOff>
      <xdr:row>75</xdr:row>
      <xdr:rowOff>126467</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28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142994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265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7506</xdr:rowOff>
    </xdr:from>
    <xdr:to>
      <xdr:col>24</xdr:col>
      <xdr:colOff>114300</xdr:colOff>
      <xdr:row>75</xdr:row>
      <xdr:rowOff>109106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28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93883</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78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158725</xdr:rowOff>
    </xdr:from>
    <xdr:to>
      <xdr:col>20</xdr:col>
      <xdr:colOff>38100</xdr:colOff>
      <xdr:row>77</xdr:row>
      <xdr:rowOff>88875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18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80002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281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84162</xdr:rowOff>
    </xdr:from>
    <xdr:to>
      <xdr:col>15</xdr:col>
      <xdr:colOff>101600</xdr:colOff>
      <xdr:row>78</xdr:row>
      <xdr:rowOff>14312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28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5439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378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148628</xdr:rowOff>
    </xdr:from>
    <xdr:to>
      <xdr:col>10</xdr:col>
      <xdr:colOff>165100</xdr:colOff>
      <xdr:row>78</xdr:row>
      <xdr:rowOff>78778</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35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69905</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443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137922</xdr:rowOff>
    </xdr:from>
    <xdr:to>
      <xdr:col>6</xdr:col>
      <xdr:colOff>38100</xdr:colOff>
      <xdr:row>78</xdr:row>
      <xdr:rowOff>68072</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59199</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432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42055</xdr:rowOff>
    </xdr:from>
    <xdr:to>
      <xdr:col>24</xdr:col>
      <xdr:colOff>62865</xdr:colOff>
      <xdr:row>97</xdr:row>
      <xdr:rowOff>100315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472555"/>
          <a:ext cx="1270" cy="1258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104142</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673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100315</xdr:rowOff>
    </xdr:from>
    <xdr:to>
      <xdr:col>24</xdr:col>
      <xdr:colOff>152400</xdr:colOff>
      <xdr:row>97</xdr:row>
      <xdr:rowOff>100315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673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160182</xdr:rowOff>
    </xdr:from>
    <xdr:ext cx="534377"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24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68,990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42055</xdr:rowOff>
    </xdr:from>
    <xdr:to>
      <xdr:col>24</xdr:col>
      <xdr:colOff>152400</xdr:colOff>
      <xdr:row>90</xdr:row>
      <xdr:rowOff>42055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47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17627</xdr:rowOff>
    </xdr:from>
    <xdr:to>
      <xdr:col>24</xdr:col>
      <xdr:colOff>63500</xdr:colOff>
      <xdr:row>95</xdr:row>
      <xdr:rowOff>28209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3797300" y="15962477"/>
          <a:ext cx="838200" cy="35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11782</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5956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160355</xdr:rowOff>
    </xdr:from>
    <xdr:to>
      <xdr:col>24</xdr:col>
      <xdr:colOff>114300</xdr:colOff>
      <xdr:row>94</xdr:row>
      <xdr:rowOff>90505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10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17627</xdr:rowOff>
    </xdr:from>
    <xdr:to>
      <xdr:col>19</xdr:col>
      <xdr:colOff>177800</xdr:colOff>
      <xdr:row>96</xdr:row>
      <xdr:rowOff>163213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908300" y="15962477"/>
          <a:ext cx="889000" cy="65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20907</xdr:rowOff>
    </xdr:from>
    <xdr:to>
      <xdr:col>20</xdr:col>
      <xdr:colOff>38100</xdr:colOff>
      <xdr:row>95</xdr:row>
      <xdr:rowOff>122507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30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113634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40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163213</xdr:rowOff>
    </xdr:from>
    <xdr:to>
      <xdr:col>15</xdr:col>
      <xdr:colOff>50800</xdr:colOff>
      <xdr:row>97</xdr:row>
      <xdr:rowOff>154560</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2019300" y="16622413"/>
          <a:ext cx="889000" cy="16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108724</xdr:rowOff>
    </xdr:from>
    <xdr:to>
      <xdr:col>15</xdr:col>
      <xdr:colOff>101600</xdr:colOff>
      <xdr:row>96</xdr:row>
      <xdr:rowOff>38874</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39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55401</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17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154560</xdr:rowOff>
    </xdr:from>
    <xdr:to>
      <xdr:col>10</xdr:col>
      <xdr:colOff>114300</xdr:colOff>
      <xdr:row>98</xdr:row>
      <xdr:rowOff>81178</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flipV="1">
          <a:off x="1130300" y="16785210"/>
          <a:ext cx="889000" cy="9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16793</xdr:rowOff>
    </xdr:from>
    <xdr:to>
      <xdr:col>10</xdr:col>
      <xdr:colOff>165100</xdr:colOff>
      <xdr:row>96</xdr:row>
      <xdr:rowOff>118393</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47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134920</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25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66856</xdr:rowOff>
    </xdr:from>
    <xdr:to>
      <xdr:col>6</xdr:col>
      <xdr:colOff>38100</xdr:colOff>
      <xdr:row>96</xdr:row>
      <xdr:rowOff>168456</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52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13533</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30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148859</xdr:rowOff>
    </xdr:from>
    <xdr:to>
      <xdr:col>24</xdr:col>
      <xdr:colOff>114300</xdr:colOff>
      <xdr:row>95</xdr:row>
      <xdr:rowOff>79009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26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127286</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24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138277</xdr:rowOff>
    </xdr:from>
    <xdr:to>
      <xdr:col>20</xdr:col>
      <xdr:colOff>38100</xdr:colOff>
      <xdr:row>93</xdr:row>
      <xdr:rowOff>68427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591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84954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568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112413</xdr:rowOff>
    </xdr:from>
    <xdr:to>
      <xdr:col>15</xdr:col>
      <xdr:colOff>101600</xdr:colOff>
      <xdr:row>97</xdr:row>
      <xdr:rowOff>42563</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57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33690</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666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103760</xdr:rowOff>
    </xdr:from>
    <xdr:to>
      <xdr:col>10</xdr:col>
      <xdr:colOff>165100</xdr:colOff>
      <xdr:row>98</xdr:row>
      <xdr:rowOff>33910</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73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25037</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682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30378</xdr:rowOff>
    </xdr:from>
    <xdr:to>
      <xdr:col>6</xdr:col>
      <xdr:colOff>38100</xdr:colOff>
      <xdr:row>98</xdr:row>
      <xdr:rowOff>131978</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83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123105</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692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142240</xdr:rowOff>
    </xdr:from>
    <xdr:to>
      <xdr:col>54</xdr:col>
      <xdr:colOff>189865</xdr:colOff>
      <xdr:row>39</xdr:row>
      <xdr:rowOff>43815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457190"/>
          <a:ext cx="1270" cy="1273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47642</xdr:rowOff>
    </xdr:from>
    <xdr:ext cx="249299"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34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43815</xdr:rowOff>
    </xdr:from>
    <xdr:to>
      <xdr:col>55</xdr:col>
      <xdr:colOff>88900</xdr:colOff>
      <xdr:row>39</xdr:row>
      <xdr:rowOff>43815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3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88917</xdr:rowOff>
    </xdr:from>
    <xdr:ext cx="534377"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523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142240</xdr:rowOff>
    </xdr:from>
    <xdr:to>
      <xdr:col>55</xdr:col>
      <xdr:colOff>88900</xdr:colOff>
      <xdr:row>31</xdr:row>
      <xdr:rowOff>142240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457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165100</xdr:rowOff>
    </xdr:from>
    <xdr:to>
      <xdr:col>55</xdr:col>
      <xdr:colOff>0</xdr:colOff>
      <xdr:row>38</xdr:row>
      <xdr:rowOff>167132</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9639300" y="6680200"/>
          <a:ext cx="8382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164736</xdr:rowOff>
    </xdr:from>
    <xdr:ext cx="469744"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336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141859</xdr:rowOff>
    </xdr:from>
    <xdr:to>
      <xdr:col>55</xdr:col>
      <xdr:colOff>50800</xdr:colOff>
      <xdr:row>38</xdr:row>
      <xdr:rowOff>72010</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4855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162306</xdr:rowOff>
    </xdr:from>
    <xdr:to>
      <xdr:col>50</xdr:col>
      <xdr:colOff>114300</xdr:colOff>
      <xdr:row>38</xdr:row>
      <xdr:rowOff>165100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8750300" y="6677406"/>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162052</xdr:rowOff>
    </xdr:from>
    <xdr:to>
      <xdr:col>50</xdr:col>
      <xdr:colOff>165100</xdr:colOff>
      <xdr:row>38</xdr:row>
      <xdr:rowOff>92202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108729</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04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154813</xdr:rowOff>
    </xdr:from>
    <xdr:to>
      <xdr:col>45</xdr:col>
      <xdr:colOff>177800</xdr:colOff>
      <xdr:row>38</xdr:row>
      <xdr:rowOff>162306</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7861300" y="6669913"/>
          <a:ext cx="889000" cy="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151892</xdr:rowOff>
    </xdr:from>
    <xdr:to>
      <xdr:col>46</xdr:col>
      <xdr:colOff>38100</xdr:colOff>
      <xdr:row>38</xdr:row>
      <xdr:rowOff>82042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98569</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15428" y="627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152654</xdr:rowOff>
    </xdr:from>
    <xdr:to>
      <xdr:col>41</xdr:col>
      <xdr:colOff>50800</xdr:colOff>
      <xdr:row>38</xdr:row>
      <xdr:rowOff>154813</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a:off x="6972300" y="6667754"/>
          <a:ext cx="889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152273</xdr:rowOff>
    </xdr:from>
    <xdr:to>
      <xdr:col>41</xdr:col>
      <xdr:colOff>101600</xdr:colOff>
      <xdr:row>38</xdr:row>
      <xdr:rowOff>82423</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98950</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26428" y="627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145923</xdr:rowOff>
    </xdr:from>
    <xdr:to>
      <xdr:col>36</xdr:col>
      <xdr:colOff>165100</xdr:colOff>
      <xdr:row>38</xdr:row>
      <xdr:rowOff>76073</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92600</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37428" y="62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116332</xdr:rowOff>
    </xdr:from>
    <xdr:to>
      <xdr:col>55</xdr:col>
      <xdr:colOff>50800</xdr:colOff>
      <xdr:row>39</xdr:row>
      <xdr:rowOff>46482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63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31259</xdr:rowOff>
    </xdr:from>
    <xdr:ext cx="378565"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546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114300</xdr:rowOff>
    </xdr:from>
    <xdr:to>
      <xdr:col>50</xdr:col>
      <xdr:colOff>165100</xdr:colOff>
      <xdr:row>39</xdr:row>
      <xdr:rowOff>44450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35577</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50017" y="6722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111506</xdr:rowOff>
    </xdr:from>
    <xdr:to>
      <xdr:col>46</xdr:col>
      <xdr:colOff>38100</xdr:colOff>
      <xdr:row>39</xdr:row>
      <xdr:rowOff>41656</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6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32783</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61017" y="67193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104013</xdr:rowOff>
    </xdr:from>
    <xdr:to>
      <xdr:col>41</xdr:col>
      <xdr:colOff>101600</xdr:colOff>
      <xdr:row>39</xdr:row>
      <xdr:rowOff>34163</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61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25290</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72017" y="6711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101854</xdr:rowOff>
    </xdr:from>
    <xdr:to>
      <xdr:col>36</xdr:col>
      <xdr:colOff>165100</xdr:colOff>
      <xdr:row>39</xdr:row>
      <xdr:rowOff>32004</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61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23131</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83017" y="6709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59736</xdr:rowOff>
    </xdr:from>
    <xdr:to>
      <xdr:col>54</xdr:col>
      <xdr:colOff>189865</xdr:colOff>
      <xdr:row>59</xdr:row>
      <xdr:rowOff>32944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32236"/>
          <a:ext cx="1270" cy="1516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36771</xdr:rowOff>
    </xdr:from>
    <xdr:ext cx="469744"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152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32944</xdr:rowOff>
    </xdr:from>
    <xdr:to>
      <xdr:col>55</xdr:col>
      <xdr:colOff>88900</xdr:colOff>
      <xdr:row>59</xdr:row>
      <xdr:rowOff>32944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14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6413</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0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59736</xdr:rowOff>
    </xdr:from>
    <xdr:to>
      <xdr:col>55</xdr:col>
      <xdr:colOff>88900</xdr:colOff>
      <xdr:row>50</xdr:row>
      <xdr:rowOff>59736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32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54295</xdr:rowOff>
    </xdr:from>
    <xdr:to>
      <xdr:col>55</xdr:col>
      <xdr:colOff>0</xdr:colOff>
      <xdr:row>58</xdr:row>
      <xdr:rowOff>58227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9998395"/>
          <a:ext cx="8382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100758</xdr:rowOff>
    </xdr:from>
    <xdr:ext cx="534377"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187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77881</xdr:rowOff>
    </xdr:from>
    <xdr:to>
      <xdr:col>55</xdr:col>
      <xdr:colOff>50800</xdr:colOff>
      <xdr:row>55</xdr:row>
      <xdr:rowOff>8031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933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140798</xdr:rowOff>
    </xdr:from>
    <xdr:to>
      <xdr:col>50</xdr:col>
      <xdr:colOff>114300</xdr:colOff>
      <xdr:row>58</xdr:row>
      <xdr:rowOff>58227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9913448"/>
          <a:ext cx="889000" cy="8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69697</xdr:rowOff>
    </xdr:from>
    <xdr:to>
      <xdr:col>50</xdr:col>
      <xdr:colOff>165100</xdr:colOff>
      <xdr:row>56</xdr:row>
      <xdr:rowOff>171297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67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16374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44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10999</xdr:rowOff>
    </xdr:from>
    <xdr:to>
      <xdr:col>45</xdr:col>
      <xdr:colOff>177800</xdr:colOff>
      <xdr:row>57</xdr:row>
      <xdr:rowOff>140798</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9783649"/>
          <a:ext cx="889000" cy="12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24298</xdr:rowOff>
    </xdr:from>
    <xdr:to>
      <xdr:col>46</xdr:col>
      <xdr:colOff>38100</xdr:colOff>
      <xdr:row>56</xdr:row>
      <xdr:rowOff>125898</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625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142425</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40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10999</xdr:rowOff>
    </xdr:from>
    <xdr:to>
      <xdr:col>41</xdr:col>
      <xdr:colOff>50800</xdr:colOff>
      <xdr:row>58</xdr:row>
      <xdr:rowOff>64674</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9783649"/>
          <a:ext cx="889000" cy="22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11816</xdr:rowOff>
    </xdr:from>
    <xdr:to>
      <xdr:col>41</xdr:col>
      <xdr:colOff>101600</xdr:colOff>
      <xdr:row>56</xdr:row>
      <xdr:rowOff>113416</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61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129943</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38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155194</xdr:rowOff>
    </xdr:from>
    <xdr:to>
      <xdr:col>36</xdr:col>
      <xdr:colOff>165100</xdr:colOff>
      <xdr:row>56</xdr:row>
      <xdr:rowOff>85344</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58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101871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36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3495</xdr:rowOff>
    </xdr:from>
    <xdr:to>
      <xdr:col>55</xdr:col>
      <xdr:colOff>50800</xdr:colOff>
      <xdr:row>58</xdr:row>
      <xdr:rowOff>105095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994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153372</xdr:rowOff>
    </xdr:from>
    <xdr:ext cx="534377"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92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7427</xdr:rowOff>
    </xdr:from>
    <xdr:to>
      <xdr:col>50</xdr:col>
      <xdr:colOff>165100</xdr:colOff>
      <xdr:row>58</xdr:row>
      <xdr:rowOff>109027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995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100154</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372111" y="1004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89998</xdr:rowOff>
    </xdr:from>
    <xdr:to>
      <xdr:col>46</xdr:col>
      <xdr:colOff>38100</xdr:colOff>
      <xdr:row>58</xdr:row>
      <xdr:rowOff>20148</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986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11275</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483111" y="995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131649</xdr:rowOff>
    </xdr:from>
    <xdr:to>
      <xdr:col>41</xdr:col>
      <xdr:colOff>101600</xdr:colOff>
      <xdr:row>57</xdr:row>
      <xdr:rowOff>61799</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973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52926</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594111" y="982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13874</xdr:rowOff>
    </xdr:from>
    <xdr:to>
      <xdr:col>36</xdr:col>
      <xdr:colOff>165100</xdr:colOff>
      <xdr:row>58</xdr:row>
      <xdr:rowOff>115474</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995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106601</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05111" y="1005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146824</xdr:rowOff>
    </xdr:from>
    <xdr:to>
      <xdr:col>54</xdr:col>
      <xdr:colOff>189865</xdr:colOff>
      <xdr:row>79</xdr:row>
      <xdr:rowOff>80493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148324"/>
          <a:ext cx="1270" cy="1476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84320</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628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80493</xdr:rowOff>
    </xdr:from>
    <xdr:to>
      <xdr:col>55</xdr:col>
      <xdr:colOff>88900</xdr:colOff>
      <xdr:row>79</xdr:row>
      <xdr:rowOff>80493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62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93501</xdr:rowOff>
    </xdr:from>
    <xdr:ext cx="534377"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92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146824</xdr:rowOff>
    </xdr:from>
    <xdr:to>
      <xdr:col>55</xdr:col>
      <xdr:colOff>88900</xdr:colOff>
      <xdr:row>70</xdr:row>
      <xdr:rowOff>146824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148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11151</xdr:rowOff>
    </xdr:from>
    <xdr:to>
      <xdr:col>55</xdr:col>
      <xdr:colOff>0</xdr:colOff>
      <xdr:row>77</xdr:row>
      <xdr:rowOff>27420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9639300" y="13212801"/>
          <a:ext cx="838200" cy="1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124122</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2982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101245</xdr:rowOff>
    </xdr:from>
    <xdr:to>
      <xdr:col>55</xdr:col>
      <xdr:colOff>50800</xdr:colOff>
      <xdr:row>77</xdr:row>
      <xdr:rowOff>31395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13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27420</xdr:rowOff>
    </xdr:from>
    <xdr:to>
      <xdr:col>50</xdr:col>
      <xdr:colOff>114300</xdr:colOff>
      <xdr:row>77</xdr:row>
      <xdr:rowOff>58623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8750300" y="13229070"/>
          <a:ext cx="889000" cy="3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136258</xdr:rowOff>
    </xdr:from>
    <xdr:to>
      <xdr:col>50</xdr:col>
      <xdr:colOff>165100</xdr:colOff>
      <xdr:row>76</xdr:row>
      <xdr:rowOff>66408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299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82935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277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58623</xdr:rowOff>
    </xdr:from>
    <xdr:to>
      <xdr:col>45</xdr:col>
      <xdr:colOff>177800</xdr:colOff>
      <xdr:row>77</xdr:row>
      <xdr:rowOff>135319</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7861300" y="13260273"/>
          <a:ext cx="889000" cy="76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144907</xdr:rowOff>
    </xdr:from>
    <xdr:to>
      <xdr:col>46</xdr:col>
      <xdr:colOff>38100</xdr:colOff>
      <xdr:row>78</xdr:row>
      <xdr:rowOff>75057</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34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66184</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43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135319</xdr:rowOff>
    </xdr:from>
    <xdr:to>
      <xdr:col>41</xdr:col>
      <xdr:colOff>50800</xdr:colOff>
      <xdr:row>77</xdr:row>
      <xdr:rowOff>139548</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flipV="1">
          <a:off x="6972300" y="13336969"/>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58420</xdr:rowOff>
    </xdr:from>
    <xdr:to>
      <xdr:col>41</xdr:col>
      <xdr:colOff>101600</xdr:colOff>
      <xdr:row>78</xdr:row>
      <xdr:rowOff>160020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43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151147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52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50609</xdr:rowOff>
    </xdr:from>
    <xdr:to>
      <xdr:col>36</xdr:col>
      <xdr:colOff>165100</xdr:colOff>
      <xdr:row>78</xdr:row>
      <xdr:rowOff>152209</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42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143336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5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131801</xdr:rowOff>
    </xdr:from>
    <xdr:to>
      <xdr:col>55</xdr:col>
      <xdr:colOff>50800</xdr:colOff>
      <xdr:row>77</xdr:row>
      <xdr:rowOff>61951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16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110228</xdr:rowOff>
    </xdr:from>
    <xdr:ext cx="534377"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14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148070</xdr:rowOff>
    </xdr:from>
    <xdr:to>
      <xdr:col>50</xdr:col>
      <xdr:colOff>165100</xdr:colOff>
      <xdr:row>77</xdr:row>
      <xdr:rowOff>78220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1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69347</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372111" y="1327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7823</xdr:rowOff>
    </xdr:from>
    <xdr:to>
      <xdr:col>46</xdr:col>
      <xdr:colOff>38100</xdr:colOff>
      <xdr:row>77</xdr:row>
      <xdr:rowOff>109423</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20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125950</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483111" y="1298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84519</xdr:rowOff>
    </xdr:from>
    <xdr:to>
      <xdr:col>41</xdr:col>
      <xdr:colOff>101600</xdr:colOff>
      <xdr:row>78</xdr:row>
      <xdr:rowOff>14669</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28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31196</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594111" y="1306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88748</xdr:rowOff>
    </xdr:from>
    <xdr:to>
      <xdr:col>36</xdr:col>
      <xdr:colOff>165100</xdr:colOff>
      <xdr:row>78</xdr:row>
      <xdr:rowOff>18898</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29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35425</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05111" y="130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119926</xdr:rowOff>
    </xdr:from>
    <xdr:to>
      <xdr:col>54</xdr:col>
      <xdr:colOff>189865</xdr:colOff>
      <xdr:row>98</xdr:row>
      <xdr:rowOff>15799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721876"/>
          <a:ext cx="1270" cy="1096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19626</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2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15799</xdr:rowOff>
    </xdr:from>
    <xdr:to>
      <xdr:col>55</xdr:col>
      <xdr:colOff>88900</xdr:colOff>
      <xdr:row>98</xdr:row>
      <xdr:rowOff>15799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1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66603</xdr:rowOff>
    </xdr:from>
    <xdr:ext cx="534377"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9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88,038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119926</xdr:rowOff>
    </xdr:from>
    <xdr:to>
      <xdr:col>55</xdr:col>
      <xdr:colOff>88900</xdr:colOff>
      <xdr:row>91</xdr:row>
      <xdr:rowOff>119926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72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117030</xdr:rowOff>
    </xdr:from>
    <xdr:to>
      <xdr:col>55</xdr:col>
      <xdr:colOff>0</xdr:colOff>
      <xdr:row>97</xdr:row>
      <xdr:rowOff>133262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747680"/>
          <a:ext cx="838200" cy="1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141952</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258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119075</xdr:rowOff>
    </xdr:from>
    <xdr:to>
      <xdr:col>55</xdr:col>
      <xdr:colOff>50800</xdr:colOff>
      <xdr:row>96</xdr:row>
      <xdr:rowOff>49225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40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117621</xdr:rowOff>
    </xdr:from>
    <xdr:to>
      <xdr:col>50</xdr:col>
      <xdr:colOff>114300</xdr:colOff>
      <xdr:row>97</xdr:row>
      <xdr:rowOff>117030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405371"/>
          <a:ext cx="889000" cy="34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161404</xdr:rowOff>
    </xdr:from>
    <xdr:to>
      <xdr:col>50</xdr:col>
      <xdr:colOff>165100</xdr:colOff>
      <xdr:row>96</xdr:row>
      <xdr:rowOff>91554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44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108081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22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117621</xdr:rowOff>
    </xdr:from>
    <xdr:to>
      <xdr:col>45</xdr:col>
      <xdr:colOff>177800</xdr:colOff>
      <xdr:row>96</xdr:row>
      <xdr:rowOff>31934</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405371"/>
          <a:ext cx="889000" cy="8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27063</xdr:rowOff>
    </xdr:from>
    <xdr:to>
      <xdr:col>46</xdr:col>
      <xdr:colOff>38100</xdr:colOff>
      <xdr:row>96</xdr:row>
      <xdr:rowOff>128663</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4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119790</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5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31934</xdr:rowOff>
    </xdr:from>
    <xdr:to>
      <xdr:col>41</xdr:col>
      <xdr:colOff>50800</xdr:colOff>
      <xdr:row>96</xdr:row>
      <xdr:rowOff>126309</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491134"/>
          <a:ext cx="889000" cy="9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158699</xdr:rowOff>
    </xdr:from>
    <xdr:to>
      <xdr:col>41</xdr:col>
      <xdr:colOff>101600</xdr:colOff>
      <xdr:row>96</xdr:row>
      <xdr:rowOff>88849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44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79976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539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136468</xdr:rowOff>
    </xdr:from>
    <xdr:to>
      <xdr:col>36</xdr:col>
      <xdr:colOff>165100</xdr:colOff>
      <xdr:row>96</xdr:row>
      <xdr:rowOff>66618</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42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83145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19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82462</xdr:rowOff>
    </xdr:from>
    <xdr:to>
      <xdr:col>55</xdr:col>
      <xdr:colOff>50800</xdr:colOff>
      <xdr:row>98</xdr:row>
      <xdr:rowOff>12612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71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168839</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2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66230</xdr:rowOff>
    </xdr:from>
    <xdr:to>
      <xdr:col>50</xdr:col>
      <xdr:colOff>165100</xdr:colOff>
      <xdr:row>97</xdr:row>
      <xdr:rowOff>167830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69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158957</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78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66821</xdr:rowOff>
    </xdr:from>
    <xdr:to>
      <xdr:col>46</xdr:col>
      <xdr:colOff>38100</xdr:colOff>
      <xdr:row>95</xdr:row>
      <xdr:rowOff>168421</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35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13498</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12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152584</xdr:rowOff>
    </xdr:from>
    <xdr:to>
      <xdr:col>41</xdr:col>
      <xdr:colOff>101600</xdr:colOff>
      <xdr:row>96</xdr:row>
      <xdr:rowOff>82734</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44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99261</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21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75509</xdr:rowOff>
    </xdr:from>
    <xdr:to>
      <xdr:col>36</xdr:col>
      <xdr:colOff>165100</xdr:colOff>
      <xdr:row>97</xdr:row>
      <xdr:rowOff>5659</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53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168236</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62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67501</xdr:rowOff>
    </xdr:from>
    <xdr:to>
      <xdr:col>85</xdr:col>
      <xdr:colOff>126364</xdr:colOff>
      <xdr:row>39</xdr:row>
      <xdr:rowOff>110934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211001"/>
          <a:ext cx="1269" cy="1586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114761</xdr:rowOff>
    </xdr:from>
    <xdr:ext cx="534377"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80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110934</xdr:rowOff>
    </xdr:from>
    <xdr:to>
      <xdr:col>86</xdr:col>
      <xdr:colOff>25400</xdr:colOff>
      <xdr:row>39</xdr:row>
      <xdr:rowOff>110934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79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14178</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498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67501</xdr:rowOff>
    </xdr:from>
    <xdr:to>
      <xdr:col>86</xdr:col>
      <xdr:colOff>25400</xdr:colOff>
      <xdr:row>30</xdr:row>
      <xdr:rowOff>67501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21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50927</xdr:rowOff>
    </xdr:from>
    <xdr:to>
      <xdr:col>85</xdr:col>
      <xdr:colOff>127000</xdr:colOff>
      <xdr:row>35</xdr:row>
      <xdr:rowOff>161417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5481300" y="5537327"/>
          <a:ext cx="838200" cy="62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130382</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5788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151955</xdr:rowOff>
    </xdr:from>
    <xdr:to>
      <xdr:col>85</xdr:col>
      <xdr:colOff>177800</xdr:colOff>
      <xdr:row>34</xdr:row>
      <xdr:rowOff>82105</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580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149034</xdr:rowOff>
    </xdr:from>
    <xdr:to>
      <xdr:col>81</xdr:col>
      <xdr:colOff>50800</xdr:colOff>
      <xdr:row>35</xdr:row>
      <xdr:rowOff>161417</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4592300" y="5806884"/>
          <a:ext cx="889000" cy="35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27940</xdr:rowOff>
    </xdr:from>
    <xdr:to>
      <xdr:col>81</xdr:col>
      <xdr:colOff>101600</xdr:colOff>
      <xdr:row>36</xdr:row>
      <xdr:rowOff>129540</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20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120667</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29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149034</xdr:rowOff>
    </xdr:from>
    <xdr:to>
      <xdr:col>76</xdr:col>
      <xdr:colOff>114300</xdr:colOff>
      <xdr:row>37</xdr:row>
      <xdr:rowOff>114745</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3703300" y="5806884"/>
          <a:ext cx="889000" cy="6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88900</xdr:rowOff>
    </xdr:from>
    <xdr:to>
      <xdr:col>76</xdr:col>
      <xdr:colOff>165100</xdr:colOff>
      <xdr:row>37</xdr:row>
      <xdr:rowOff>19050</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10177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114745</xdr:rowOff>
    </xdr:from>
    <xdr:to>
      <xdr:col>71</xdr:col>
      <xdr:colOff>177800</xdr:colOff>
      <xdr:row>38</xdr:row>
      <xdr:rowOff>77026</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flipV="1">
          <a:off x="12814300" y="6458395"/>
          <a:ext cx="889000" cy="13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79184</xdr:rowOff>
    </xdr:from>
    <xdr:to>
      <xdr:col>72</xdr:col>
      <xdr:colOff>38100</xdr:colOff>
      <xdr:row>37</xdr:row>
      <xdr:rowOff>9334</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25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25861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02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66992</xdr:rowOff>
    </xdr:from>
    <xdr:to>
      <xdr:col>67</xdr:col>
      <xdr:colOff>101600</xdr:colOff>
      <xdr:row>37</xdr:row>
      <xdr:rowOff>168593</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4106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13669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18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127</xdr:rowOff>
    </xdr:from>
    <xdr:to>
      <xdr:col>85</xdr:col>
      <xdr:colOff>177800</xdr:colOff>
      <xdr:row>32</xdr:row>
      <xdr:rowOff>101727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548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23004</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533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110617</xdr:rowOff>
    </xdr:from>
    <xdr:to>
      <xdr:col>81</xdr:col>
      <xdr:colOff>101600</xdr:colOff>
      <xdr:row>36</xdr:row>
      <xdr:rowOff>40767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11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57294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588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98234</xdr:rowOff>
    </xdr:from>
    <xdr:to>
      <xdr:col>76</xdr:col>
      <xdr:colOff>165100</xdr:colOff>
      <xdr:row>34</xdr:row>
      <xdr:rowOff>28384</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575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44911</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553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63945</xdr:rowOff>
    </xdr:from>
    <xdr:to>
      <xdr:col>72</xdr:col>
      <xdr:colOff>38100</xdr:colOff>
      <xdr:row>37</xdr:row>
      <xdr:rowOff>165545</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40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156671</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50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26226</xdr:rowOff>
    </xdr:from>
    <xdr:to>
      <xdr:col>67</xdr:col>
      <xdr:colOff>101600</xdr:colOff>
      <xdr:row>38</xdr:row>
      <xdr:rowOff>127826</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54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118953</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663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47901</xdr:rowOff>
    </xdr:from>
    <xdr:to>
      <xdr:col>85</xdr:col>
      <xdr:colOff>126364</xdr:colOff>
      <xdr:row>58</xdr:row>
      <xdr:rowOff>117656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620401"/>
          <a:ext cx="1269" cy="1441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121483</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06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117656</xdr:rowOff>
    </xdr:from>
    <xdr:to>
      <xdr:col>86</xdr:col>
      <xdr:colOff>25400</xdr:colOff>
      <xdr:row>58</xdr:row>
      <xdr:rowOff>117656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061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166028</xdr:rowOff>
    </xdr:from>
    <xdr:ext cx="534377"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39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47901</xdr:rowOff>
    </xdr:from>
    <xdr:to>
      <xdr:col>86</xdr:col>
      <xdr:colOff>25400</xdr:colOff>
      <xdr:row>50</xdr:row>
      <xdr:rowOff>47901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62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20893</xdr:rowOff>
    </xdr:from>
    <xdr:to>
      <xdr:col>85</xdr:col>
      <xdr:colOff>127000</xdr:colOff>
      <xdr:row>55</xdr:row>
      <xdr:rowOff>12957</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5481300" y="9279193"/>
          <a:ext cx="838200" cy="16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16382</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274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37955</xdr:rowOff>
    </xdr:from>
    <xdr:to>
      <xdr:col>85</xdr:col>
      <xdr:colOff>177800</xdr:colOff>
      <xdr:row>54</xdr:row>
      <xdr:rowOff>139555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29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126441</xdr:rowOff>
    </xdr:from>
    <xdr:to>
      <xdr:col>81</xdr:col>
      <xdr:colOff>50800</xdr:colOff>
      <xdr:row>55</xdr:row>
      <xdr:rowOff>12957</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4592300" y="9384741"/>
          <a:ext cx="889000" cy="5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53</xdr:row>
      <xdr:rowOff>152124</xdr:rowOff>
    </xdr:from>
    <xdr:to>
      <xdr:col>81</xdr:col>
      <xdr:colOff>101600</xdr:colOff>
      <xdr:row>54</xdr:row>
      <xdr:rowOff>82274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23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98801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01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61061</xdr:rowOff>
    </xdr:from>
    <xdr:to>
      <xdr:col>76</xdr:col>
      <xdr:colOff>114300</xdr:colOff>
      <xdr:row>54</xdr:row>
      <xdr:rowOff>126441</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3703300" y="8976461"/>
          <a:ext cx="889000" cy="40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88508</xdr:rowOff>
    </xdr:from>
    <xdr:to>
      <xdr:col>76</xdr:col>
      <xdr:colOff>165100</xdr:colOff>
      <xdr:row>55</xdr:row>
      <xdr:rowOff>18658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34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9785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43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61061</xdr:rowOff>
    </xdr:from>
    <xdr:to>
      <xdr:col>71</xdr:col>
      <xdr:colOff>177800</xdr:colOff>
      <xdr:row>54</xdr:row>
      <xdr:rowOff>40422</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2814300" y="8976461"/>
          <a:ext cx="889000" cy="32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68914</xdr:rowOff>
    </xdr:from>
    <xdr:to>
      <xdr:col>72</xdr:col>
      <xdr:colOff>38100</xdr:colOff>
      <xdr:row>55</xdr:row>
      <xdr:rowOff>170514</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161641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59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64570</xdr:rowOff>
    </xdr:from>
    <xdr:to>
      <xdr:col>67</xdr:col>
      <xdr:colOff>101600</xdr:colOff>
      <xdr:row>55</xdr:row>
      <xdr:rowOff>166170</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49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157297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58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141543</xdr:rowOff>
    </xdr:from>
    <xdr:to>
      <xdr:col>85</xdr:col>
      <xdr:colOff>177800</xdr:colOff>
      <xdr:row>54</xdr:row>
      <xdr:rowOff>71693</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922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164420</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07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133607</xdr:rowOff>
    </xdr:from>
    <xdr:to>
      <xdr:col>81</xdr:col>
      <xdr:colOff>101600</xdr:colOff>
      <xdr:row>55</xdr:row>
      <xdr:rowOff>63757</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39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54884</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948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75641</xdr:rowOff>
    </xdr:from>
    <xdr:to>
      <xdr:col>76</xdr:col>
      <xdr:colOff>165100</xdr:colOff>
      <xdr:row>55</xdr:row>
      <xdr:rowOff>5791</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33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22318</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910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10261</xdr:rowOff>
    </xdr:from>
    <xdr:to>
      <xdr:col>72</xdr:col>
      <xdr:colOff>38100</xdr:colOff>
      <xdr:row>52</xdr:row>
      <xdr:rowOff>111861</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892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128388</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870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161072</xdr:rowOff>
    </xdr:from>
    <xdr:to>
      <xdr:col>67</xdr:col>
      <xdr:colOff>101600</xdr:colOff>
      <xdr:row>54</xdr:row>
      <xdr:rowOff>91222</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924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107749</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902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a:extLst>
            <a:ext uri="{FF2B5EF4-FFF2-40B4-BE49-F238E27FC236}">
              <a16:creationId xmlns:a16="http://schemas.microsoft.com/office/drawing/2014/main" id="{00000000-0008-0000-0700-00008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99254</xdr:rowOff>
    </xdr:from>
    <xdr:to>
      <xdr:col>85</xdr:col>
      <xdr:colOff>126364</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6317595" y="12100754"/>
          <a:ext cx="1269" cy="1542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3" name="災害復旧費最小値テキスト">
          <a:extLst>
            <a:ext uri="{FF2B5EF4-FFF2-40B4-BE49-F238E27FC236}">
              <a16:creationId xmlns:a16="http://schemas.microsoft.com/office/drawing/2014/main" id="{00000000-0008-0000-0700-000083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45931</xdr:rowOff>
    </xdr:from>
    <xdr:ext cx="534377" cy="259045"/>
    <xdr:sp macro="" textlink="">
      <xdr:nvSpPr>
        <xdr:cNvPr id="645" name="災害復旧費最大値テキスト">
          <a:extLst>
            <a:ext uri="{FF2B5EF4-FFF2-40B4-BE49-F238E27FC236}">
              <a16:creationId xmlns:a16="http://schemas.microsoft.com/office/drawing/2014/main" id="{00000000-0008-0000-0700-000085020000}"/>
            </a:ext>
          </a:extLst>
        </xdr:cNvPr>
        <xdr:cNvSpPr txBox="1"/>
      </xdr:nvSpPr>
      <xdr:spPr>
        <a:xfrm>
          <a:off x="16370300" y="1187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94,477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99254</xdr:rowOff>
    </xdr:from>
    <xdr:to>
      <xdr:col>86</xdr:col>
      <xdr:colOff>25400</xdr:colOff>
      <xdr:row>70</xdr:row>
      <xdr:rowOff>99254</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2100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73651</xdr:rowOff>
    </xdr:from>
    <xdr:to>
      <xdr:col>85</xdr:col>
      <xdr:colOff>127000</xdr:colOff>
      <xdr:row>79</xdr:row>
      <xdr:rowOff>98765</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5481300" y="13618201"/>
          <a:ext cx="838200" cy="2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47458</xdr:rowOff>
    </xdr:from>
    <xdr:ext cx="534377" cy="259045"/>
    <xdr:sp macro="" textlink="">
      <xdr:nvSpPr>
        <xdr:cNvPr id="648" name="災害復旧費平均値テキスト">
          <a:extLst>
            <a:ext uri="{FF2B5EF4-FFF2-40B4-BE49-F238E27FC236}">
              <a16:creationId xmlns:a16="http://schemas.microsoft.com/office/drawing/2014/main" id="{00000000-0008-0000-0700-000088020000}"/>
            </a:ext>
          </a:extLst>
        </xdr:cNvPr>
        <xdr:cNvSpPr txBox="1"/>
      </xdr:nvSpPr>
      <xdr:spPr>
        <a:xfrm>
          <a:off x="16370300" y="132491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24581</xdr:rowOff>
    </xdr:from>
    <xdr:to>
      <xdr:col>85</xdr:col>
      <xdr:colOff>177800</xdr:colOff>
      <xdr:row>78</xdr:row>
      <xdr:rowOff>126181</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6268700" y="1339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73651</xdr:rowOff>
    </xdr:from>
    <xdr:to>
      <xdr:col>81</xdr:col>
      <xdr:colOff>50800</xdr:colOff>
      <xdr:row>79</xdr:row>
      <xdr:rowOff>84362</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4592300" y="13618201"/>
          <a:ext cx="889000" cy="1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148924</xdr:rowOff>
    </xdr:from>
    <xdr:to>
      <xdr:col>81</xdr:col>
      <xdr:colOff>101600</xdr:colOff>
      <xdr:row>79</xdr:row>
      <xdr:rowOff>79074</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5430500" y="1352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95601</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46428" y="1329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84362</xdr:rowOff>
    </xdr:from>
    <xdr:to>
      <xdr:col>76</xdr:col>
      <xdr:colOff>114300</xdr:colOff>
      <xdr:row>79</xdr:row>
      <xdr:rowOff>98879</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flipV="1">
          <a:off x="13703300" y="13628912"/>
          <a:ext cx="889000" cy="1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157235</xdr:rowOff>
    </xdr:from>
    <xdr:to>
      <xdr:col>76</xdr:col>
      <xdr:colOff>165100</xdr:colOff>
      <xdr:row>79</xdr:row>
      <xdr:rowOff>87385</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4541500" y="13530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103912</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30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98617</xdr:rowOff>
    </xdr:from>
    <xdr:to>
      <xdr:col>71</xdr:col>
      <xdr:colOff>177800</xdr:colOff>
      <xdr:row>79</xdr:row>
      <xdr:rowOff>98879</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814300" y="13643167"/>
          <a:ext cx="889000" cy="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11616</xdr:rowOff>
    </xdr:from>
    <xdr:to>
      <xdr:col>72</xdr:col>
      <xdr:colOff>38100</xdr:colOff>
      <xdr:row>79</xdr:row>
      <xdr:rowOff>113216</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3652500" y="1355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129743</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331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18213</xdr:rowOff>
    </xdr:from>
    <xdr:to>
      <xdr:col>67</xdr:col>
      <xdr:colOff>101600</xdr:colOff>
      <xdr:row>79</xdr:row>
      <xdr:rowOff>119813</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2763500" y="1356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136340</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33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47965</xdr:rowOff>
    </xdr:from>
    <xdr:to>
      <xdr:col>85</xdr:col>
      <xdr:colOff>177800</xdr:colOff>
      <xdr:row>79</xdr:row>
      <xdr:rowOff>149565</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6268700" y="1359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134342</xdr:rowOff>
    </xdr:from>
    <xdr:ext cx="249299" cy="259045"/>
    <xdr:sp macro="" textlink="">
      <xdr:nvSpPr>
        <xdr:cNvPr id="667" name="災害復旧費該当値テキスト">
          <a:extLst>
            <a:ext uri="{FF2B5EF4-FFF2-40B4-BE49-F238E27FC236}">
              <a16:creationId xmlns:a16="http://schemas.microsoft.com/office/drawing/2014/main" id="{00000000-0008-0000-0700-00009B020000}"/>
            </a:ext>
          </a:extLst>
        </xdr:cNvPr>
        <xdr:cNvSpPr txBox="1"/>
      </xdr:nvSpPr>
      <xdr:spPr>
        <a:xfrm>
          <a:off x="16370300" y="135074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22851</xdr:rowOff>
    </xdr:from>
    <xdr:to>
      <xdr:col>81</xdr:col>
      <xdr:colOff>101600</xdr:colOff>
      <xdr:row>79</xdr:row>
      <xdr:rowOff>124451</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5430500" y="1356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115578</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5246428" y="1366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33562</xdr:rowOff>
    </xdr:from>
    <xdr:to>
      <xdr:col>76</xdr:col>
      <xdr:colOff>165100</xdr:colOff>
      <xdr:row>79</xdr:row>
      <xdr:rowOff>135162</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4541500" y="1357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126289</xdr:rowOff>
    </xdr:from>
    <xdr:ext cx="378565"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4403017" y="13670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47817</xdr:rowOff>
    </xdr:from>
    <xdr:to>
      <xdr:col>67</xdr:col>
      <xdr:colOff>101600</xdr:colOff>
      <xdr:row>79</xdr:row>
      <xdr:rowOff>149417</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2763500" y="1359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140544</xdr:rowOff>
    </xdr:from>
    <xdr:ext cx="31393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657333" y="136850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a:extLst>
            <a:ext uri="{FF2B5EF4-FFF2-40B4-BE49-F238E27FC236}">
              <a16:creationId xmlns:a16="http://schemas.microsoft.com/office/drawing/2014/main" id="{00000000-0008-0000-0700-0000B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140385</xdr:rowOff>
    </xdr:from>
    <xdr:to>
      <xdr:col>85</xdr:col>
      <xdr:colOff>126364</xdr:colOff>
      <xdr:row>98</xdr:row>
      <xdr:rowOff>100152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6317595" y="15570885"/>
          <a:ext cx="1269" cy="1331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103979</xdr:rowOff>
    </xdr:from>
    <xdr:ext cx="534377" cy="259045"/>
    <xdr:sp macro="" textlink="">
      <xdr:nvSpPr>
        <xdr:cNvPr id="699" name="公債費最小値テキスト">
          <a:extLst>
            <a:ext uri="{FF2B5EF4-FFF2-40B4-BE49-F238E27FC236}">
              <a16:creationId xmlns:a16="http://schemas.microsoft.com/office/drawing/2014/main" id="{00000000-0008-0000-0700-0000BB020000}"/>
            </a:ext>
          </a:extLst>
        </xdr:cNvPr>
        <xdr:cNvSpPr txBox="1"/>
      </xdr:nvSpPr>
      <xdr:spPr>
        <a:xfrm>
          <a:off x="16370300" y="1690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100152</xdr:rowOff>
    </xdr:from>
    <xdr:to>
      <xdr:col>86</xdr:col>
      <xdr:colOff>25400</xdr:colOff>
      <xdr:row>98</xdr:row>
      <xdr:rowOff>100152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6902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87062</xdr:rowOff>
    </xdr:from>
    <xdr:ext cx="534377" cy="259045"/>
    <xdr:sp macro="" textlink="">
      <xdr:nvSpPr>
        <xdr:cNvPr id="701" name="公債費最大値テキスト">
          <a:extLst>
            <a:ext uri="{FF2B5EF4-FFF2-40B4-BE49-F238E27FC236}">
              <a16:creationId xmlns:a16="http://schemas.microsoft.com/office/drawing/2014/main" id="{00000000-0008-0000-0700-0000BD020000}"/>
            </a:ext>
          </a:extLst>
        </xdr:cNvPr>
        <xdr:cNvSpPr txBox="1"/>
      </xdr:nvSpPr>
      <xdr:spPr>
        <a:xfrm>
          <a:off x="16370300" y="1534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140385</xdr:rowOff>
    </xdr:from>
    <xdr:to>
      <xdr:col>86</xdr:col>
      <xdr:colOff>25400</xdr:colOff>
      <xdr:row>90</xdr:row>
      <xdr:rowOff>140385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557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111627</xdr:rowOff>
    </xdr:from>
    <xdr:to>
      <xdr:col>85</xdr:col>
      <xdr:colOff>127000</xdr:colOff>
      <xdr:row>96</xdr:row>
      <xdr:rowOff>112999</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5481300" y="16570827"/>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167212</xdr:rowOff>
    </xdr:from>
    <xdr:ext cx="534377" cy="259045"/>
    <xdr:sp macro="" textlink="">
      <xdr:nvSpPr>
        <xdr:cNvPr id="704" name="公債費平均値テキスト">
          <a:extLst>
            <a:ext uri="{FF2B5EF4-FFF2-40B4-BE49-F238E27FC236}">
              <a16:creationId xmlns:a16="http://schemas.microsoft.com/office/drawing/2014/main" id="{00000000-0008-0000-0700-0000C0020000}"/>
            </a:ext>
          </a:extLst>
        </xdr:cNvPr>
        <xdr:cNvSpPr txBox="1"/>
      </xdr:nvSpPr>
      <xdr:spPr>
        <a:xfrm>
          <a:off x="16370300" y="15940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144335</xdr:rowOff>
    </xdr:from>
    <xdr:to>
      <xdr:col>85</xdr:col>
      <xdr:colOff>177800</xdr:colOff>
      <xdr:row>94</xdr:row>
      <xdr:rowOff>74485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6268700" y="1608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74664</xdr:rowOff>
    </xdr:from>
    <xdr:to>
      <xdr:col>81</xdr:col>
      <xdr:colOff>50800</xdr:colOff>
      <xdr:row>96</xdr:row>
      <xdr:rowOff>112999</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4592300" y="16533864"/>
          <a:ext cx="889000" cy="3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29601</xdr:rowOff>
    </xdr:from>
    <xdr:to>
      <xdr:col>81</xdr:col>
      <xdr:colOff>101600</xdr:colOff>
      <xdr:row>95</xdr:row>
      <xdr:rowOff>131201</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5430500" y="1631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147728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09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20645</xdr:rowOff>
    </xdr:from>
    <xdr:to>
      <xdr:col>76</xdr:col>
      <xdr:colOff>114300</xdr:colOff>
      <xdr:row>96</xdr:row>
      <xdr:rowOff>74664</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3703300" y="16479845"/>
          <a:ext cx="889000" cy="5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13416</xdr:rowOff>
    </xdr:from>
    <xdr:to>
      <xdr:col>76</xdr:col>
      <xdr:colOff>165100</xdr:colOff>
      <xdr:row>95</xdr:row>
      <xdr:rowOff>115016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4541500" y="1630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131543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07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161189</xdr:rowOff>
    </xdr:from>
    <xdr:to>
      <xdr:col>71</xdr:col>
      <xdr:colOff>177800</xdr:colOff>
      <xdr:row>96</xdr:row>
      <xdr:rowOff>20645</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2814300" y="16448939"/>
          <a:ext cx="889000" cy="3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164726</xdr:rowOff>
    </xdr:from>
    <xdr:to>
      <xdr:col>72</xdr:col>
      <xdr:colOff>38100</xdr:colOff>
      <xdr:row>95</xdr:row>
      <xdr:rowOff>94876</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3652500" y="1628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111403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05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18605</xdr:rowOff>
    </xdr:from>
    <xdr:to>
      <xdr:col>67</xdr:col>
      <xdr:colOff>101600</xdr:colOff>
      <xdr:row>95</xdr:row>
      <xdr:rowOff>120205</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2763500" y="1630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136732</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08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60827</xdr:rowOff>
    </xdr:from>
    <xdr:to>
      <xdr:col>85</xdr:col>
      <xdr:colOff>177800</xdr:colOff>
      <xdr:row>96</xdr:row>
      <xdr:rowOff>162427</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6268700" y="1652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39254</xdr:rowOff>
    </xdr:from>
    <xdr:ext cx="534377" cy="259045"/>
    <xdr:sp macro="" textlink="">
      <xdr:nvSpPr>
        <xdr:cNvPr id="723" name="公債費該当値テキスト">
          <a:extLst>
            <a:ext uri="{FF2B5EF4-FFF2-40B4-BE49-F238E27FC236}">
              <a16:creationId xmlns:a16="http://schemas.microsoft.com/office/drawing/2014/main" id="{00000000-0008-0000-0700-0000D3020000}"/>
            </a:ext>
          </a:extLst>
        </xdr:cNvPr>
        <xdr:cNvSpPr txBox="1"/>
      </xdr:nvSpPr>
      <xdr:spPr>
        <a:xfrm>
          <a:off x="16370300" y="1649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62199</xdr:rowOff>
    </xdr:from>
    <xdr:to>
      <xdr:col>81</xdr:col>
      <xdr:colOff>101600</xdr:colOff>
      <xdr:row>96</xdr:row>
      <xdr:rowOff>163799</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5430500" y="1652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154926</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5214111" y="1661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23864</xdr:rowOff>
    </xdr:from>
    <xdr:to>
      <xdr:col>76</xdr:col>
      <xdr:colOff>165100</xdr:colOff>
      <xdr:row>96</xdr:row>
      <xdr:rowOff>125464</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4541500" y="1648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116591</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4325111" y="1657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141295</xdr:rowOff>
    </xdr:from>
    <xdr:to>
      <xdr:col>72</xdr:col>
      <xdr:colOff>38100</xdr:colOff>
      <xdr:row>96</xdr:row>
      <xdr:rowOff>71445</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3652500" y="164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62572</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3436111" y="1652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110389</xdr:rowOff>
    </xdr:from>
    <xdr:to>
      <xdr:col>67</xdr:col>
      <xdr:colOff>101600</xdr:colOff>
      <xdr:row>96</xdr:row>
      <xdr:rowOff>40539</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2763500" y="1639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31666</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2547111" y="1649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a:extLst>
            <a:ext uri="{FF2B5EF4-FFF2-40B4-BE49-F238E27FC236}">
              <a16:creationId xmlns:a16="http://schemas.microsoft.com/office/drawing/2014/main" id="{00000000-0008-0000-0700-0000F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907</xdr:rowOff>
    </xdr:from>
    <xdr:to>
      <xdr:col>116</xdr:col>
      <xdr:colOff>62864</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2159595" y="5315857"/>
          <a:ext cx="1269"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8" name="諸支出金最小値テキスト">
          <a:extLst>
            <a:ext uri="{FF2B5EF4-FFF2-40B4-BE49-F238E27FC236}">
              <a16:creationId xmlns:a16="http://schemas.microsoft.com/office/drawing/2014/main" id="{00000000-0008-0000-0700-0000F6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119034</xdr:rowOff>
    </xdr:from>
    <xdr:ext cx="378565" cy="259045"/>
    <xdr:sp macro="" textlink="">
      <xdr:nvSpPr>
        <xdr:cNvPr id="760" name="諸支出金最大値テキスト">
          <a:extLst>
            <a:ext uri="{FF2B5EF4-FFF2-40B4-BE49-F238E27FC236}">
              <a16:creationId xmlns:a16="http://schemas.microsoft.com/office/drawing/2014/main" id="{00000000-0008-0000-0700-0000F8020000}"/>
            </a:ext>
          </a:extLst>
        </xdr:cNvPr>
        <xdr:cNvSpPr txBox="1"/>
      </xdr:nvSpPr>
      <xdr:spPr>
        <a:xfrm>
          <a:off x="22212300" y="5091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907</xdr:rowOff>
    </xdr:from>
    <xdr:to>
      <xdr:col>116</xdr:col>
      <xdr:colOff>152400</xdr:colOff>
      <xdr:row>31</xdr:row>
      <xdr:rowOff>907</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531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93816</xdr:rowOff>
    </xdr:from>
    <xdr:ext cx="313932" cy="259045"/>
    <xdr:sp macro="" textlink="">
      <xdr:nvSpPr>
        <xdr:cNvPr id="763" name="諸支出金平均値テキスト">
          <a:extLst>
            <a:ext uri="{FF2B5EF4-FFF2-40B4-BE49-F238E27FC236}">
              <a16:creationId xmlns:a16="http://schemas.microsoft.com/office/drawing/2014/main" id="{00000000-0008-0000-0700-0000FB020000}"/>
            </a:ext>
          </a:extLst>
        </xdr:cNvPr>
        <xdr:cNvSpPr txBox="1"/>
      </xdr:nvSpPr>
      <xdr:spPr>
        <a:xfrm>
          <a:off x="22212300" y="643746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70938</xdr:rowOff>
    </xdr:from>
    <xdr:to>
      <xdr:col>116</xdr:col>
      <xdr:colOff>114300</xdr:colOff>
      <xdr:row>39</xdr:row>
      <xdr:rowOff>1088</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2110700" y="658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48078</xdr:rowOff>
    </xdr:from>
    <xdr:to>
      <xdr:col>112</xdr:col>
      <xdr:colOff>38100</xdr:colOff>
      <xdr:row>36</xdr:row>
      <xdr:rowOff>149678</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1272500" y="622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166205</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4017" y="5995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100330</xdr:rowOff>
    </xdr:from>
    <xdr:to>
      <xdr:col>107</xdr:col>
      <xdr:colOff>101600</xdr:colOff>
      <xdr:row>36</xdr:row>
      <xdr:rowOff>30480</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0383500" y="61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47007</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5017" y="5876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67673</xdr:rowOff>
    </xdr:from>
    <xdr:to>
      <xdr:col>102</xdr:col>
      <xdr:colOff>165100</xdr:colOff>
      <xdr:row>38</xdr:row>
      <xdr:rowOff>169273</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94945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14350</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88333" y="63580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48078</xdr:rowOff>
    </xdr:from>
    <xdr:to>
      <xdr:col>98</xdr:col>
      <xdr:colOff>38100</xdr:colOff>
      <xdr:row>38</xdr:row>
      <xdr:rowOff>149678</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8605500" y="65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166205</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7017" y="6338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82" name="諸支出金該当値テキスト">
          <a:extLst>
            <a:ext uri="{FF2B5EF4-FFF2-40B4-BE49-F238E27FC236}">
              <a16:creationId xmlns:a16="http://schemas.microsoft.com/office/drawing/2014/main" id="{00000000-0008-0000-0700-00000E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前年度繰上充用金グラフ枠">
          <a:extLst>
            <a:ext uri="{FF2B5EF4-FFF2-40B4-BE49-F238E27FC236}">
              <a16:creationId xmlns:a16="http://schemas.microsoft.com/office/drawing/2014/main" id="{00000000-0008-0000-07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7" name="前年度繰上充用金最小値テキスト">
          <a:extLst>
            <a:ext uri="{FF2B5EF4-FFF2-40B4-BE49-F238E27FC236}">
              <a16:creationId xmlns:a16="http://schemas.microsoft.com/office/drawing/2014/main" id="{00000000-0008-0000-0700-00002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9" name="前年度繰上充用金最大値テキスト">
          <a:extLst>
            <a:ext uri="{FF2B5EF4-FFF2-40B4-BE49-F238E27FC236}">
              <a16:creationId xmlns:a16="http://schemas.microsoft.com/office/drawing/2014/main" id="{00000000-0008-0000-0700-00002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2" name="前年度繰上充用金平均値テキスト">
          <a:extLst>
            <a:ext uri="{FF2B5EF4-FFF2-40B4-BE49-F238E27FC236}">
              <a16:creationId xmlns:a16="http://schemas.microsoft.com/office/drawing/2014/main" id="{00000000-0008-0000-0700-00002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1" name="前年度繰上充用金該当値テキスト">
          <a:extLst>
            <a:ext uri="{FF2B5EF4-FFF2-40B4-BE49-F238E27FC236}">
              <a16:creationId xmlns:a16="http://schemas.microsoft.com/office/drawing/2014/main" id="{00000000-0008-0000-0700-00003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0" name="正方形/長方形 839">
          <a:extLst>
            <a:ext uri="{FF2B5EF4-FFF2-40B4-BE49-F238E27FC236}">
              <a16:creationId xmlns:a16="http://schemas.microsoft.com/office/drawing/2014/main" id="{00000000-0008-0000-0700-00004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1" name="正方形/長方形 840">
          <a:extLst>
            <a:ext uri="{FF2B5EF4-FFF2-40B4-BE49-F238E27FC236}">
              <a16:creationId xmlns:a16="http://schemas.microsoft.com/office/drawing/2014/main" id="{00000000-0008-0000-0700-00004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目的別で比較すると、類似団体平均を上回っているものは議会費、消防費、教育費である。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総務費は、前年度と比較して大きく減少しているが、これは特別定額給付金給付事業の終了に伴う皆減（△</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117.5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億円）が要因である。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民生費は、年々増加傾向にあり、令和</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年度は大きく増加している。これは新型コロナウイルス感染症対策で実施された子育て世帯への臨時特別給付金給付事業費の皆増（</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+17.5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億円）や住民税非課税世帯等に対する臨時特別給付金給付事業費の皆増（</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+8.7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億円）等が要因である。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衛生費は、前年度と比較して大きく減少しているが、これは前年度に第</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期最終処分場整備事業が最終年度であったため、事業費が皆減（△</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24.9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億円）したことが要因である。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消防費は、前年度と比較して大きく増加している。これは防災情報伝達機器や防災情報個別受信機の配備に伴う防災対策費の増（</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億円）が要因である。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栃木県那須塩原市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実質収支比率は、普通交付税や地方消費税交付金等が当初の見込み額よりも多く交付されたことにより、歳入額が多くなったため、</a:t>
          </a:r>
          <a:r>
            <a:rPr kumimoji="1" lang="en-US" altLang="ja-JP" sz="1400">
              <a:latin typeface="ＭＳ Ｐゴシック" panose="020B0600070205080204" pitchFamily="50" charset="-128"/>
              <a:ea typeface="ＭＳ Ｐゴシック" panose="020B0600070205080204" pitchFamily="50" charset="-128"/>
            </a:rPr>
            <a:t>3.86</a:t>
          </a:r>
          <a:r>
            <a:rPr kumimoji="1" lang="ja-JP" altLang="en-US" sz="1400">
              <a:latin typeface="ＭＳ Ｐゴシック" panose="020B0600070205080204" pitchFamily="50" charset="-128"/>
              <a:ea typeface="ＭＳ Ｐゴシック" panose="020B0600070205080204" pitchFamily="50" charset="-128"/>
            </a:rPr>
            <a:t>ポイント上昇した。なお、実質収支比率の上昇は、前述の理由による一時的なものである。今後は、少子高齢化の進展に伴い、市税の減収や扶助費の増加等により、厳しい財政状況が予想されることから、事業の見直し等により歳出の抑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栃木県那須塩原市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令和</a:t>
          </a:r>
          <a:r>
            <a:rPr kumimoji="1" lang="en-US" altLang="ja-JP" sz="1400">
              <a:latin typeface="ＭＳ Ｐゴシック" panose="020B0600070205080204" pitchFamily="50" charset="-128"/>
              <a:ea typeface="ＭＳ Ｐゴシック" panose="020B0600070205080204" pitchFamily="50" charset="-128"/>
            </a:rPr>
            <a:t>3</a:t>
          </a:r>
          <a:r>
            <a:rPr kumimoji="1" lang="ja-JP" altLang="en-US" sz="1400">
              <a:latin typeface="ＭＳ Ｐゴシック" panose="020B0600070205080204" pitchFamily="50" charset="-128"/>
              <a:ea typeface="ＭＳ Ｐゴシック" panose="020B0600070205080204" pitchFamily="50" charset="-128"/>
            </a:rPr>
            <a:t>年度においても全ての会計で赤字は発生していない。</a:t>
          </a:r>
        </a:p>
        <a:p>
          <a:r>
            <a:rPr kumimoji="1" lang="ja-JP" altLang="en-US" sz="1400">
              <a:latin typeface="ＭＳ Ｐゴシック" panose="020B0600070205080204" pitchFamily="50" charset="-128"/>
              <a:ea typeface="ＭＳ Ｐゴシック" panose="020B0600070205080204" pitchFamily="50" charset="-128"/>
            </a:rPr>
            <a:t>　一般会計については、普通交付税や地方消費税交付金等が当初の見込み額よりも多く交付されたことにより、歳入額が多くなったため、昨年度と比較し、黒字額が増加した。</a:t>
          </a:r>
        </a:p>
        <a:p>
          <a:r>
            <a:rPr kumimoji="1" lang="ja-JP" altLang="en-US" sz="1400">
              <a:latin typeface="ＭＳ Ｐゴシック" panose="020B0600070205080204" pitchFamily="50" charset="-128"/>
              <a:ea typeface="ＭＳ Ｐゴシック" panose="020B0600070205080204" pitchFamily="50" charset="-128"/>
            </a:rPr>
            <a:t>　また、産業団地造成事業特別会計については、那須高林産業団地分譲に係る土地売払収入が増加したことから、黒字額が増加した。</a:t>
          </a: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s.shimada\Desktop\&#12304;&#36001;&#25919;&#29366;&#27841;&#36039;&#26009;&#38598;&#12305;_092134_&#37027;&#38920;&#22633;&#21407;&#24066;_2021\03_&#22238;&#31572;\&#12304;&#36001;&#25919;&#29366;&#27841;&#36039;&#26009;&#38598;&#12305;_092134_&#37027;&#38920;&#22633;&#21407;&#24066;_2021(2&#22238;&#30446;).xlsx" TargetMode="External"/><Relationship Id="rId1" Type="http://schemas.openxmlformats.org/officeDocument/2006/relationships/externalLinkPath" Target="&#12304;&#36001;&#25919;&#29366;&#27841;&#36039;&#26009;&#38598;&#12305;_092134_&#37027;&#38920;&#22633;&#21407;&#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51.3</v>
          </cell>
          <cell r="BX53">
            <v>52.5</v>
          </cell>
          <cell r="CF53">
            <v>53.6</v>
          </cell>
          <cell r="CN53">
            <v>55.5</v>
          </cell>
          <cell r="CV53">
            <v>56.3</v>
          </cell>
        </row>
        <row r="55">
          <cell r="AN55" t="str">
            <v>類似団体内平均値</v>
          </cell>
          <cell r="BP55">
            <v>51.2</v>
          </cell>
          <cell r="BX55">
            <v>47.2</v>
          </cell>
          <cell r="CF55">
            <v>49.5</v>
          </cell>
          <cell r="CN55">
            <v>46.9</v>
          </cell>
          <cell r="CV55">
            <v>45.3</v>
          </cell>
        </row>
        <row r="57">
          <cell r="BP57">
            <v>58.7</v>
          </cell>
          <cell r="BX57">
            <v>59.8</v>
          </cell>
          <cell r="CF57">
            <v>60.9</v>
          </cell>
          <cell r="CN57">
            <v>61.2</v>
          </cell>
          <cell r="CV57">
            <v>64</v>
          </cell>
        </row>
        <row r="72">
          <cell r="BP72" t="str">
            <v>H29</v>
          </cell>
          <cell r="BX72" t="str">
            <v>H30</v>
          </cell>
          <cell r="CF72" t="str">
            <v>R01</v>
          </cell>
          <cell r="CN72" t="str">
            <v>R02</v>
          </cell>
          <cell r="CV72" t="str">
            <v>R03</v>
          </cell>
        </row>
        <row r="73">
          <cell r="AN73" t="str">
            <v>当該団体値</v>
          </cell>
        </row>
        <row r="75">
          <cell r="BP75">
            <v>3.8</v>
          </cell>
          <cell r="BX75">
            <v>4.2</v>
          </cell>
          <cell r="CF75">
            <v>4</v>
          </cell>
          <cell r="CN75">
            <v>3.6</v>
          </cell>
          <cell r="CV75">
            <v>3.1</v>
          </cell>
        </row>
        <row r="77">
          <cell r="AN77" t="str">
            <v>類似団体内平均値</v>
          </cell>
          <cell r="BP77">
            <v>51.2</v>
          </cell>
          <cell r="BX77">
            <v>47.2</v>
          </cell>
          <cell r="CF77">
            <v>49.5</v>
          </cell>
          <cell r="CN77">
            <v>46.9</v>
          </cell>
          <cell r="CV77">
            <v>45.3</v>
          </cell>
        </row>
        <row r="79">
          <cell r="BP79">
            <v>8.1999999999999993</v>
          </cell>
          <cell r="BX79">
            <v>7.8</v>
          </cell>
          <cell r="CF79">
            <v>7.6</v>
          </cell>
          <cell r="CN79">
            <v>7.2</v>
          </cell>
          <cell r="CV79">
            <v>7.9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zoomScale="85" zoomScaleNormal="85"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364" t="s">
        <v>80</v>
      </c>
      <c r="C1" s="364"/>
      <c r="D1" s="364"/>
      <c r="E1" s="364"/>
      <c r="F1" s="364"/>
      <c r="G1" s="364"/>
      <c r="H1" s="364"/>
      <c r="I1" s="364"/>
      <c r="J1" s="364"/>
      <c r="K1" s="364"/>
      <c r="L1" s="364"/>
      <c r="M1" s="364"/>
      <c r="N1" s="364"/>
      <c r="O1" s="364"/>
      <c r="P1" s="364"/>
      <c r="Q1" s="364"/>
      <c r="R1" s="364"/>
      <c r="S1" s="364"/>
      <c r="T1" s="364"/>
      <c r="U1" s="364"/>
      <c r="V1" s="364"/>
      <c r="W1" s="364"/>
      <c r="X1" s="364"/>
      <c r="Y1" s="364"/>
      <c r="Z1" s="364"/>
      <c r="AA1" s="364"/>
      <c r="AB1" s="364"/>
      <c r="AC1" s="364"/>
      <c r="AD1" s="364"/>
      <c r="AE1" s="364"/>
      <c r="AF1" s="364"/>
      <c r="AG1" s="364"/>
      <c r="AH1" s="364"/>
      <c r="AI1" s="364"/>
      <c r="AJ1" s="364"/>
      <c r="AK1" s="364"/>
      <c r="AL1" s="364"/>
      <c r="AM1" s="364"/>
      <c r="AN1" s="364"/>
      <c r="AO1" s="364"/>
      <c r="AP1" s="364"/>
      <c r="AQ1" s="364"/>
      <c r="AR1" s="364"/>
      <c r="AS1" s="364"/>
      <c r="AT1" s="364"/>
      <c r="AU1" s="364"/>
      <c r="AV1" s="364"/>
      <c r="AW1" s="364"/>
      <c r="AX1" s="364"/>
      <c r="AY1" s="364"/>
      <c r="AZ1" s="364"/>
      <c r="BA1" s="364"/>
      <c r="BB1" s="364"/>
      <c r="BC1" s="364"/>
      <c r="BD1" s="364"/>
      <c r="BE1" s="364"/>
      <c r="BF1" s="364"/>
      <c r="BG1" s="364"/>
      <c r="BH1" s="364"/>
      <c r="BI1" s="364"/>
      <c r="BJ1" s="364"/>
      <c r="BK1" s="364"/>
      <c r="BL1" s="364"/>
      <c r="BM1" s="364"/>
      <c r="BN1" s="364"/>
      <c r="BO1" s="364"/>
      <c r="BP1" s="364"/>
      <c r="BQ1" s="364"/>
      <c r="BR1" s="364"/>
      <c r="BS1" s="364"/>
      <c r="BT1" s="364"/>
      <c r="BU1" s="364"/>
      <c r="BV1" s="364"/>
      <c r="BW1" s="364"/>
      <c r="BX1" s="364"/>
      <c r="BY1" s="364"/>
      <c r="BZ1" s="364"/>
      <c r="CA1" s="364"/>
      <c r="CB1" s="364"/>
      <c r="CC1" s="364"/>
      <c r="CD1" s="364"/>
      <c r="CE1" s="364"/>
      <c r="CF1" s="364"/>
      <c r="CG1" s="364"/>
      <c r="CH1" s="364"/>
      <c r="CI1" s="364"/>
      <c r="CJ1" s="364"/>
      <c r="CK1" s="364"/>
      <c r="CL1" s="364"/>
      <c r="CM1" s="364"/>
      <c r="CN1" s="364"/>
      <c r="CO1" s="364"/>
      <c r="CP1" s="364"/>
      <c r="CQ1" s="364"/>
      <c r="CR1" s="364"/>
      <c r="CS1" s="364"/>
      <c r="CT1" s="364"/>
      <c r="CU1" s="364"/>
      <c r="CV1" s="364"/>
      <c r="CW1" s="364"/>
      <c r="CX1" s="364"/>
      <c r="CY1" s="364"/>
      <c r="CZ1" s="364"/>
      <c r="DA1" s="364"/>
      <c r="DB1" s="364"/>
      <c r="DC1" s="364"/>
      <c r="DD1" s="364"/>
      <c r="DE1" s="364"/>
      <c r="DF1" s="364"/>
      <c r="DG1" s="364"/>
      <c r="DH1" s="364"/>
      <c r="DI1" s="364"/>
      <c r="DJ1" s="172"/>
      <c r="DK1" s="172"/>
      <c r="DL1" s="172"/>
      <c r="DM1" s="172"/>
      <c r="DN1" s="172"/>
      <c r="DO1" s="172"/>
    </row>
    <row r="2" spans="1:119" ht="24.75" thickBot="1" x14ac:dyDescent="0.2">
      <c r="B2" s="173" t="s">
        <v>81</v>
      </c>
      <c r="C2" s="173"/>
      <c r="D2" s="174"/>
    </row>
    <row r="3" spans="1:119" ht="18.75" customHeight="1" thickBot="1" x14ac:dyDescent="0.2">
      <c r="A3" s="172"/>
      <c r="B3" s="365" t="s">
        <v>82</v>
      </c>
      <c r="C3" s="366"/>
      <c r="D3" s="366"/>
      <c r="E3" s="367"/>
      <c r="F3" s="367"/>
      <c r="G3" s="367"/>
      <c r="H3" s="367"/>
      <c r="I3" s="367"/>
      <c r="J3" s="367"/>
      <c r="K3" s="367"/>
      <c r="L3" s="367" t="s">
        <v>83</v>
      </c>
      <c r="M3" s="367"/>
      <c r="N3" s="367"/>
      <c r="O3" s="367"/>
      <c r="P3" s="367"/>
      <c r="Q3" s="367"/>
      <c r="R3" s="374"/>
      <c r="S3" s="374"/>
      <c r="T3" s="374"/>
      <c r="U3" s="374"/>
      <c r="V3" s="375"/>
      <c r="W3" s="349" t="s">
        <v>84</v>
      </c>
      <c r="X3" s="350"/>
      <c r="Y3" s="350"/>
      <c r="Z3" s="350"/>
      <c r="AA3" s="350"/>
      <c r="AB3" s="366"/>
      <c r="AC3" s="374" t="s">
        <v>85</v>
      </c>
      <c r="AD3" s="350"/>
      <c r="AE3" s="350"/>
      <c r="AF3" s="350"/>
      <c r="AG3" s="350"/>
      <c r="AH3" s="350"/>
      <c r="AI3" s="350"/>
      <c r="AJ3" s="350"/>
      <c r="AK3" s="350"/>
      <c r="AL3" s="351"/>
      <c r="AM3" s="349" t="s">
        <v>86</v>
      </c>
      <c r="AN3" s="350"/>
      <c r="AO3" s="350"/>
      <c r="AP3" s="350"/>
      <c r="AQ3" s="350"/>
      <c r="AR3" s="350"/>
      <c r="AS3" s="350"/>
      <c r="AT3" s="350"/>
      <c r="AU3" s="350"/>
      <c r="AV3" s="350"/>
      <c r="AW3" s="350"/>
      <c r="AX3" s="351"/>
      <c r="AY3" s="386" t="s">
        <v>1</v>
      </c>
      <c r="AZ3" s="387"/>
      <c r="BA3" s="387"/>
      <c r="BB3" s="387"/>
      <c r="BC3" s="387"/>
      <c r="BD3" s="387"/>
      <c r="BE3" s="387"/>
      <c r="BF3" s="387"/>
      <c r="BG3" s="387"/>
      <c r="BH3" s="387"/>
      <c r="BI3" s="387"/>
      <c r="BJ3" s="387"/>
      <c r="BK3" s="387"/>
      <c r="BL3" s="387"/>
      <c r="BM3" s="388"/>
      <c r="BN3" s="349" t="s">
        <v>87</v>
      </c>
      <c r="BO3" s="350"/>
      <c r="BP3" s="350"/>
      <c r="BQ3" s="350"/>
      <c r="BR3" s="350"/>
      <c r="BS3" s="350"/>
      <c r="BT3" s="350"/>
      <c r="BU3" s="351"/>
      <c r="BV3" s="349" t="s">
        <v>88</v>
      </c>
      <c r="BW3" s="350"/>
      <c r="BX3" s="350"/>
      <c r="BY3" s="350"/>
      <c r="BZ3" s="350"/>
      <c r="CA3" s="350"/>
      <c r="CB3" s="350"/>
      <c r="CC3" s="351"/>
      <c r="CD3" s="386" t="s">
        <v>1</v>
      </c>
      <c r="CE3" s="387"/>
      <c r="CF3" s="387"/>
      <c r="CG3" s="387"/>
      <c r="CH3" s="387"/>
      <c r="CI3" s="387"/>
      <c r="CJ3" s="387"/>
      <c r="CK3" s="387"/>
      <c r="CL3" s="387"/>
      <c r="CM3" s="387"/>
      <c r="CN3" s="387"/>
      <c r="CO3" s="387"/>
      <c r="CP3" s="387"/>
      <c r="CQ3" s="387"/>
      <c r="CR3" s="387"/>
      <c r="CS3" s="388"/>
      <c r="CT3" s="349" t="s">
        <v>89</v>
      </c>
      <c r="CU3" s="350"/>
      <c r="CV3" s="350"/>
      <c r="CW3" s="350"/>
      <c r="CX3" s="350"/>
      <c r="CY3" s="350"/>
      <c r="CZ3" s="350"/>
      <c r="DA3" s="351"/>
      <c r="DB3" s="349" t="s">
        <v>90</v>
      </c>
      <c r="DC3" s="350"/>
      <c r="DD3" s="350"/>
      <c r="DE3" s="350"/>
      <c r="DF3" s="350"/>
      <c r="DG3" s="350"/>
      <c r="DH3" s="350"/>
      <c r="DI3" s="351"/>
    </row>
    <row r="4" spans="1:119" ht="18.75" customHeight="1" x14ac:dyDescent="0.15">
      <c r="A4" s="172"/>
      <c r="B4" s="368"/>
      <c r="C4" s="369"/>
      <c r="D4" s="369"/>
      <c r="E4" s="370"/>
      <c r="F4" s="370"/>
      <c r="G4" s="370"/>
      <c r="H4" s="370"/>
      <c r="I4" s="370"/>
      <c r="J4" s="370"/>
      <c r="K4" s="370"/>
      <c r="L4" s="370"/>
      <c r="M4" s="370"/>
      <c r="N4" s="370"/>
      <c r="O4" s="370"/>
      <c r="P4" s="370"/>
      <c r="Q4" s="370"/>
      <c r="R4" s="376"/>
      <c r="S4" s="376"/>
      <c r="T4" s="376"/>
      <c r="U4" s="376"/>
      <c r="V4" s="377"/>
      <c r="W4" s="380"/>
      <c r="X4" s="381"/>
      <c r="Y4" s="381"/>
      <c r="Z4" s="381"/>
      <c r="AA4" s="381"/>
      <c r="AB4" s="369"/>
      <c r="AC4" s="376"/>
      <c r="AD4" s="381"/>
      <c r="AE4" s="381"/>
      <c r="AF4" s="381"/>
      <c r="AG4" s="381"/>
      <c r="AH4" s="381"/>
      <c r="AI4" s="381"/>
      <c r="AJ4" s="381"/>
      <c r="AK4" s="381"/>
      <c r="AL4" s="384"/>
      <c r="AM4" s="382"/>
      <c r="AN4" s="383"/>
      <c r="AO4" s="383"/>
      <c r="AP4" s="383"/>
      <c r="AQ4" s="383"/>
      <c r="AR4" s="383"/>
      <c r="AS4" s="383"/>
      <c r="AT4" s="383"/>
      <c r="AU4" s="383"/>
      <c r="AV4" s="383"/>
      <c r="AW4" s="383"/>
      <c r="AX4" s="385"/>
      <c r="AY4" s="352" t="s">
        <v>91</v>
      </c>
      <c r="AZ4" s="353"/>
      <c r="BA4" s="353"/>
      <c r="BB4" s="353"/>
      <c r="BC4" s="353"/>
      <c r="BD4" s="353"/>
      <c r="BE4" s="353"/>
      <c r="BF4" s="353"/>
      <c r="BG4" s="353"/>
      <c r="BH4" s="353"/>
      <c r="BI4" s="353"/>
      <c r="BJ4" s="353"/>
      <c r="BK4" s="353"/>
      <c r="BL4" s="353"/>
      <c r="BM4" s="354"/>
      <c r="BN4" s="355">
        <v>57458414</v>
      </c>
      <c r="BO4" s="356"/>
      <c r="BP4" s="356"/>
      <c r="BQ4" s="356"/>
      <c r="BR4" s="356"/>
      <c r="BS4" s="356"/>
      <c r="BT4" s="356"/>
      <c r="BU4" s="357"/>
      <c r="BV4" s="355">
        <v>65102031</v>
      </c>
      <c r="BW4" s="356"/>
      <c r="BX4" s="356"/>
      <c r="BY4" s="356"/>
      <c r="BZ4" s="356"/>
      <c r="CA4" s="356"/>
      <c r="CB4" s="356"/>
      <c r="CC4" s="357"/>
      <c r="CD4" s="358" t="s">
        <v>92</v>
      </c>
      <c r="CE4" s="359"/>
      <c r="CF4" s="359"/>
      <c r="CG4" s="359"/>
      <c r="CH4" s="359"/>
      <c r="CI4" s="359"/>
      <c r="CJ4" s="359"/>
      <c r="CK4" s="359"/>
      <c r="CL4" s="359"/>
      <c r="CM4" s="359"/>
      <c r="CN4" s="359"/>
      <c r="CO4" s="359"/>
      <c r="CP4" s="359"/>
      <c r="CQ4" s="359"/>
      <c r="CR4" s="359"/>
      <c r="CS4" s="360"/>
      <c r="CT4" s="361">
        <v>12.8</v>
      </c>
      <c r="CU4" s="362"/>
      <c r="CV4" s="362"/>
      <c r="CW4" s="362"/>
      <c r="CX4" s="362"/>
      <c r="CY4" s="362"/>
      <c r="CZ4" s="362"/>
      <c r="DA4" s="363"/>
      <c r="DB4" s="361">
        <v>9</v>
      </c>
      <c r="DC4" s="362"/>
      <c r="DD4" s="362"/>
      <c r="DE4" s="362"/>
      <c r="DF4" s="362"/>
      <c r="DG4" s="362"/>
      <c r="DH4" s="362"/>
      <c r="DI4" s="363"/>
    </row>
    <row r="5" spans="1:119" ht="18.75" customHeight="1" x14ac:dyDescent="0.15">
      <c r="A5" s="172"/>
      <c r="B5" s="371"/>
      <c r="C5" s="372"/>
      <c r="D5" s="372"/>
      <c r="E5" s="373"/>
      <c r="F5" s="373"/>
      <c r="G5" s="373"/>
      <c r="H5" s="373"/>
      <c r="I5" s="373"/>
      <c r="J5" s="373"/>
      <c r="K5" s="373"/>
      <c r="L5" s="373"/>
      <c r="M5" s="373"/>
      <c r="N5" s="373"/>
      <c r="O5" s="373"/>
      <c r="P5" s="373"/>
      <c r="Q5" s="373"/>
      <c r="R5" s="378"/>
      <c r="S5" s="378"/>
      <c r="T5" s="378"/>
      <c r="U5" s="378"/>
      <c r="V5" s="379"/>
      <c r="W5" s="382"/>
      <c r="X5" s="383"/>
      <c r="Y5" s="383"/>
      <c r="Z5" s="383"/>
      <c r="AA5" s="383"/>
      <c r="AB5" s="372"/>
      <c r="AC5" s="378"/>
      <c r="AD5" s="383"/>
      <c r="AE5" s="383"/>
      <c r="AF5" s="383"/>
      <c r="AG5" s="383"/>
      <c r="AH5" s="383"/>
      <c r="AI5" s="383"/>
      <c r="AJ5" s="383"/>
      <c r="AK5" s="383"/>
      <c r="AL5" s="385"/>
      <c r="AM5" s="421" t="s">
        <v>93</v>
      </c>
      <c r="AN5" s="422"/>
      <c r="AO5" s="422"/>
      <c r="AP5" s="422"/>
      <c r="AQ5" s="422"/>
      <c r="AR5" s="422"/>
      <c r="AS5" s="422"/>
      <c r="AT5" s="423"/>
      <c r="AU5" s="424" t="s">
        <v>94</v>
      </c>
      <c r="AV5" s="425"/>
      <c r="AW5" s="425"/>
      <c r="AX5" s="425"/>
      <c r="AY5" s="426" t="s">
        <v>95</v>
      </c>
      <c r="AZ5" s="427"/>
      <c r="BA5" s="427"/>
      <c r="BB5" s="427"/>
      <c r="BC5" s="427"/>
      <c r="BD5" s="427"/>
      <c r="BE5" s="427"/>
      <c r="BF5" s="427"/>
      <c r="BG5" s="427"/>
      <c r="BH5" s="427"/>
      <c r="BI5" s="427"/>
      <c r="BJ5" s="427"/>
      <c r="BK5" s="427"/>
      <c r="BL5" s="427"/>
      <c r="BM5" s="428"/>
      <c r="BN5" s="392">
        <v>53251156</v>
      </c>
      <c r="BO5" s="393"/>
      <c r="BP5" s="393"/>
      <c r="BQ5" s="393"/>
      <c r="BR5" s="393"/>
      <c r="BS5" s="393"/>
      <c r="BT5" s="393"/>
      <c r="BU5" s="394"/>
      <c r="BV5" s="392">
        <v>62166351</v>
      </c>
      <c r="BW5" s="393"/>
      <c r="BX5" s="393"/>
      <c r="BY5" s="393"/>
      <c r="BZ5" s="393"/>
      <c r="CA5" s="393"/>
      <c r="CB5" s="393"/>
      <c r="CC5" s="394"/>
      <c r="CD5" s="395" t="s">
        <v>96</v>
      </c>
      <c r="CE5" s="396"/>
      <c r="CF5" s="396"/>
      <c r="CG5" s="396"/>
      <c r="CH5" s="396"/>
      <c r="CI5" s="396"/>
      <c r="CJ5" s="396"/>
      <c r="CK5" s="396"/>
      <c r="CL5" s="396"/>
      <c r="CM5" s="396"/>
      <c r="CN5" s="396"/>
      <c r="CO5" s="396"/>
      <c r="CP5" s="396"/>
      <c r="CQ5" s="396"/>
      <c r="CR5" s="396"/>
      <c r="CS5" s="397"/>
      <c r="CT5" s="389">
        <v>89.5</v>
      </c>
      <c r="CU5" s="390"/>
      <c r="CV5" s="390"/>
      <c r="CW5" s="390"/>
      <c r="CX5" s="390"/>
      <c r="CY5" s="390"/>
      <c r="CZ5" s="390"/>
      <c r="DA5" s="391"/>
      <c r="DB5" s="389">
        <v>94</v>
      </c>
      <c r="DC5" s="390"/>
      <c r="DD5" s="390"/>
      <c r="DE5" s="390"/>
      <c r="DF5" s="390"/>
      <c r="DG5" s="390"/>
      <c r="DH5" s="390"/>
      <c r="DI5" s="391"/>
    </row>
    <row r="6" spans="1:119" ht="18.75" customHeight="1" x14ac:dyDescent="0.15">
      <c r="A6" s="172"/>
      <c r="B6" s="398" t="s">
        <v>97</v>
      </c>
      <c r="C6" s="399"/>
      <c r="D6" s="399"/>
      <c r="E6" s="400"/>
      <c r="F6" s="400"/>
      <c r="G6" s="400"/>
      <c r="H6" s="400"/>
      <c r="I6" s="400"/>
      <c r="J6" s="400"/>
      <c r="K6" s="400"/>
      <c r="L6" s="400" t="s">
        <v>98</v>
      </c>
      <c r="M6" s="400"/>
      <c r="N6" s="400"/>
      <c r="O6" s="400"/>
      <c r="P6" s="400"/>
      <c r="Q6" s="400"/>
      <c r="R6" s="404"/>
      <c r="S6" s="404"/>
      <c r="T6" s="404"/>
      <c r="U6" s="404"/>
      <c r="V6" s="405"/>
      <c r="W6" s="408" t="s">
        <v>99</v>
      </c>
      <c r="X6" s="409"/>
      <c r="Y6" s="409"/>
      <c r="Z6" s="409"/>
      <c r="AA6" s="409"/>
      <c r="AB6" s="399"/>
      <c r="AC6" s="412" t="s">
        <v>100</v>
      </c>
      <c r="AD6" s="413"/>
      <c r="AE6" s="413"/>
      <c r="AF6" s="413"/>
      <c r="AG6" s="413"/>
      <c r="AH6" s="413"/>
      <c r="AI6" s="413"/>
      <c r="AJ6" s="413"/>
      <c r="AK6" s="413"/>
      <c r="AL6" s="414"/>
      <c r="AM6" s="421" t="s">
        <v>101</v>
      </c>
      <c r="AN6" s="422"/>
      <c r="AO6" s="422"/>
      <c r="AP6" s="422"/>
      <c r="AQ6" s="422"/>
      <c r="AR6" s="422"/>
      <c r="AS6" s="422"/>
      <c r="AT6" s="423"/>
      <c r="AU6" s="424" t="s">
        <v>102</v>
      </c>
      <c r="AV6" s="425"/>
      <c r="AW6" s="425"/>
      <c r="AX6" s="425"/>
      <c r="AY6" s="426" t="s">
        <v>103</v>
      </c>
      <c r="AZ6" s="427"/>
      <c r="BA6" s="427"/>
      <c r="BB6" s="427"/>
      <c r="BC6" s="427"/>
      <c r="BD6" s="427"/>
      <c r="BE6" s="427"/>
      <c r="BF6" s="427"/>
      <c r="BG6" s="427"/>
      <c r="BH6" s="427"/>
      <c r="BI6" s="427"/>
      <c r="BJ6" s="427"/>
      <c r="BK6" s="427"/>
      <c r="BL6" s="427"/>
      <c r="BM6" s="428"/>
      <c r="BN6" s="392">
        <v>4207258</v>
      </c>
      <c r="BO6" s="393"/>
      <c r="BP6" s="393"/>
      <c r="BQ6" s="393"/>
      <c r="BR6" s="393"/>
      <c r="BS6" s="393"/>
      <c r="BT6" s="393"/>
      <c r="BU6" s="394"/>
      <c r="BV6" s="392">
        <v>2935680</v>
      </c>
      <c r="BW6" s="393"/>
      <c r="BX6" s="393"/>
      <c r="BY6" s="393"/>
      <c r="BZ6" s="393"/>
      <c r="CA6" s="393"/>
      <c r="CB6" s="393"/>
      <c r="CC6" s="394"/>
      <c r="CD6" s="395" t="s">
        <v>104</v>
      </c>
      <c r="CE6" s="396"/>
      <c r="CF6" s="396"/>
      <c r="CG6" s="396"/>
      <c r="CH6" s="396"/>
      <c r="CI6" s="396"/>
      <c r="CJ6" s="396"/>
      <c r="CK6" s="396"/>
      <c r="CL6" s="396"/>
      <c r="CM6" s="396"/>
      <c r="CN6" s="396"/>
      <c r="CO6" s="396"/>
      <c r="CP6" s="396"/>
      <c r="CQ6" s="396"/>
      <c r="CR6" s="396"/>
      <c r="CS6" s="397"/>
      <c r="CT6" s="429">
        <v>97.5</v>
      </c>
      <c r="CU6" s="430"/>
      <c r="CV6" s="430"/>
      <c r="CW6" s="430"/>
      <c r="CX6" s="430"/>
      <c r="CY6" s="430"/>
      <c r="CZ6" s="430"/>
      <c r="DA6" s="431"/>
      <c r="DB6" s="429">
        <v>99.6</v>
      </c>
      <c r="DC6" s="430"/>
      <c r="DD6" s="430"/>
      <c r="DE6" s="430"/>
      <c r="DF6" s="430"/>
      <c r="DG6" s="430"/>
      <c r="DH6" s="430"/>
      <c r="DI6" s="431"/>
    </row>
    <row r="7" spans="1:119" ht="18.75" customHeight="1" x14ac:dyDescent="0.15">
      <c r="A7" s="172"/>
      <c r="B7" s="368"/>
      <c r="C7" s="369"/>
      <c r="D7" s="369"/>
      <c r="E7" s="370"/>
      <c r="F7" s="370"/>
      <c r="G7" s="370"/>
      <c r="H7" s="370"/>
      <c r="I7" s="370"/>
      <c r="J7" s="370"/>
      <c r="K7" s="370"/>
      <c r="L7" s="370"/>
      <c r="M7" s="370"/>
      <c r="N7" s="370"/>
      <c r="O7" s="370"/>
      <c r="P7" s="370"/>
      <c r="Q7" s="370"/>
      <c r="R7" s="376"/>
      <c r="S7" s="376"/>
      <c r="T7" s="376"/>
      <c r="U7" s="376"/>
      <c r="V7" s="377"/>
      <c r="W7" s="380"/>
      <c r="X7" s="381"/>
      <c r="Y7" s="381"/>
      <c r="Z7" s="381"/>
      <c r="AA7" s="381"/>
      <c r="AB7" s="369"/>
      <c r="AC7" s="415"/>
      <c r="AD7" s="416"/>
      <c r="AE7" s="416"/>
      <c r="AF7" s="416"/>
      <c r="AG7" s="416"/>
      <c r="AH7" s="416"/>
      <c r="AI7" s="416"/>
      <c r="AJ7" s="416"/>
      <c r="AK7" s="416"/>
      <c r="AL7" s="417"/>
      <c r="AM7" s="421" t="s">
        <v>105</v>
      </c>
      <c r="AN7" s="422"/>
      <c r="AO7" s="422"/>
      <c r="AP7" s="422"/>
      <c r="AQ7" s="422"/>
      <c r="AR7" s="422"/>
      <c r="AS7" s="422"/>
      <c r="AT7" s="423"/>
      <c r="AU7" s="424" t="s">
        <v>106</v>
      </c>
      <c r="AV7" s="425"/>
      <c r="AW7" s="425"/>
      <c r="AX7" s="425"/>
      <c r="AY7" s="426" t="s">
        <v>107</v>
      </c>
      <c r="AZ7" s="427"/>
      <c r="BA7" s="427"/>
      <c r="BB7" s="427"/>
      <c r="BC7" s="427"/>
      <c r="BD7" s="427"/>
      <c r="BE7" s="427"/>
      <c r="BF7" s="427"/>
      <c r="BG7" s="427"/>
      <c r="BH7" s="427"/>
      <c r="BI7" s="427"/>
      <c r="BJ7" s="427"/>
      <c r="BK7" s="427"/>
      <c r="BL7" s="427"/>
      <c r="BM7" s="428"/>
      <c r="BN7" s="392">
        <v>504418</v>
      </c>
      <c r="BO7" s="393"/>
      <c r="BP7" s="393"/>
      <c r="BQ7" s="393"/>
      <c r="BR7" s="393"/>
      <c r="BS7" s="393"/>
      <c r="BT7" s="393"/>
      <c r="BU7" s="394"/>
      <c r="BV7" s="392">
        <v>447902</v>
      </c>
      <c r="BW7" s="393"/>
      <c r="BX7" s="393"/>
      <c r="BY7" s="393"/>
      <c r="BZ7" s="393"/>
      <c r="CA7" s="393"/>
      <c r="CB7" s="393"/>
      <c r="CC7" s="394"/>
      <c r="CD7" s="395" t="s">
        <v>108</v>
      </c>
      <c r="CE7" s="396"/>
      <c r="CF7" s="396"/>
      <c r="CG7" s="396"/>
      <c r="CH7" s="396"/>
      <c r="CI7" s="396"/>
      <c r="CJ7" s="396"/>
      <c r="CK7" s="396"/>
      <c r="CL7" s="396"/>
      <c r="CM7" s="396"/>
      <c r="CN7" s="396"/>
      <c r="CO7" s="396"/>
      <c r="CP7" s="396"/>
      <c r="CQ7" s="396"/>
      <c r="CR7" s="396"/>
      <c r="CS7" s="397"/>
      <c r="CT7" s="392">
        <v>28869208</v>
      </c>
      <c r="CU7" s="393"/>
      <c r="CV7" s="393"/>
      <c r="CW7" s="393"/>
      <c r="CX7" s="393"/>
      <c r="CY7" s="393"/>
      <c r="CZ7" s="393"/>
      <c r="DA7" s="394"/>
      <c r="DB7" s="392">
        <v>27722005</v>
      </c>
      <c r="DC7" s="393"/>
      <c r="DD7" s="393"/>
      <c r="DE7" s="393"/>
      <c r="DF7" s="393"/>
      <c r="DG7" s="393"/>
      <c r="DH7" s="393"/>
      <c r="DI7" s="394"/>
    </row>
    <row r="8" spans="1:119" ht="18.75" customHeight="1" thickBot="1" x14ac:dyDescent="0.2">
      <c r="A8" s="172"/>
      <c r="B8" s="401"/>
      <c r="C8" s="402"/>
      <c r="D8" s="402"/>
      <c r="E8" s="403"/>
      <c r="F8" s="403"/>
      <c r="G8" s="403"/>
      <c r="H8" s="403"/>
      <c r="I8" s="403"/>
      <c r="J8" s="403"/>
      <c r="K8" s="403"/>
      <c r="L8" s="403"/>
      <c r="M8" s="403"/>
      <c r="N8" s="403"/>
      <c r="O8" s="403"/>
      <c r="P8" s="403"/>
      <c r="Q8" s="403"/>
      <c r="R8" s="406"/>
      <c r="S8" s="406"/>
      <c r="T8" s="406"/>
      <c r="U8" s="406"/>
      <c r="V8" s="407"/>
      <c r="W8" s="410"/>
      <c r="X8" s="411"/>
      <c r="Y8" s="411"/>
      <c r="Z8" s="411"/>
      <c r="AA8" s="411"/>
      <c r="AB8" s="402"/>
      <c r="AC8" s="418"/>
      <c r="AD8" s="419"/>
      <c r="AE8" s="419"/>
      <c r="AF8" s="419"/>
      <c r="AG8" s="419"/>
      <c r="AH8" s="419"/>
      <c r="AI8" s="419"/>
      <c r="AJ8" s="419"/>
      <c r="AK8" s="419"/>
      <c r="AL8" s="420"/>
      <c r="AM8" s="421" t="s">
        <v>109</v>
      </c>
      <c r="AN8" s="422"/>
      <c r="AO8" s="422"/>
      <c r="AP8" s="422"/>
      <c r="AQ8" s="422"/>
      <c r="AR8" s="422"/>
      <c r="AS8" s="422"/>
      <c r="AT8" s="423"/>
      <c r="AU8" s="424" t="s">
        <v>110</v>
      </c>
      <c r="AV8" s="425"/>
      <c r="AW8" s="425"/>
      <c r="AX8" s="425"/>
      <c r="AY8" s="426" t="s">
        <v>111</v>
      </c>
      <c r="AZ8" s="427"/>
      <c r="BA8" s="427"/>
      <c r="BB8" s="427"/>
      <c r="BC8" s="427"/>
      <c r="BD8" s="427"/>
      <c r="BE8" s="427"/>
      <c r="BF8" s="427"/>
      <c r="BG8" s="427"/>
      <c r="BH8" s="427"/>
      <c r="BI8" s="427"/>
      <c r="BJ8" s="427"/>
      <c r="BK8" s="427"/>
      <c r="BL8" s="427"/>
      <c r="BM8" s="428"/>
      <c r="BN8" s="392">
        <v>3702840</v>
      </c>
      <c r="BO8" s="393"/>
      <c r="BP8" s="393"/>
      <c r="BQ8" s="393"/>
      <c r="BR8" s="393"/>
      <c r="BS8" s="393"/>
      <c r="BT8" s="393"/>
      <c r="BU8" s="394"/>
      <c r="BV8" s="392">
        <v>2487778</v>
      </c>
      <c r="BW8" s="393"/>
      <c r="BX8" s="393"/>
      <c r="BY8" s="393"/>
      <c r="BZ8" s="393"/>
      <c r="CA8" s="393"/>
      <c r="CB8" s="393"/>
      <c r="CC8" s="394"/>
      <c r="CD8" s="395" t="s">
        <v>112</v>
      </c>
      <c r="CE8" s="396"/>
      <c r="CF8" s="396"/>
      <c r="CG8" s="396"/>
      <c r="CH8" s="396"/>
      <c r="CI8" s="396"/>
      <c r="CJ8" s="396"/>
      <c r="CK8" s="396"/>
      <c r="CL8" s="396"/>
      <c r="CM8" s="396"/>
      <c r="CN8" s="396"/>
      <c r="CO8" s="396"/>
      <c r="CP8" s="396"/>
      <c r="CQ8" s="396"/>
      <c r="CR8" s="396"/>
      <c r="CS8" s="397"/>
      <c r="CT8" s="432">
        <v>0.79</v>
      </c>
      <c r="CU8" s="433"/>
      <c r="CV8" s="433"/>
      <c r="CW8" s="433"/>
      <c r="CX8" s="433"/>
      <c r="CY8" s="433"/>
      <c r="CZ8" s="433"/>
      <c r="DA8" s="434"/>
      <c r="DB8" s="432">
        <v>0.82</v>
      </c>
      <c r="DC8" s="433"/>
      <c r="DD8" s="433"/>
      <c r="DE8" s="433"/>
      <c r="DF8" s="433"/>
      <c r="DG8" s="433"/>
      <c r="DH8" s="433"/>
      <c r="DI8" s="434"/>
    </row>
    <row r="9" spans="1:119" ht="18.75" customHeight="1" thickBot="1" x14ac:dyDescent="0.2">
      <c r="A9" s="172"/>
      <c r="B9" s="386" t="s">
        <v>113</v>
      </c>
      <c r="C9" s="387"/>
      <c r="D9" s="387"/>
      <c r="E9" s="387"/>
      <c r="F9" s="387"/>
      <c r="G9" s="387"/>
      <c r="H9" s="387"/>
      <c r="I9" s="387"/>
      <c r="J9" s="387"/>
      <c r="K9" s="435"/>
      <c r="L9" s="436" t="s">
        <v>114</v>
      </c>
      <c r="M9" s="437"/>
      <c r="N9" s="437"/>
      <c r="O9" s="437"/>
      <c r="P9" s="437"/>
      <c r="Q9" s="438"/>
      <c r="R9" s="439">
        <v>115210</v>
      </c>
      <c r="S9" s="440"/>
      <c r="T9" s="440"/>
      <c r="U9" s="440"/>
      <c r="V9" s="441"/>
      <c r="W9" s="349" t="s">
        <v>115</v>
      </c>
      <c r="X9" s="350"/>
      <c r="Y9" s="350"/>
      <c r="Z9" s="350"/>
      <c r="AA9" s="350"/>
      <c r="AB9" s="350"/>
      <c r="AC9" s="350"/>
      <c r="AD9" s="350"/>
      <c r="AE9" s="350"/>
      <c r="AF9" s="350"/>
      <c r="AG9" s="350"/>
      <c r="AH9" s="350"/>
      <c r="AI9" s="350"/>
      <c r="AJ9" s="350"/>
      <c r="AK9" s="350"/>
      <c r="AL9" s="351"/>
      <c r="AM9" s="421" t="s">
        <v>116</v>
      </c>
      <c r="AN9" s="422"/>
      <c r="AO9" s="422"/>
      <c r="AP9" s="422"/>
      <c r="AQ9" s="422"/>
      <c r="AR9" s="422"/>
      <c r="AS9" s="422"/>
      <c r="AT9" s="423"/>
      <c r="AU9" s="424" t="s">
        <v>110</v>
      </c>
      <c r="AV9" s="425"/>
      <c r="AW9" s="425"/>
      <c r="AX9" s="425"/>
      <c r="AY9" s="426" t="s">
        <v>117</v>
      </c>
      <c r="AZ9" s="427"/>
      <c r="BA9" s="427"/>
      <c r="BB9" s="427"/>
      <c r="BC9" s="427"/>
      <c r="BD9" s="427"/>
      <c r="BE9" s="427"/>
      <c r="BF9" s="427"/>
      <c r="BG9" s="427"/>
      <c r="BH9" s="427"/>
      <c r="BI9" s="427"/>
      <c r="BJ9" s="427"/>
      <c r="BK9" s="427"/>
      <c r="BL9" s="427"/>
      <c r="BM9" s="428"/>
      <c r="BN9" s="392">
        <v>1215062</v>
      </c>
      <c r="BO9" s="393"/>
      <c r="BP9" s="393"/>
      <c r="BQ9" s="393"/>
      <c r="BR9" s="393"/>
      <c r="BS9" s="393"/>
      <c r="BT9" s="393"/>
      <c r="BU9" s="394"/>
      <c r="BV9" s="392">
        <v>166373</v>
      </c>
      <c r="BW9" s="393"/>
      <c r="BX9" s="393"/>
      <c r="BY9" s="393"/>
      <c r="BZ9" s="393"/>
      <c r="CA9" s="393"/>
      <c r="CB9" s="393"/>
      <c r="CC9" s="394"/>
      <c r="CD9" s="395" t="s">
        <v>118</v>
      </c>
      <c r="CE9" s="396"/>
      <c r="CF9" s="396"/>
      <c r="CG9" s="396"/>
      <c r="CH9" s="396"/>
      <c r="CI9" s="396"/>
      <c r="CJ9" s="396"/>
      <c r="CK9" s="396"/>
      <c r="CL9" s="396"/>
      <c r="CM9" s="396"/>
      <c r="CN9" s="396"/>
      <c r="CO9" s="396"/>
      <c r="CP9" s="396"/>
      <c r="CQ9" s="396"/>
      <c r="CR9" s="396"/>
      <c r="CS9" s="397"/>
      <c r="CT9" s="389">
        <v>11.2</v>
      </c>
      <c r="CU9" s="390"/>
      <c r="CV9" s="390"/>
      <c r="CW9" s="390"/>
      <c r="CX9" s="390"/>
      <c r="CY9" s="390"/>
      <c r="CZ9" s="390"/>
      <c r="DA9" s="391"/>
      <c r="DB9" s="389">
        <v>11.9</v>
      </c>
      <c r="DC9" s="390"/>
      <c r="DD9" s="390"/>
      <c r="DE9" s="390"/>
      <c r="DF9" s="390"/>
      <c r="DG9" s="390"/>
      <c r="DH9" s="390"/>
      <c r="DI9" s="391"/>
    </row>
    <row r="10" spans="1:119" ht="18.75" customHeight="1" thickBot="1" x14ac:dyDescent="0.2">
      <c r="A10" s="172"/>
      <c r="B10" s="386"/>
      <c r="C10" s="387"/>
      <c r="D10" s="387"/>
      <c r="E10" s="387"/>
      <c r="F10" s="387"/>
      <c r="G10" s="387"/>
      <c r="H10" s="387"/>
      <c r="I10" s="387"/>
      <c r="J10" s="387"/>
      <c r="K10" s="435"/>
      <c r="L10" s="442" t="s">
        <v>119</v>
      </c>
      <c r="M10" s="422"/>
      <c r="N10" s="422"/>
      <c r="O10" s="422"/>
      <c r="P10" s="422"/>
      <c r="Q10" s="423"/>
      <c r="R10" s="443">
        <v>117146</v>
      </c>
      <c r="S10" s="444"/>
      <c r="T10" s="444"/>
      <c r="U10" s="444"/>
      <c r="V10" s="445"/>
      <c r="W10" s="380"/>
      <c r="X10" s="381"/>
      <c r="Y10" s="381"/>
      <c r="Z10" s="381"/>
      <c r="AA10" s="381"/>
      <c r="AB10" s="381"/>
      <c r="AC10" s="381"/>
      <c r="AD10" s="381"/>
      <c r="AE10" s="381"/>
      <c r="AF10" s="381"/>
      <c r="AG10" s="381"/>
      <c r="AH10" s="381"/>
      <c r="AI10" s="381"/>
      <c r="AJ10" s="381"/>
      <c r="AK10" s="381"/>
      <c r="AL10" s="384"/>
      <c r="AM10" s="421" t="s">
        <v>120</v>
      </c>
      <c r="AN10" s="422"/>
      <c r="AO10" s="422"/>
      <c r="AP10" s="422"/>
      <c r="AQ10" s="422"/>
      <c r="AR10" s="422"/>
      <c r="AS10" s="422"/>
      <c r="AT10" s="423"/>
      <c r="AU10" s="424" t="s">
        <v>110</v>
      </c>
      <c r="AV10" s="425"/>
      <c r="AW10" s="425"/>
      <c r="AX10" s="425"/>
      <c r="AY10" s="426" t="s">
        <v>121</v>
      </c>
      <c r="AZ10" s="427"/>
      <c r="BA10" s="427"/>
      <c r="BB10" s="427"/>
      <c r="BC10" s="427"/>
      <c r="BD10" s="427"/>
      <c r="BE10" s="427"/>
      <c r="BF10" s="427"/>
      <c r="BG10" s="427"/>
      <c r="BH10" s="427"/>
      <c r="BI10" s="427"/>
      <c r="BJ10" s="427"/>
      <c r="BK10" s="427"/>
      <c r="BL10" s="427"/>
      <c r="BM10" s="428"/>
      <c r="BN10" s="392">
        <v>1244157</v>
      </c>
      <c r="BO10" s="393"/>
      <c r="BP10" s="393"/>
      <c r="BQ10" s="393"/>
      <c r="BR10" s="393"/>
      <c r="BS10" s="393"/>
      <c r="BT10" s="393"/>
      <c r="BU10" s="394"/>
      <c r="BV10" s="392">
        <v>1160344</v>
      </c>
      <c r="BW10" s="393"/>
      <c r="BX10" s="393"/>
      <c r="BY10" s="393"/>
      <c r="BZ10" s="393"/>
      <c r="CA10" s="393"/>
      <c r="CB10" s="393"/>
      <c r="CC10" s="394"/>
      <c r="CD10" s="175" t="s">
        <v>122</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
      <c r="A11" s="172"/>
      <c r="B11" s="386"/>
      <c r="C11" s="387"/>
      <c r="D11" s="387"/>
      <c r="E11" s="387"/>
      <c r="F11" s="387"/>
      <c r="G11" s="387"/>
      <c r="H11" s="387"/>
      <c r="I11" s="387"/>
      <c r="J11" s="387"/>
      <c r="K11" s="435"/>
      <c r="L11" s="446" t="s">
        <v>123</v>
      </c>
      <c r="M11" s="447"/>
      <c r="N11" s="447"/>
      <c r="O11" s="447"/>
      <c r="P11" s="447"/>
      <c r="Q11" s="448"/>
      <c r="R11" s="449" t="s">
        <v>124</v>
      </c>
      <c r="S11" s="450"/>
      <c r="T11" s="450"/>
      <c r="U11" s="450"/>
      <c r="V11" s="451"/>
      <c r="W11" s="380"/>
      <c r="X11" s="381"/>
      <c r="Y11" s="381"/>
      <c r="Z11" s="381"/>
      <c r="AA11" s="381"/>
      <c r="AB11" s="381"/>
      <c r="AC11" s="381"/>
      <c r="AD11" s="381"/>
      <c r="AE11" s="381"/>
      <c r="AF11" s="381"/>
      <c r="AG11" s="381"/>
      <c r="AH11" s="381"/>
      <c r="AI11" s="381"/>
      <c r="AJ11" s="381"/>
      <c r="AK11" s="381"/>
      <c r="AL11" s="384"/>
      <c r="AM11" s="421" t="s">
        <v>125</v>
      </c>
      <c r="AN11" s="422"/>
      <c r="AO11" s="422"/>
      <c r="AP11" s="422"/>
      <c r="AQ11" s="422"/>
      <c r="AR11" s="422"/>
      <c r="AS11" s="422"/>
      <c r="AT11" s="423"/>
      <c r="AU11" s="424" t="s">
        <v>126</v>
      </c>
      <c r="AV11" s="425"/>
      <c r="AW11" s="425"/>
      <c r="AX11" s="425"/>
      <c r="AY11" s="426" t="s">
        <v>127</v>
      </c>
      <c r="AZ11" s="427"/>
      <c r="BA11" s="427"/>
      <c r="BB11" s="427"/>
      <c r="BC11" s="427"/>
      <c r="BD11" s="427"/>
      <c r="BE11" s="427"/>
      <c r="BF11" s="427"/>
      <c r="BG11" s="427"/>
      <c r="BH11" s="427"/>
      <c r="BI11" s="427"/>
      <c r="BJ11" s="427"/>
      <c r="BK11" s="427"/>
      <c r="BL11" s="427"/>
      <c r="BM11" s="428"/>
      <c r="BN11" s="392">
        <v>0</v>
      </c>
      <c r="BO11" s="393"/>
      <c r="BP11" s="393"/>
      <c r="BQ11" s="393"/>
      <c r="BR11" s="393"/>
      <c r="BS11" s="393"/>
      <c r="BT11" s="393"/>
      <c r="BU11" s="394"/>
      <c r="BV11" s="392">
        <v>0</v>
      </c>
      <c r="BW11" s="393"/>
      <c r="BX11" s="393"/>
      <c r="BY11" s="393"/>
      <c r="BZ11" s="393"/>
      <c r="CA11" s="393"/>
      <c r="CB11" s="393"/>
      <c r="CC11" s="394"/>
      <c r="CD11" s="395" t="s">
        <v>128</v>
      </c>
      <c r="CE11" s="396"/>
      <c r="CF11" s="396"/>
      <c r="CG11" s="396"/>
      <c r="CH11" s="396"/>
      <c r="CI11" s="396"/>
      <c r="CJ11" s="396"/>
      <c r="CK11" s="396"/>
      <c r="CL11" s="396"/>
      <c r="CM11" s="396"/>
      <c r="CN11" s="396"/>
      <c r="CO11" s="396"/>
      <c r="CP11" s="396"/>
      <c r="CQ11" s="396"/>
      <c r="CR11" s="396"/>
      <c r="CS11" s="397"/>
      <c r="CT11" s="432" t="s">
        <v>129</v>
      </c>
      <c r="CU11" s="433"/>
      <c r="CV11" s="433"/>
      <c r="CW11" s="433"/>
      <c r="CX11" s="433"/>
      <c r="CY11" s="433"/>
      <c r="CZ11" s="433"/>
      <c r="DA11" s="434"/>
      <c r="DB11" s="432" t="s">
        <v>129</v>
      </c>
      <c r="DC11" s="433"/>
      <c r="DD11" s="433"/>
      <c r="DE11" s="433"/>
      <c r="DF11" s="433"/>
      <c r="DG11" s="433"/>
      <c r="DH11" s="433"/>
      <c r="DI11" s="434"/>
    </row>
    <row r="12" spans="1:119" ht="18.75" customHeight="1" x14ac:dyDescent="0.15">
      <c r="A12" s="172"/>
      <c r="B12" s="452" t="s">
        <v>130</v>
      </c>
      <c r="C12" s="453"/>
      <c r="D12" s="453"/>
      <c r="E12" s="453"/>
      <c r="F12" s="453"/>
      <c r="G12" s="453"/>
      <c r="H12" s="453"/>
      <c r="I12" s="453"/>
      <c r="J12" s="453"/>
      <c r="K12" s="454"/>
      <c r="L12" s="461" t="s">
        <v>131</v>
      </c>
      <c r="M12" s="462"/>
      <c r="N12" s="462"/>
      <c r="O12" s="462"/>
      <c r="P12" s="462"/>
      <c r="Q12" s="463"/>
      <c r="R12" s="464">
        <v>117005</v>
      </c>
      <c r="S12" s="465"/>
      <c r="T12" s="465"/>
      <c r="U12" s="465"/>
      <c r="V12" s="466"/>
      <c r="W12" s="467" t="s">
        <v>1</v>
      </c>
      <c r="X12" s="425"/>
      <c r="Y12" s="425"/>
      <c r="Z12" s="425"/>
      <c r="AA12" s="425"/>
      <c r="AB12" s="468"/>
      <c r="AC12" s="469" t="s">
        <v>132</v>
      </c>
      <c r="AD12" s="470"/>
      <c r="AE12" s="470"/>
      <c r="AF12" s="470"/>
      <c r="AG12" s="471"/>
      <c r="AH12" s="469" t="s">
        <v>133</v>
      </c>
      <c r="AI12" s="470"/>
      <c r="AJ12" s="470"/>
      <c r="AK12" s="470"/>
      <c r="AL12" s="472"/>
      <c r="AM12" s="421" t="s">
        <v>134</v>
      </c>
      <c r="AN12" s="422"/>
      <c r="AO12" s="422"/>
      <c r="AP12" s="422"/>
      <c r="AQ12" s="422"/>
      <c r="AR12" s="422"/>
      <c r="AS12" s="422"/>
      <c r="AT12" s="423"/>
      <c r="AU12" s="424" t="s">
        <v>126</v>
      </c>
      <c r="AV12" s="425"/>
      <c r="AW12" s="425"/>
      <c r="AX12" s="425"/>
      <c r="AY12" s="426" t="s">
        <v>135</v>
      </c>
      <c r="AZ12" s="427"/>
      <c r="BA12" s="427"/>
      <c r="BB12" s="427"/>
      <c r="BC12" s="427"/>
      <c r="BD12" s="427"/>
      <c r="BE12" s="427"/>
      <c r="BF12" s="427"/>
      <c r="BG12" s="427"/>
      <c r="BH12" s="427"/>
      <c r="BI12" s="427"/>
      <c r="BJ12" s="427"/>
      <c r="BK12" s="427"/>
      <c r="BL12" s="427"/>
      <c r="BM12" s="428"/>
      <c r="BN12" s="392">
        <v>700000</v>
      </c>
      <c r="BO12" s="393"/>
      <c r="BP12" s="393"/>
      <c r="BQ12" s="393"/>
      <c r="BR12" s="393"/>
      <c r="BS12" s="393"/>
      <c r="BT12" s="393"/>
      <c r="BU12" s="394"/>
      <c r="BV12" s="392">
        <v>937000</v>
      </c>
      <c r="BW12" s="393"/>
      <c r="BX12" s="393"/>
      <c r="BY12" s="393"/>
      <c r="BZ12" s="393"/>
      <c r="CA12" s="393"/>
      <c r="CB12" s="393"/>
      <c r="CC12" s="394"/>
      <c r="CD12" s="395" t="s">
        <v>136</v>
      </c>
      <c r="CE12" s="396"/>
      <c r="CF12" s="396"/>
      <c r="CG12" s="396"/>
      <c r="CH12" s="396"/>
      <c r="CI12" s="396"/>
      <c r="CJ12" s="396"/>
      <c r="CK12" s="396"/>
      <c r="CL12" s="396"/>
      <c r="CM12" s="396"/>
      <c r="CN12" s="396"/>
      <c r="CO12" s="396"/>
      <c r="CP12" s="396"/>
      <c r="CQ12" s="396"/>
      <c r="CR12" s="396"/>
      <c r="CS12" s="397"/>
      <c r="CT12" s="432" t="s">
        <v>129</v>
      </c>
      <c r="CU12" s="433"/>
      <c r="CV12" s="433"/>
      <c r="CW12" s="433"/>
      <c r="CX12" s="433"/>
      <c r="CY12" s="433"/>
      <c r="CZ12" s="433"/>
      <c r="DA12" s="434"/>
      <c r="DB12" s="432" t="s">
        <v>129</v>
      </c>
      <c r="DC12" s="433"/>
      <c r="DD12" s="433"/>
      <c r="DE12" s="433"/>
      <c r="DF12" s="433"/>
      <c r="DG12" s="433"/>
      <c r="DH12" s="433"/>
      <c r="DI12" s="434"/>
    </row>
    <row r="13" spans="1:119" ht="18.75" customHeight="1" x14ac:dyDescent="0.15">
      <c r="A13" s="172"/>
      <c r="B13" s="455"/>
      <c r="C13" s="456"/>
      <c r="D13" s="456"/>
      <c r="E13" s="456"/>
      <c r="F13" s="456"/>
      <c r="G13" s="456"/>
      <c r="H13" s="456"/>
      <c r="I13" s="456"/>
      <c r="J13" s="456"/>
      <c r="K13" s="457"/>
      <c r="L13" s="181"/>
      <c r="M13" s="483" t="s">
        <v>137</v>
      </c>
      <c r="N13" s="484"/>
      <c r="O13" s="484"/>
      <c r="P13" s="484"/>
      <c r="Q13" s="485"/>
      <c r="R13" s="476">
        <v>114753</v>
      </c>
      <c r="S13" s="477"/>
      <c r="T13" s="477"/>
      <c r="U13" s="477"/>
      <c r="V13" s="478"/>
      <c r="W13" s="408" t="s">
        <v>138</v>
      </c>
      <c r="X13" s="409"/>
      <c r="Y13" s="409"/>
      <c r="Z13" s="409"/>
      <c r="AA13" s="409"/>
      <c r="AB13" s="399"/>
      <c r="AC13" s="443">
        <v>3604</v>
      </c>
      <c r="AD13" s="444"/>
      <c r="AE13" s="444"/>
      <c r="AF13" s="444"/>
      <c r="AG13" s="486"/>
      <c r="AH13" s="443">
        <v>3912</v>
      </c>
      <c r="AI13" s="444"/>
      <c r="AJ13" s="444"/>
      <c r="AK13" s="444"/>
      <c r="AL13" s="445"/>
      <c r="AM13" s="421" t="s">
        <v>139</v>
      </c>
      <c r="AN13" s="422"/>
      <c r="AO13" s="422"/>
      <c r="AP13" s="422"/>
      <c r="AQ13" s="422"/>
      <c r="AR13" s="422"/>
      <c r="AS13" s="422"/>
      <c r="AT13" s="423"/>
      <c r="AU13" s="424" t="s">
        <v>140</v>
      </c>
      <c r="AV13" s="425"/>
      <c r="AW13" s="425"/>
      <c r="AX13" s="425"/>
      <c r="AY13" s="426" t="s">
        <v>141</v>
      </c>
      <c r="AZ13" s="427"/>
      <c r="BA13" s="427"/>
      <c r="BB13" s="427"/>
      <c r="BC13" s="427"/>
      <c r="BD13" s="427"/>
      <c r="BE13" s="427"/>
      <c r="BF13" s="427"/>
      <c r="BG13" s="427"/>
      <c r="BH13" s="427"/>
      <c r="BI13" s="427"/>
      <c r="BJ13" s="427"/>
      <c r="BK13" s="427"/>
      <c r="BL13" s="427"/>
      <c r="BM13" s="428"/>
      <c r="BN13" s="392">
        <v>1759219</v>
      </c>
      <c r="BO13" s="393"/>
      <c r="BP13" s="393"/>
      <c r="BQ13" s="393"/>
      <c r="BR13" s="393"/>
      <c r="BS13" s="393"/>
      <c r="BT13" s="393"/>
      <c r="BU13" s="394"/>
      <c r="BV13" s="392">
        <v>389717</v>
      </c>
      <c r="BW13" s="393"/>
      <c r="BX13" s="393"/>
      <c r="BY13" s="393"/>
      <c r="BZ13" s="393"/>
      <c r="CA13" s="393"/>
      <c r="CB13" s="393"/>
      <c r="CC13" s="394"/>
      <c r="CD13" s="395" t="s">
        <v>142</v>
      </c>
      <c r="CE13" s="396"/>
      <c r="CF13" s="396"/>
      <c r="CG13" s="396"/>
      <c r="CH13" s="396"/>
      <c r="CI13" s="396"/>
      <c r="CJ13" s="396"/>
      <c r="CK13" s="396"/>
      <c r="CL13" s="396"/>
      <c r="CM13" s="396"/>
      <c r="CN13" s="396"/>
      <c r="CO13" s="396"/>
      <c r="CP13" s="396"/>
      <c r="CQ13" s="396"/>
      <c r="CR13" s="396"/>
      <c r="CS13" s="397"/>
      <c r="CT13" s="389">
        <v>3.1</v>
      </c>
      <c r="CU13" s="390"/>
      <c r="CV13" s="390"/>
      <c r="CW13" s="390"/>
      <c r="CX13" s="390"/>
      <c r="CY13" s="390"/>
      <c r="CZ13" s="390"/>
      <c r="DA13" s="391"/>
      <c r="DB13" s="389">
        <v>3.6</v>
      </c>
      <c r="DC13" s="390"/>
      <c r="DD13" s="390"/>
      <c r="DE13" s="390"/>
      <c r="DF13" s="390"/>
      <c r="DG13" s="390"/>
      <c r="DH13" s="390"/>
      <c r="DI13" s="391"/>
    </row>
    <row r="14" spans="1:119" ht="18.75" customHeight="1" thickBot="1" x14ac:dyDescent="0.2">
      <c r="A14" s="172"/>
      <c r="B14" s="455"/>
      <c r="C14" s="456"/>
      <c r="D14" s="456"/>
      <c r="E14" s="456"/>
      <c r="F14" s="456"/>
      <c r="G14" s="456"/>
      <c r="H14" s="456"/>
      <c r="I14" s="456"/>
      <c r="J14" s="456"/>
      <c r="K14" s="457"/>
      <c r="L14" s="473" t="s">
        <v>143</v>
      </c>
      <c r="M14" s="474"/>
      <c r="N14" s="474"/>
      <c r="O14" s="474"/>
      <c r="P14" s="474"/>
      <c r="Q14" s="475"/>
      <c r="R14" s="476">
        <v>117143</v>
      </c>
      <c r="S14" s="477"/>
      <c r="T14" s="477"/>
      <c r="U14" s="477"/>
      <c r="V14" s="478"/>
      <c r="W14" s="382"/>
      <c r="X14" s="383"/>
      <c r="Y14" s="383"/>
      <c r="Z14" s="383"/>
      <c r="AA14" s="383"/>
      <c r="AB14" s="372"/>
      <c r="AC14" s="479">
        <v>6.6</v>
      </c>
      <c r="AD14" s="480"/>
      <c r="AE14" s="480"/>
      <c r="AF14" s="480"/>
      <c r="AG14" s="481"/>
      <c r="AH14" s="479">
        <v>6.9</v>
      </c>
      <c r="AI14" s="480"/>
      <c r="AJ14" s="480"/>
      <c r="AK14" s="480"/>
      <c r="AL14" s="482"/>
      <c r="AM14" s="421"/>
      <c r="AN14" s="422"/>
      <c r="AO14" s="422"/>
      <c r="AP14" s="422"/>
      <c r="AQ14" s="422"/>
      <c r="AR14" s="422"/>
      <c r="AS14" s="422"/>
      <c r="AT14" s="423"/>
      <c r="AU14" s="424"/>
      <c r="AV14" s="425"/>
      <c r="AW14" s="425"/>
      <c r="AX14" s="425"/>
      <c r="AY14" s="426"/>
      <c r="AZ14" s="427"/>
      <c r="BA14" s="427"/>
      <c r="BB14" s="427"/>
      <c r="BC14" s="427"/>
      <c r="BD14" s="427"/>
      <c r="BE14" s="427"/>
      <c r="BF14" s="427"/>
      <c r="BG14" s="427"/>
      <c r="BH14" s="427"/>
      <c r="BI14" s="427"/>
      <c r="BJ14" s="427"/>
      <c r="BK14" s="427"/>
      <c r="BL14" s="427"/>
      <c r="BM14" s="428"/>
      <c r="BN14" s="392"/>
      <c r="BO14" s="393"/>
      <c r="BP14" s="393"/>
      <c r="BQ14" s="393"/>
      <c r="BR14" s="393"/>
      <c r="BS14" s="393"/>
      <c r="BT14" s="393"/>
      <c r="BU14" s="394"/>
      <c r="BV14" s="392"/>
      <c r="BW14" s="393"/>
      <c r="BX14" s="393"/>
      <c r="BY14" s="393"/>
      <c r="BZ14" s="393"/>
      <c r="CA14" s="393"/>
      <c r="CB14" s="393"/>
      <c r="CC14" s="394"/>
      <c r="CD14" s="487" t="s">
        <v>144</v>
      </c>
      <c r="CE14" s="488"/>
      <c r="CF14" s="488"/>
      <c r="CG14" s="488"/>
      <c r="CH14" s="488"/>
      <c r="CI14" s="488"/>
      <c r="CJ14" s="488"/>
      <c r="CK14" s="488"/>
      <c r="CL14" s="488"/>
      <c r="CM14" s="488"/>
      <c r="CN14" s="488"/>
      <c r="CO14" s="488"/>
      <c r="CP14" s="488"/>
      <c r="CQ14" s="488"/>
      <c r="CR14" s="488"/>
      <c r="CS14" s="489"/>
      <c r="CT14" s="490" t="s">
        <v>129</v>
      </c>
      <c r="CU14" s="491"/>
      <c r="CV14" s="491"/>
      <c r="CW14" s="491"/>
      <c r="CX14" s="491"/>
      <c r="CY14" s="491"/>
      <c r="CZ14" s="491"/>
      <c r="DA14" s="492"/>
      <c r="DB14" s="490" t="s">
        <v>129</v>
      </c>
      <c r="DC14" s="491"/>
      <c r="DD14" s="491"/>
      <c r="DE14" s="491"/>
      <c r="DF14" s="491"/>
      <c r="DG14" s="491"/>
      <c r="DH14" s="491"/>
      <c r="DI14" s="492"/>
    </row>
    <row r="15" spans="1:119" ht="18.75" customHeight="1" x14ac:dyDescent="0.15">
      <c r="A15" s="172"/>
      <c r="B15" s="455"/>
      <c r="C15" s="456"/>
      <c r="D15" s="456"/>
      <c r="E15" s="456"/>
      <c r="F15" s="456"/>
      <c r="G15" s="456"/>
      <c r="H15" s="456"/>
      <c r="I15" s="456"/>
      <c r="J15" s="456"/>
      <c r="K15" s="457"/>
      <c r="L15" s="181"/>
      <c r="M15" s="483" t="s">
        <v>137</v>
      </c>
      <c r="N15" s="484"/>
      <c r="O15" s="484"/>
      <c r="P15" s="484"/>
      <c r="Q15" s="485"/>
      <c r="R15" s="476">
        <v>114875</v>
      </c>
      <c r="S15" s="477"/>
      <c r="T15" s="477"/>
      <c r="U15" s="477"/>
      <c r="V15" s="478"/>
      <c r="W15" s="408" t="s">
        <v>145</v>
      </c>
      <c r="X15" s="409"/>
      <c r="Y15" s="409"/>
      <c r="Z15" s="409"/>
      <c r="AA15" s="409"/>
      <c r="AB15" s="399"/>
      <c r="AC15" s="443">
        <v>17507</v>
      </c>
      <c r="AD15" s="444"/>
      <c r="AE15" s="444"/>
      <c r="AF15" s="444"/>
      <c r="AG15" s="486"/>
      <c r="AH15" s="443">
        <v>18344</v>
      </c>
      <c r="AI15" s="444"/>
      <c r="AJ15" s="444"/>
      <c r="AK15" s="444"/>
      <c r="AL15" s="445"/>
      <c r="AM15" s="421"/>
      <c r="AN15" s="422"/>
      <c r="AO15" s="422"/>
      <c r="AP15" s="422"/>
      <c r="AQ15" s="422"/>
      <c r="AR15" s="422"/>
      <c r="AS15" s="422"/>
      <c r="AT15" s="423"/>
      <c r="AU15" s="424"/>
      <c r="AV15" s="425"/>
      <c r="AW15" s="425"/>
      <c r="AX15" s="425"/>
      <c r="AY15" s="352" t="s">
        <v>146</v>
      </c>
      <c r="AZ15" s="353"/>
      <c r="BA15" s="353"/>
      <c r="BB15" s="353"/>
      <c r="BC15" s="353"/>
      <c r="BD15" s="353"/>
      <c r="BE15" s="353"/>
      <c r="BF15" s="353"/>
      <c r="BG15" s="353"/>
      <c r="BH15" s="353"/>
      <c r="BI15" s="353"/>
      <c r="BJ15" s="353"/>
      <c r="BK15" s="353"/>
      <c r="BL15" s="353"/>
      <c r="BM15" s="354"/>
      <c r="BN15" s="355">
        <v>16403528</v>
      </c>
      <c r="BO15" s="356"/>
      <c r="BP15" s="356"/>
      <c r="BQ15" s="356"/>
      <c r="BR15" s="356"/>
      <c r="BS15" s="356"/>
      <c r="BT15" s="356"/>
      <c r="BU15" s="357"/>
      <c r="BV15" s="355">
        <v>17404563</v>
      </c>
      <c r="BW15" s="356"/>
      <c r="BX15" s="356"/>
      <c r="BY15" s="356"/>
      <c r="BZ15" s="356"/>
      <c r="CA15" s="356"/>
      <c r="CB15" s="356"/>
      <c r="CC15" s="357"/>
      <c r="CD15" s="493" t="s">
        <v>147</v>
      </c>
      <c r="CE15" s="494"/>
      <c r="CF15" s="494"/>
      <c r="CG15" s="494"/>
      <c r="CH15" s="494"/>
      <c r="CI15" s="494"/>
      <c r="CJ15" s="494"/>
      <c r="CK15" s="494"/>
      <c r="CL15" s="494"/>
      <c r="CM15" s="494"/>
      <c r="CN15" s="494"/>
      <c r="CO15" s="494"/>
      <c r="CP15" s="494"/>
      <c r="CQ15" s="494"/>
      <c r="CR15" s="494"/>
      <c r="CS15" s="495"/>
      <c r="CT15" s="182"/>
      <c r="CU15" s="183"/>
      <c r="CV15" s="183"/>
      <c r="CW15" s="183"/>
      <c r="CX15" s="183"/>
      <c r="CY15" s="183"/>
      <c r="CZ15" s="183"/>
      <c r="DA15" s="184"/>
      <c r="DB15" s="182"/>
      <c r="DC15" s="183"/>
      <c r="DD15" s="183"/>
      <c r="DE15" s="183"/>
      <c r="DF15" s="183"/>
      <c r="DG15" s="183"/>
      <c r="DH15" s="183"/>
      <c r="DI15" s="184"/>
    </row>
    <row r="16" spans="1:119" ht="18.75" customHeight="1" x14ac:dyDescent="0.15">
      <c r="A16" s="172"/>
      <c r="B16" s="455"/>
      <c r="C16" s="456"/>
      <c r="D16" s="456"/>
      <c r="E16" s="456"/>
      <c r="F16" s="456"/>
      <c r="G16" s="456"/>
      <c r="H16" s="456"/>
      <c r="I16" s="456"/>
      <c r="J16" s="456"/>
      <c r="K16" s="457"/>
      <c r="L16" s="473" t="s">
        <v>148</v>
      </c>
      <c r="M16" s="496"/>
      <c r="N16" s="496"/>
      <c r="O16" s="496"/>
      <c r="P16" s="496"/>
      <c r="Q16" s="497"/>
      <c r="R16" s="498" t="s">
        <v>149</v>
      </c>
      <c r="S16" s="499"/>
      <c r="T16" s="499"/>
      <c r="U16" s="499"/>
      <c r="V16" s="500"/>
      <c r="W16" s="382"/>
      <c r="X16" s="383"/>
      <c r="Y16" s="383"/>
      <c r="Z16" s="383"/>
      <c r="AA16" s="383"/>
      <c r="AB16" s="372"/>
      <c r="AC16" s="479">
        <v>32</v>
      </c>
      <c r="AD16" s="480"/>
      <c r="AE16" s="480"/>
      <c r="AF16" s="480"/>
      <c r="AG16" s="481"/>
      <c r="AH16" s="479">
        <v>32.1</v>
      </c>
      <c r="AI16" s="480"/>
      <c r="AJ16" s="480"/>
      <c r="AK16" s="480"/>
      <c r="AL16" s="482"/>
      <c r="AM16" s="421"/>
      <c r="AN16" s="422"/>
      <c r="AO16" s="422"/>
      <c r="AP16" s="422"/>
      <c r="AQ16" s="422"/>
      <c r="AR16" s="422"/>
      <c r="AS16" s="422"/>
      <c r="AT16" s="423"/>
      <c r="AU16" s="424"/>
      <c r="AV16" s="425"/>
      <c r="AW16" s="425"/>
      <c r="AX16" s="425"/>
      <c r="AY16" s="426" t="s">
        <v>150</v>
      </c>
      <c r="AZ16" s="427"/>
      <c r="BA16" s="427"/>
      <c r="BB16" s="427"/>
      <c r="BC16" s="427"/>
      <c r="BD16" s="427"/>
      <c r="BE16" s="427"/>
      <c r="BF16" s="427"/>
      <c r="BG16" s="427"/>
      <c r="BH16" s="427"/>
      <c r="BI16" s="427"/>
      <c r="BJ16" s="427"/>
      <c r="BK16" s="427"/>
      <c r="BL16" s="427"/>
      <c r="BM16" s="428"/>
      <c r="BN16" s="392">
        <v>21903553</v>
      </c>
      <c r="BO16" s="393"/>
      <c r="BP16" s="393"/>
      <c r="BQ16" s="393"/>
      <c r="BR16" s="393"/>
      <c r="BS16" s="393"/>
      <c r="BT16" s="393"/>
      <c r="BU16" s="394"/>
      <c r="BV16" s="392">
        <v>21323708</v>
      </c>
      <c r="BW16" s="393"/>
      <c r="BX16" s="393"/>
      <c r="BY16" s="393"/>
      <c r="BZ16" s="393"/>
      <c r="CA16" s="393"/>
      <c r="CB16" s="393"/>
      <c r="CC16" s="394"/>
      <c r="CD16" s="185"/>
      <c r="CE16" s="506"/>
      <c r="CF16" s="506"/>
      <c r="CG16" s="506"/>
      <c r="CH16" s="506"/>
      <c r="CI16" s="506"/>
      <c r="CJ16" s="506"/>
      <c r="CK16" s="506"/>
      <c r="CL16" s="506"/>
      <c r="CM16" s="506"/>
      <c r="CN16" s="506"/>
      <c r="CO16" s="506"/>
      <c r="CP16" s="506"/>
      <c r="CQ16" s="506"/>
      <c r="CR16" s="506"/>
      <c r="CS16" s="507"/>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72"/>
      <c r="B17" s="458"/>
      <c r="C17" s="459"/>
      <c r="D17" s="459"/>
      <c r="E17" s="459"/>
      <c r="F17" s="459"/>
      <c r="G17" s="459"/>
      <c r="H17" s="459"/>
      <c r="I17" s="459"/>
      <c r="J17" s="459"/>
      <c r="K17" s="460"/>
      <c r="L17" s="186"/>
      <c r="M17" s="503" t="s">
        <v>151</v>
      </c>
      <c r="N17" s="504"/>
      <c r="O17" s="504"/>
      <c r="P17" s="504"/>
      <c r="Q17" s="505"/>
      <c r="R17" s="498" t="s">
        <v>152</v>
      </c>
      <c r="S17" s="499"/>
      <c r="T17" s="499"/>
      <c r="U17" s="499"/>
      <c r="V17" s="500"/>
      <c r="W17" s="408" t="s">
        <v>153</v>
      </c>
      <c r="X17" s="409"/>
      <c r="Y17" s="409"/>
      <c r="Z17" s="409"/>
      <c r="AA17" s="409"/>
      <c r="AB17" s="399"/>
      <c r="AC17" s="443">
        <v>33669</v>
      </c>
      <c r="AD17" s="444"/>
      <c r="AE17" s="444"/>
      <c r="AF17" s="444"/>
      <c r="AG17" s="486"/>
      <c r="AH17" s="443">
        <v>34836</v>
      </c>
      <c r="AI17" s="444"/>
      <c r="AJ17" s="444"/>
      <c r="AK17" s="444"/>
      <c r="AL17" s="445"/>
      <c r="AM17" s="421"/>
      <c r="AN17" s="422"/>
      <c r="AO17" s="422"/>
      <c r="AP17" s="422"/>
      <c r="AQ17" s="422"/>
      <c r="AR17" s="422"/>
      <c r="AS17" s="422"/>
      <c r="AT17" s="423"/>
      <c r="AU17" s="424"/>
      <c r="AV17" s="425"/>
      <c r="AW17" s="425"/>
      <c r="AX17" s="425"/>
      <c r="AY17" s="426" t="s">
        <v>154</v>
      </c>
      <c r="AZ17" s="427"/>
      <c r="BA17" s="427"/>
      <c r="BB17" s="427"/>
      <c r="BC17" s="427"/>
      <c r="BD17" s="427"/>
      <c r="BE17" s="427"/>
      <c r="BF17" s="427"/>
      <c r="BG17" s="427"/>
      <c r="BH17" s="427"/>
      <c r="BI17" s="427"/>
      <c r="BJ17" s="427"/>
      <c r="BK17" s="427"/>
      <c r="BL17" s="427"/>
      <c r="BM17" s="428"/>
      <c r="BN17" s="392">
        <v>20862688</v>
      </c>
      <c r="BO17" s="393"/>
      <c r="BP17" s="393"/>
      <c r="BQ17" s="393"/>
      <c r="BR17" s="393"/>
      <c r="BS17" s="393"/>
      <c r="BT17" s="393"/>
      <c r="BU17" s="394"/>
      <c r="BV17" s="392">
        <v>22189738</v>
      </c>
      <c r="BW17" s="393"/>
      <c r="BX17" s="393"/>
      <c r="BY17" s="393"/>
      <c r="BZ17" s="393"/>
      <c r="CA17" s="393"/>
      <c r="CB17" s="393"/>
      <c r="CC17" s="394"/>
      <c r="CD17" s="185"/>
      <c r="CE17" s="506"/>
      <c r="CF17" s="506"/>
      <c r="CG17" s="506"/>
      <c r="CH17" s="506"/>
      <c r="CI17" s="506"/>
      <c r="CJ17" s="506"/>
      <c r="CK17" s="506"/>
      <c r="CL17" s="506"/>
      <c r="CM17" s="506"/>
      <c r="CN17" s="506"/>
      <c r="CO17" s="506"/>
      <c r="CP17" s="506"/>
      <c r="CQ17" s="506"/>
      <c r="CR17" s="506"/>
      <c r="CS17" s="507"/>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72"/>
      <c r="B18" s="514" t="s">
        <v>155</v>
      </c>
      <c r="C18" s="435"/>
      <c r="D18" s="435"/>
      <c r="E18" s="515"/>
      <c r="F18" s="515"/>
      <c r="G18" s="515"/>
      <c r="H18" s="515"/>
      <c r="I18" s="515"/>
      <c r="J18" s="515"/>
      <c r="K18" s="515"/>
      <c r="L18" s="516">
        <v>592.74</v>
      </c>
      <c r="M18" s="516"/>
      <c r="N18" s="516"/>
      <c r="O18" s="516"/>
      <c r="P18" s="516"/>
      <c r="Q18" s="516"/>
      <c r="R18" s="517"/>
      <c r="S18" s="517"/>
      <c r="T18" s="517"/>
      <c r="U18" s="517"/>
      <c r="V18" s="518"/>
      <c r="W18" s="410"/>
      <c r="X18" s="411"/>
      <c r="Y18" s="411"/>
      <c r="Z18" s="411"/>
      <c r="AA18" s="411"/>
      <c r="AB18" s="402"/>
      <c r="AC18" s="519">
        <v>61.5</v>
      </c>
      <c r="AD18" s="520"/>
      <c r="AE18" s="520"/>
      <c r="AF18" s="520"/>
      <c r="AG18" s="521"/>
      <c r="AH18" s="519">
        <v>61</v>
      </c>
      <c r="AI18" s="520"/>
      <c r="AJ18" s="520"/>
      <c r="AK18" s="520"/>
      <c r="AL18" s="522"/>
      <c r="AM18" s="421"/>
      <c r="AN18" s="422"/>
      <c r="AO18" s="422"/>
      <c r="AP18" s="422"/>
      <c r="AQ18" s="422"/>
      <c r="AR18" s="422"/>
      <c r="AS18" s="422"/>
      <c r="AT18" s="423"/>
      <c r="AU18" s="424"/>
      <c r="AV18" s="425"/>
      <c r="AW18" s="425"/>
      <c r="AX18" s="425"/>
      <c r="AY18" s="426" t="s">
        <v>156</v>
      </c>
      <c r="AZ18" s="427"/>
      <c r="BA18" s="427"/>
      <c r="BB18" s="427"/>
      <c r="BC18" s="427"/>
      <c r="BD18" s="427"/>
      <c r="BE18" s="427"/>
      <c r="BF18" s="427"/>
      <c r="BG18" s="427"/>
      <c r="BH18" s="427"/>
      <c r="BI18" s="427"/>
      <c r="BJ18" s="427"/>
      <c r="BK18" s="427"/>
      <c r="BL18" s="427"/>
      <c r="BM18" s="428"/>
      <c r="BN18" s="392">
        <v>27276648</v>
      </c>
      <c r="BO18" s="393"/>
      <c r="BP18" s="393"/>
      <c r="BQ18" s="393"/>
      <c r="BR18" s="393"/>
      <c r="BS18" s="393"/>
      <c r="BT18" s="393"/>
      <c r="BU18" s="394"/>
      <c r="BV18" s="392">
        <v>26105802</v>
      </c>
      <c r="BW18" s="393"/>
      <c r="BX18" s="393"/>
      <c r="BY18" s="393"/>
      <c r="BZ18" s="393"/>
      <c r="CA18" s="393"/>
      <c r="CB18" s="393"/>
      <c r="CC18" s="394"/>
      <c r="CD18" s="185"/>
      <c r="CE18" s="506"/>
      <c r="CF18" s="506"/>
      <c r="CG18" s="506"/>
      <c r="CH18" s="506"/>
      <c r="CI18" s="506"/>
      <c r="CJ18" s="506"/>
      <c r="CK18" s="506"/>
      <c r="CL18" s="506"/>
      <c r="CM18" s="506"/>
      <c r="CN18" s="506"/>
      <c r="CO18" s="506"/>
      <c r="CP18" s="506"/>
      <c r="CQ18" s="506"/>
      <c r="CR18" s="506"/>
      <c r="CS18" s="507"/>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72"/>
      <c r="B19" s="514" t="s">
        <v>157</v>
      </c>
      <c r="C19" s="435"/>
      <c r="D19" s="435"/>
      <c r="E19" s="515"/>
      <c r="F19" s="515"/>
      <c r="G19" s="515"/>
      <c r="H19" s="515"/>
      <c r="I19" s="515"/>
      <c r="J19" s="515"/>
      <c r="K19" s="515"/>
      <c r="L19" s="523">
        <v>194</v>
      </c>
      <c r="M19" s="523"/>
      <c r="N19" s="523"/>
      <c r="O19" s="523"/>
      <c r="P19" s="523"/>
      <c r="Q19" s="523"/>
      <c r="R19" s="524"/>
      <c r="S19" s="524"/>
      <c r="T19" s="524"/>
      <c r="U19" s="524"/>
      <c r="V19" s="525"/>
      <c r="W19" s="349"/>
      <c r="X19" s="350"/>
      <c r="Y19" s="350"/>
      <c r="Z19" s="350"/>
      <c r="AA19" s="350"/>
      <c r="AB19" s="350"/>
      <c r="AC19" s="501"/>
      <c r="AD19" s="501"/>
      <c r="AE19" s="501"/>
      <c r="AF19" s="501"/>
      <c r="AG19" s="501"/>
      <c r="AH19" s="501"/>
      <c r="AI19" s="501"/>
      <c r="AJ19" s="501"/>
      <c r="AK19" s="501"/>
      <c r="AL19" s="502"/>
      <c r="AM19" s="421"/>
      <c r="AN19" s="422"/>
      <c r="AO19" s="422"/>
      <c r="AP19" s="422"/>
      <c r="AQ19" s="422"/>
      <c r="AR19" s="422"/>
      <c r="AS19" s="422"/>
      <c r="AT19" s="423"/>
      <c r="AU19" s="424"/>
      <c r="AV19" s="425"/>
      <c r="AW19" s="425"/>
      <c r="AX19" s="425"/>
      <c r="AY19" s="426" t="s">
        <v>158</v>
      </c>
      <c r="AZ19" s="427"/>
      <c r="BA19" s="427"/>
      <c r="BB19" s="427"/>
      <c r="BC19" s="427"/>
      <c r="BD19" s="427"/>
      <c r="BE19" s="427"/>
      <c r="BF19" s="427"/>
      <c r="BG19" s="427"/>
      <c r="BH19" s="427"/>
      <c r="BI19" s="427"/>
      <c r="BJ19" s="427"/>
      <c r="BK19" s="427"/>
      <c r="BL19" s="427"/>
      <c r="BM19" s="428"/>
      <c r="BN19" s="392">
        <v>37516699</v>
      </c>
      <c r="BO19" s="393"/>
      <c r="BP19" s="393"/>
      <c r="BQ19" s="393"/>
      <c r="BR19" s="393"/>
      <c r="BS19" s="393"/>
      <c r="BT19" s="393"/>
      <c r="BU19" s="394"/>
      <c r="BV19" s="392">
        <v>35098249</v>
      </c>
      <c r="BW19" s="393"/>
      <c r="BX19" s="393"/>
      <c r="BY19" s="393"/>
      <c r="BZ19" s="393"/>
      <c r="CA19" s="393"/>
      <c r="CB19" s="393"/>
      <c r="CC19" s="394"/>
      <c r="CD19" s="185"/>
      <c r="CE19" s="506"/>
      <c r="CF19" s="506"/>
      <c r="CG19" s="506"/>
      <c r="CH19" s="506"/>
      <c r="CI19" s="506"/>
      <c r="CJ19" s="506"/>
      <c r="CK19" s="506"/>
      <c r="CL19" s="506"/>
      <c r="CM19" s="506"/>
      <c r="CN19" s="506"/>
      <c r="CO19" s="506"/>
      <c r="CP19" s="506"/>
      <c r="CQ19" s="506"/>
      <c r="CR19" s="506"/>
      <c r="CS19" s="507"/>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72"/>
      <c r="B20" s="514" t="s">
        <v>159</v>
      </c>
      <c r="C20" s="435"/>
      <c r="D20" s="435"/>
      <c r="E20" s="515"/>
      <c r="F20" s="515"/>
      <c r="G20" s="515"/>
      <c r="H20" s="515"/>
      <c r="I20" s="515"/>
      <c r="J20" s="515"/>
      <c r="K20" s="515"/>
      <c r="L20" s="523">
        <v>47454</v>
      </c>
      <c r="M20" s="523"/>
      <c r="N20" s="523"/>
      <c r="O20" s="523"/>
      <c r="P20" s="523"/>
      <c r="Q20" s="523"/>
      <c r="R20" s="524"/>
      <c r="S20" s="524"/>
      <c r="T20" s="524"/>
      <c r="U20" s="524"/>
      <c r="V20" s="525"/>
      <c r="W20" s="410"/>
      <c r="X20" s="411"/>
      <c r="Y20" s="411"/>
      <c r="Z20" s="411"/>
      <c r="AA20" s="411"/>
      <c r="AB20" s="411"/>
      <c r="AC20" s="526"/>
      <c r="AD20" s="526"/>
      <c r="AE20" s="526"/>
      <c r="AF20" s="526"/>
      <c r="AG20" s="526"/>
      <c r="AH20" s="526"/>
      <c r="AI20" s="526"/>
      <c r="AJ20" s="526"/>
      <c r="AK20" s="526"/>
      <c r="AL20" s="527"/>
      <c r="AM20" s="528"/>
      <c r="AN20" s="447"/>
      <c r="AO20" s="447"/>
      <c r="AP20" s="447"/>
      <c r="AQ20" s="447"/>
      <c r="AR20" s="447"/>
      <c r="AS20" s="447"/>
      <c r="AT20" s="448"/>
      <c r="AU20" s="529"/>
      <c r="AV20" s="530"/>
      <c r="AW20" s="530"/>
      <c r="AX20" s="531"/>
      <c r="AY20" s="426"/>
      <c r="AZ20" s="427"/>
      <c r="BA20" s="427"/>
      <c r="BB20" s="427"/>
      <c r="BC20" s="427"/>
      <c r="BD20" s="427"/>
      <c r="BE20" s="427"/>
      <c r="BF20" s="427"/>
      <c r="BG20" s="427"/>
      <c r="BH20" s="427"/>
      <c r="BI20" s="427"/>
      <c r="BJ20" s="427"/>
      <c r="BK20" s="427"/>
      <c r="BL20" s="427"/>
      <c r="BM20" s="428"/>
      <c r="BN20" s="392"/>
      <c r="BO20" s="393"/>
      <c r="BP20" s="393"/>
      <c r="BQ20" s="393"/>
      <c r="BR20" s="393"/>
      <c r="BS20" s="393"/>
      <c r="BT20" s="393"/>
      <c r="BU20" s="394"/>
      <c r="BV20" s="392"/>
      <c r="BW20" s="393"/>
      <c r="BX20" s="393"/>
      <c r="BY20" s="393"/>
      <c r="BZ20" s="393"/>
      <c r="CA20" s="393"/>
      <c r="CB20" s="393"/>
      <c r="CC20" s="394"/>
      <c r="CD20" s="185"/>
      <c r="CE20" s="506"/>
      <c r="CF20" s="506"/>
      <c r="CG20" s="506"/>
      <c r="CH20" s="506"/>
      <c r="CI20" s="506"/>
      <c r="CJ20" s="506"/>
      <c r="CK20" s="506"/>
      <c r="CL20" s="506"/>
      <c r="CM20" s="506"/>
      <c r="CN20" s="506"/>
      <c r="CO20" s="506"/>
      <c r="CP20" s="506"/>
      <c r="CQ20" s="506"/>
      <c r="CR20" s="506"/>
      <c r="CS20" s="507"/>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72"/>
      <c r="B21" s="532" t="s">
        <v>160</v>
      </c>
      <c r="C21" s="533"/>
      <c r="D21" s="533"/>
      <c r="E21" s="533"/>
      <c r="F21" s="533"/>
      <c r="G21" s="533"/>
      <c r="H21" s="533"/>
      <c r="I21" s="533"/>
      <c r="J21" s="533"/>
      <c r="K21" s="533"/>
      <c r="L21" s="533"/>
      <c r="M21" s="533"/>
      <c r="N21" s="533"/>
      <c r="O21" s="533"/>
      <c r="P21" s="533"/>
      <c r="Q21" s="533"/>
      <c r="R21" s="533"/>
      <c r="S21" s="533"/>
      <c r="T21" s="533"/>
      <c r="U21" s="533"/>
      <c r="V21" s="533"/>
      <c r="W21" s="533"/>
      <c r="X21" s="533"/>
      <c r="Y21" s="533"/>
      <c r="Z21" s="533"/>
      <c r="AA21" s="533"/>
      <c r="AB21" s="533"/>
      <c r="AC21" s="533"/>
      <c r="AD21" s="533"/>
      <c r="AE21" s="533"/>
      <c r="AF21" s="533"/>
      <c r="AG21" s="533"/>
      <c r="AH21" s="533"/>
      <c r="AI21" s="533"/>
      <c r="AJ21" s="533"/>
      <c r="AK21" s="533"/>
      <c r="AL21" s="533"/>
      <c r="AM21" s="533"/>
      <c r="AN21" s="533"/>
      <c r="AO21" s="533"/>
      <c r="AP21" s="533"/>
      <c r="AQ21" s="533"/>
      <c r="AR21" s="533"/>
      <c r="AS21" s="533"/>
      <c r="AT21" s="533"/>
      <c r="AU21" s="533"/>
      <c r="AV21" s="533"/>
      <c r="AW21" s="533"/>
      <c r="AX21" s="534"/>
      <c r="AY21" s="508"/>
      <c r="AZ21" s="509"/>
      <c r="BA21" s="509"/>
      <c r="BB21" s="509"/>
      <c r="BC21" s="509"/>
      <c r="BD21" s="509"/>
      <c r="BE21" s="509"/>
      <c r="BF21" s="509"/>
      <c r="BG21" s="509"/>
      <c r="BH21" s="509"/>
      <c r="BI21" s="509"/>
      <c r="BJ21" s="509"/>
      <c r="BK21" s="509"/>
      <c r="BL21" s="509"/>
      <c r="BM21" s="510"/>
      <c r="BN21" s="511"/>
      <c r="BO21" s="512"/>
      <c r="BP21" s="512"/>
      <c r="BQ21" s="512"/>
      <c r="BR21" s="512"/>
      <c r="BS21" s="512"/>
      <c r="BT21" s="512"/>
      <c r="BU21" s="513"/>
      <c r="BV21" s="511"/>
      <c r="BW21" s="512"/>
      <c r="BX21" s="512"/>
      <c r="BY21" s="512"/>
      <c r="BZ21" s="512"/>
      <c r="CA21" s="512"/>
      <c r="CB21" s="512"/>
      <c r="CC21" s="513"/>
      <c r="CD21" s="185"/>
      <c r="CE21" s="506"/>
      <c r="CF21" s="506"/>
      <c r="CG21" s="506"/>
      <c r="CH21" s="506"/>
      <c r="CI21" s="506"/>
      <c r="CJ21" s="506"/>
      <c r="CK21" s="506"/>
      <c r="CL21" s="506"/>
      <c r="CM21" s="506"/>
      <c r="CN21" s="506"/>
      <c r="CO21" s="506"/>
      <c r="CP21" s="506"/>
      <c r="CQ21" s="506"/>
      <c r="CR21" s="506"/>
      <c r="CS21" s="507"/>
      <c r="CT21" s="389"/>
      <c r="CU21" s="390"/>
      <c r="CV21" s="390"/>
      <c r="CW21" s="390"/>
      <c r="CX21" s="390"/>
      <c r="CY21" s="390"/>
      <c r="CZ21" s="390"/>
      <c r="DA21" s="391"/>
      <c r="DB21" s="389"/>
      <c r="DC21" s="390"/>
      <c r="DD21" s="390"/>
      <c r="DE21" s="390"/>
      <c r="DF21" s="390"/>
      <c r="DG21" s="390"/>
      <c r="DH21" s="390"/>
      <c r="DI21" s="391"/>
    </row>
    <row r="22" spans="1:113" ht="18.75" customHeight="1" x14ac:dyDescent="0.15">
      <c r="A22" s="172"/>
      <c r="B22" s="562" t="s">
        <v>161</v>
      </c>
      <c r="C22" s="536"/>
      <c r="D22" s="537"/>
      <c r="E22" s="404" t="s">
        <v>1</v>
      </c>
      <c r="F22" s="409"/>
      <c r="G22" s="409"/>
      <c r="H22" s="409"/>
      <c r="I22" s="409"/>
      <c r="J22" s="409"/>
      <c r="K22" s="399"/>
      <c r="L22" s="404" t="s">
        <v>162</v>
      </c>
      <c r="M22" s="409"/>
      <c r="N22" s="409"/>
      <c r="O22" s="409"/>
      <c r="P22" s="399"/>
      <c r="Q22" s="567" t="s">
        <v>163</v>
      </c>
      <c r="R22" s="568"/>
      <c r="S22" s="568"/>
      <c r="T22" s="568"/>
      <c r="U22" s="568"/>
      <c r="V22" s="569"/>
      <c r="W22" s="535" t="s">
        <v>164</v>
      </c>
      <c r="X22" s="536"/>
      <c r="Y22" s="537"/>
      <c r="Z22" s="404" t="s">
        <v>1</v>
      </c>
      <c r="AA22" s="409"/>
      <c r="AB22" s="409"/>
      <c r="AC22" s="409"/>
      <c r="AD22" s="409"/>
      <c r="AE22" s="409"/>
      <c r="AF22" s="409"/>
      <c r="AG22" s="399"/>
      <c r="AH22" s="573" t="s">
        <v>165</v>
      </c>
      <c r="AI22" s="409"/>
      <c r="AJ22" s="409"/>
      <c r="AK22" s="409"/>
      <c r="AL22" s="399"/>
      <c r="AM22" s="573" t="s">
        <v>166</v>
      </c>
      <c r="AN22" s="574"/>
      <c r="AO22" s="574"/>
      <c r="AP22" s="574"/>
      <c r="AQ22" s="574"/>
      <c r="AR22" s="575"/>
      <c r="AS22" s="567" t="s">
        <v>163</v>
      </c>
      <c r="AT22" s="568"/>
      <c r="AU22" s="568"/>
      <c r="AV22" s="568"/>
      <c r="AW22" s="568"/>
      <c r="AX22" s="579"/>
      <c r="AY22" s="352" t="s">
        <v>167</v>
      </c>
      <c r="AZ22" s="353"/>
      <c r="BA22" s="353"/>
      <c r="BB22" s="353"/>
      <c r="BC22" s="353"/>
      <c r="BD22" s="353"/>
      <c r="BE22" s="353"/>
      <c r="BF22" s="353"/>
      <c r="BG22" s="353"/>
      <c r="BH22" s="353"/>
      <c r="BI22" s="353"/>
      <c r="BJ22" s="353"/>
      <c r="BK22" s="353"/>
      <c r="BL22" s="353"/>
      <c r="BM22" s="354"/>
      <c r="BN22" s="355">
        <v>33357058</v>
      </c>
      <c r="BO22" s="356"/>
      <c r="BP22" s="356"/>
      <c r="BQ22" s="356"/>
      <c r="BR22" s="356"/>
      <c r="BS22" s="356"/>
      <c r="BT22" s="356"/>
      <c r="BU22" s="357"/>
      <c r="BV22" s="355">
        <v>33446316</v>
      </c>
      <c r="BW22" s="356"/>
      <c r="BX22" s="356"/>
      <c r="BY22" s="356"/>
      <c r="BZ22" s="356"/>
      <c r="CA22" s="356"/>
      <c r="CB22" s="356"/>
      <c r="CC22" s="357"/>
      <c r="CD22" s="185"/>
      <c r="CE22" s="506"/>
      <c r="CF22" s="506"/>
      <c r="CG22" s="506"/>
      <c r="CH22" s="506"/>
      <c r="CI22" s="506"/>
      <c r="CJ22" s="506"/>
      <c r="CK22" s="506"/>
      <c r="CL22" s="506"/>
      <c r="CM22" s="506"/>
      <c r="CN22" s="506"/>
      <c r="CO22" s="506"/>
      <c r="CP22" s="506"/>
      <c r="CQ22" s="506"/>
      <c r="CR22" s="506"/>
      <c r="CS22" s="507"/>
      <c r="CT22" s="389"/>
      <c r="CU22" s="390"/>
      <c r="CV22" s="390"/>
      <c r="CW22" s="390"/>
      <c r="CX22" s="390"/>
      <c r="CY22" s="390"/>
      <c r="CZ22" s="390"/>
      <c r="DA22" s="391"/>
      <c r="DB22" s="389"/>
      <c r="DC22" s="390"/>
      <c r="DD22" s="390"/>
      <c r="DE22" s="390"/>
      <c r="DF22" s="390"/>
      <c r="DG22" s="390"/>
      <c r="DH22" s="390"/>
      <c r="DI22" s="391"/>
    </row>
    <row r="23" spans="1:113" ht="18.75" customHeight="1" x14ac:dyDescent="0.15">
      <c r="A23" s="172"/>
      <c r="B23" s="563"/>
      <c r="C23" s="539"/>
      <c r="D23" s="540"/>
      <c r="E23" s="378"/>
      <c r="F23" s="383"/>
      <c r="G23" s="383"/>
      <c r="H23" s="383"/>
      <c r="I23" s="383"/>
      <c r="J23" s="383"/>
      <c r="K23" s="372"/>
      <c r="L23" s="378"/>
      <c r="M23" s="383"/>
      <c r="N23" s="383"/>
      <c r="O23" s="383"/>
      <c r="P23" s="372"/>
      <c r="Q23" s="570"/>
      <c r="R23" s="571"/>
      <c r="S23" s="571"/>
      <c r="T23" s="571"/>
      <c r="U23" s="571"/>
      <c r="V23" s="572"/>
      <c r="W23" s="538"/>
      <c r="X23" s="539"/>
      <c r="Y23" s="540"/>
      <c r="Z23" s="378"/>
      <c r="AA23" s="383"/>
      <c r="AB23" s="383"/>
      <c r="AC23" s="383"/>
      <c r="AD23" s="383"/>
      <c r="AE23" s="383"/>
      <c r="AF23" s="383"/>
      <c r="AG23" s="372"/>
      <c r="AH23" s="378"/>
      <c r="AI23" s="383"/>
      <c r="AJ23" s="383"/>
      <c r="AK23" s="383"/>
      <c r="AL23" s="372"/>
      <c r="AM23" s="576"/>
      <c r="AN23" s="577"/>
      <c r="AO23" s="577"/>
      <c r="AP23" s="577"/>
      <c r="AQ23" s="577"/>
      <c r="AR23" s="578"/>
      <c r="AS23" s="570"/>
      <c r="AT23" s="571"/>
      <c r="AU23" s="571"/>
      <c r="AV23" s="571"/>
      <c r="AW23" s="571"/>
      <c r="AX23" s="580"/>
      <c r="AY23" s="426" t="s">
        <v>168</v>
      </c>
      <c r="AZ23" s="427"/>
      <c r="BA23" s="427"/>
      <c r="BB23" s="427"/>
      <c r="BC23" s="427"/>
      <c r="BD23" s="427"/>
      <c r="BE23" s="427"/>
      <c r="BF23" s="427"/>
      <c r="BG23" s="427"/>
      <c r="BH23" s="427"/>
      <c r="BI23" s="427"/>
      <c r="BJ23" s="427"/>
      <c r="BK23" s="427"/>
      <c r="BL23" s="427"/>
      <c r="BM23" s="428"/>
      <c r="BN23" s="392">
        <v>21537819</v>
      </c>
      <c r="BO23" s="393"/>
      <c r="BP23" s="393"/>
      <c r="BQ23" s="393"/>
      <c r="BR23" s="393"/>
      <c r="BS23" s="393"/>
      <c r="BT23" s="393"/>
      <c r="BU23" s="394"/>
      <c r="BV23" s="392">
        <v>19987992</v>
      </c>
      <c r="BW23" s="393"/>
      <c r="BX23" s="393"/>
      <c r="BY23" s="393"/>
      <c r="BZ23" s="393"/>
      <c r="CA23" s="393"/>
      <c r="CB23" s="393"/>
      <c r="CC23" s="394"/>
      <c r="CD23" s="185"/>
      <c r="CE23" s="506"/>
      <c r="CF23" s="506"/>
      <c r="CG23" s="506"/>
      <c r="CH23" s="506"/>
      <c r="CI23" s="506"/>
      <c r="CJ23" s="506"/>
      <c r="CK23" s="506"/>
      <c r="CL23" s="506"/>
      <c r="CM23" s="506"/>
      <c r="CN23" s="506"/>
      <c r="CO23" s="506"/>
      <c r="CP23" s="506"/>
      <c r="CQ23" s="506"/>
      <c r="CR23" s="506"/>
      <c r="CS23" s="507"/>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72"/>
      <c r="B24" s="563"/>
      <c r="C24" s="539"/>
      <c r="D24" s="540"/>
      <c r="E24" s="442" t="s">
        <v>169</v>
      </c>
      <c r="F24" s="422"/>
      <c r="G24" s="422"/>
      <c r="H24" s="422"/>
      <c r="I24" s="422"/>
      <c r="J24" s="422"/>
      <c r="K24" s="423"/>
      <c r="L24" s="443">
        <v>1</v>
      </c>
      <c r="M24" s="444"/>
      <c r="N24" s="444"/>
      <c r="O24" s="444"/>
      <c r="P24" s="486"/>
      <c r="Q24" s="443">
        <v>9600</v>
      </c>
      <c r="R24" s="444"/>
      <c r="S24" s="444"/>
      <c r="T24" s="444"/>
      <c r="U24" s="444"/>
      <c r="V24" s="486"/>
      <c r="W24" s="538"/>
      <c r="X24" s="539"/>
      <c r="Y24" s="540"/>
      <c r="Z24" s="442" t="s">
        <v>170</v>
      </c>
      <c r="AA24" s="422"/>
      <c r="AB24" s="422"/>
      <c r="AC24" s="422"/>
      <c r="AD24" s="422"/>
      <c r="AE24" s="422"/>
      <c r="AF24" s="422"/>
      <c r="AG24" s="423"/>
      <c r="AH24" s="443">
        <v>743</v>
      </c>
      <c r="AI24" s="444"/>
      <c r="AJ24" s="444"/>
      <c r="AK24" s="444"/>
      <c r="AL24" s="486"/>
      <c r="AM24" s="443">
        <v>2307758</v>
      </c>
      <c r="AN24" s="444"/>
      <c r="AO24" s="444"/>
      <c r="AP24" s="444"/>
      <c r="AQ24" s="444"/>
      <c r="AR24" s="486"/>
      <c r="AS24" s="443">
        <v>3106</v>
      </c>
      <c r="AT24" s="444"/>
      <c r="AU24" s="444"/>
      <c r="AV24" s="444"/>
      <c r="AW24" s="444"/>
      <c r="AX24" s="445"/>
      <c r="AY24" s="508" t="s">
        <v>171</v>
      </c>
      <c r="AZ24" s="509"/>
      <c r="BA24" s="509"/>
      <c r="BB24" s="509"/>
      <c r="BC24" s="509"/>
      <c r="BD24" s="509"/>
      <c r="BE24" s="509"/>
      <c r="BF24" s="509"/>
      <c r="BG24" s="509"/>
      <c r="BH24" s="509"/>
      <c r="BI24" s="509"/>
      <c r="BJ24" s="509"/>
      <c r="BK24" s="509"/>
      <c r="BL24" s="509"/>
      <c r="BM24" s="510"/>
      <c r="BN24" s="392">
        <v>18412201</v>
      </c>
      <c r="BO24" s="393"/>
      <c r="BP24" s="393"/>
      <c r="BQ24" s="393"/>
      <c r="BR24" s="393"/>
      <c r="BS24" s="393"/>
      <c r="BT24" s="393"/>
      <c r="BU24" s="394"/>
      <c r="BV24" s="392">
        <v>19929126</v>
      </c>
      <c r="BW24" s="393"/>
      <c r="BX24" s="393"/>
      <c r="BY24" s="393"/>
      <c r="BZ24" s="393"/>
      <c r="CA24" s="393"/>
      <c r="CB24" s="393"/>
      <c r="CC24" s="394"/>
      <c r="CD24" s="185"/>
      <c r="CE24" s="506"/>
      <c r="CF24" s="506"/>
      <c r="CG24" s="506"/>
      <c r="CH24" s="506"/>
      <c r="CI24" s="506"/>
      <c r="CJ24" s="506"/>
      <c r="CK24" s="506"/>
      <c r="CL24" s="506"/>
      <c r="CM24" s="506"/>
      <c r="CN24" s="506"/>
      <c r="CO24" s="506"/>
      <c r="CP24" s="506"/>
      <c r="CQ24" s="506"/>
      <c r="CR24" s="506"/>
      <c r="CS24" s="507"/>
      <c r="CT24" s="389"/>
      <c r="CU24" s="390"/>
      <c r="CV24" s="390"/>
      <c r="CW24" s="390"/>
      <c r="CX24" s="390"/>
      <c r="CY24" s="390"/>
      <c r="CZ24" s="390"/>
      <c r="DA24" s="391"/>
      <c r="DB24" s="389"/>
      <c r="DC24" s="390"/>
      <c r="DD24" s="390"/>
      <c r="DE24" s="390"/>
      <c r="DF24" s="390"/>
      <c r="DG24" s="390"/>
      <c r="DH24" s="390"/>
      <c r="DI24" s="391"/>
    </row>
    <row r="25" spans="1:113" ht="18.75" customHeight="1" x14ac:dyDescent="0.15">
      <c r="A25" s="172"/>
      <c r="B25" s="563"/>
      <c r="C25" s="539"/>
      <c r="D25" s="540"/>
      <c r="E25" s="442" t="s">
        <v>172</v>
      </c>
      <c r="F25" s="422"/>
      <c r="G25" s="422"/>
      <c r="H25" s="422"/>
      <c r="I25" s="422"/>
      <c r="J25" s="422"/>
      <c r="K25" s="423"/>
      <c r="L25" s="443">
        <v>2</v>
      </c>
      <c r="M25" s="444"/>
      <c r="N25" s="444"/>
      <c r="O25" s="444"/>
      <c r="P25" s="486"/>
      <c r="Q25" s="443">
        <v>7550</v>
      </c>
      <c r="R25" s="444"/>
      <c r="S25" s="444"/>
      <c r="T25" s="444"/>
      <c r="U25" s="444"/>
      <c r="V25" s="486"/>
      <c r="W25" s="538"/>
      <c r="X25" s="539"/>
      <c r="Y25" s="540"/>
      <c r="Z25" s="442" t="s">
        <v>173</v>
      </c>
      <c r="AA25" s="422"/>
      <c r="AB25" s="422"/>
      <c r="AC25" s="422"/>
      <c r="AD25" s="422"/>
      <c r="AE25" s="422"/>
      <c r="AF25" s="422"/>
      <c r="AG25" s="423"/>
      <c r="AH25" s="443" t="s">
        <v>512</v>
      </c>
      <c r="AI25" s="444"/>
      <c r="AJ25" s="444"/>
      <c r="AK25" s="444"/>
      <c r="AL25" s="486"/>
      <c r="AM25" s="443" t="s">
        <v>512</v>
      </c>
      <c r="AN25" s="444"/>
      <c r="AO25" s="444"/>
      <c r="AP25" s="444"/>
      <c r="AQ25" s="444"/>
      <c r="AR25" s="486"/>
      <c r="AS25" s="443" t="s">
        <v>512</v>
      </c>
      <c r="AT25" s="444"/>
      <c r="AU25" s="444"/>
      <c r="AV25" s="444"/>
      <c r="AW25" s="444"/>
      <c r="AX25" s="445"/>
      <c r="AY25" s="352" t="s">
        <v>175</v>
      </c>
      <c r="AZ25" s="353"/>
      <c r="BA25" s="353"/>
      <c r="BB25" s="353"/>
      <c r="BC25" s="353"/>
      <c r="BD25" s="353"/>
      <c r="BE25" s="353"/>
      <c r="BF25" s="353"/>
      <c r="BG25" s="353"/>
      <c r="BH25" s="353"/>
      <c r="BI25" s="353"/>
      <c r="BJ25" s="353"/>
      <c r="BK25" s="353"/>
      <c r="BL25" s="353"/>
      <c r="BM25" s="354"/>
      <c r="BN25" s="355">
        <v>25801655</v>
      </c>
      <c r="BO25" s="356"/>
      <c r="BP25" s="356"/>
      <c r="BQ25" s="356"/>
      <c r="BR25" s="356"/>
      <c r="BS25" s="356"/>
      <c r="BT25" s="356"/>
      <c r="BU25" s="357"/>
      <c r="BV25" s="355">
        <v>10522589</v>
      </c>
      <c r="BW25" s="356"/>
      <c r="BX25" s="356"/>
      <c r="BY25" s="356"/>
      <c r="BZ25" s="356"/>
      <c r="CA25" s="356"/>
      <c r="CB25" s="356"/>
      <c r="CC25" s="357"/>
      <c r="CD25" s="185"/>
      <c r="CE25" s="506"/>
      <c r="CF25" s="506"/>
      <c r="CG25" s="506"/>
      <c r="CH25" s="506"/>
      <c r="CI25" s="506"/>
      <c r="CJ25" s="506"/>
      <c r="CK25" s="506"/>
      <c r="CL25" s="506"/>
      <c r="CM25" s="506"/>
      <c r="CN25" s="506"/>
      <c r="CO25" s="506"/>
      <c r="CP25" s="506"/>
      <c r="CQ25" s="506"/>
      <c r="CR25" s="506"/>
      <c r="CS25" s="507"/>
      <c r="CT25" s="389"/>
      <c r="CU25" s="390"/>
      <c r="CV25" s="390"/>
      <c r="CW25" s="390"/>
      <c r="CX25" s="390"/>
      <c r="CY25" s="390"/>
      <c r="CZ25" s="390"/>
      <c r="DA25" s="391"/>
      <c r="DB25" s="389"/>
      <c r="DC25" s="390"/>
      <c r="DD25" s="390"/>
      <c r="DE25" s="390"/>
      <c r="DF25" s="390"/>
      <c r="DG25" s="390"/>
      <c r="DH25" s="390"/>
      <c r="DI25" s="391"/>
    </row>
    <row r="26" spans="1:113" ht="18.75" customHeight="1" x14ac:dyDescent="0.15">
      <c r="A26" s="172"/>
      <c r="B26" s="563"/>
      <c r="C26" s="539"/>
      <c r="D26" s="540"/>
      <c r="E26" s="442" t="s">
        <v>176</v>
      </c>
      <c r="F26" s="422"/>
      <c r="G26" s="422"/>
      <c r="H26" s="422"/>
      <c r="I26" s="422"/>
      <c r="J26" s="422"/>
      <c r="K26" s="423"/>
      <c r="L26" s="443">
        <v>1</v>
      </c>
      <c r="M26" s="444"/>
      <c r="N26" s="444"/>
      <c r="O26" s="444"/>
      <c r="P26" s="486"/>
      <c r="Q26" s="443">
        <v>6850</v>
      </c>
      <c r="R26" s="444"/>
      <c r="S26" s="444"/>
      <c r="T26" s="444"/>
      <c r="U26" s="444"/>
      <c r="V26" s="486"/>
      <c r="W26" s="538"/>
      <c r="X26" s="539"/>
      <c r="Y26" s="540"/>
      <c r="Z26" s="442" t="s">
        <v>177</v>
      </c>
      <c r="AA26" s="544"/>
      <c r="AB26" s="544"/>
      <c r="AC26" s="544"/>
      <c r="AD26" s="544"/>
      <c r="AE26" s="544"/>
      <c r="AF26" s="544"/>
      <c r="AG26" s="545"/>
      <c r="AH26" s="443">
        <v>36</v>
      </c>
      <c r="AI26" s="444"/>
      <c r="AJ26" s="444"/>
      <c r="AK26" s="444"/>
      <c r="AL26" s="486"/>
      <c r="AM26" s="443">
        <v>123264</v>
      </c>
      <c r="AN26" s="444"/>
      <c r="AO26" s="444"/>
      <c r="AP26" s="444"/>
      <c r="AQ26" s="444"/>
      <c r="AR26" s="486"/>
      <c r="AS26" s="443">
        <v>3424</v>
      </c>
      <c r="AT26" s="444"/>
      <c r="AU26" s="444"/>
      <c r="AV26" s="444"/>
      <c r="AW26" s="444"/>
      <c r="AX26" s="445"/>
      <c r="AY26" s="395" t="s">
        <v>178</v>
      </c>
      <c r="AZ26" s="396"/>
      <c r="BA26" s="396"/>
      <c r="BB26" s="396"/>
      <c r="BC26" s="396"/>
      <c r="BD26" s="396"/>
      <c r="BE26" s="396"/>
      <c r="BF26" s="396"/>
      <c r="BG26" s="396"/>
      <c r="BH26" s="396"/>
      <c r="BI26" s="396"/>
      <c r="BJ26" s="396"/>
      <c r="BK26" s="396"/>
      <c r="BL26" s="396"/>
      <c r="BM26" s="397"/>
      <c r="BN26" s="392" t="s">
        <v>129</v>
      </c>
      <c r="BO26" s="393"/>
      <c r="BP26" s="393"/>
      <c r="BQ26" s="393"/>
      <c r="BR26" s="393"/>
      <c r="BS26" s="393"/>
      <c r="BT26" s="393"/>
      <c r="BU26" s="394"/>
      <c r="BV26" s="392" t="s">
        <v>174</v>
      </c>
      <c r="BW26" s="393"/>
      <c r="BX26" s="393"/>
      <c r="BY26" s="393"/>
      <c r="BZ26" s="393"/>
      <c r="CA26" s="393"/>
      <c r="CB26" s="393"/>
      <c r="CC26" s="394"/>
      <c r="CD26" s="185"/>
      <c r="CE26" s="506"/>
      <c r="CF26" s="506"/>
      <c r="CG26" s="506"/>
      <c r="CH26" s="506"/>
      <c r="CI26" s="506"/>
      <c r="CJ26" s="506"/>
      <c r="CK26" s="506"/>
      <c r="CL26" s="506"/>
      <c r="CM26" s="506"/>
      <c r="CN26" s="506"/>
      <c r="CO26" s="506"/>
      <c r="CP26" s="506"/>
      <c r="CQ26" s="506"/>
      <c r="CR26" s="506"/>
      <c r="CS26" s="507"/>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72"/>
      <c r="B27" s="563"/>
      <c r="C27" s="539"/>
      <c r="D27" s="540"/>
      <c r="E27" s="442" t="s">
        <v>179</v>
      </c>
      <c r="F27" s="422"/>
      <c r="G27" s="422"/>
      <c r="H27" s="422"/>
      <c r="I27" s="422"/>
      <c r="J27" s="422"/>
      <c r="K27" s="423"/>
      <c r="L27" s="443">
        <v>1</v>
      </c>
      <c r="M27" s="444"/>
      <c r="N27" s="444"/>
      <c r="O27" s="444"/>
      <c r="P27" s="486"/>
      <c r="Q27" s="443">
        <v>5100</v>
      </c>
      <c r="R27" s="444"/>
      <c r="S27" s="444"/>
      <c r="T27" s="444"/>
      <c r="U27" s="444"/>
      <c r="V27" s="486"/>
      <c r="W27" s="538"/>
      <c r="X27" s="539"/>
      <c r="Y27" s="540"/>
      <c r="Z27" s="442" t="s">
        <v>180</v>
      </c>
      <c r="AA27" s="422"/>
      <c r="AB27" s="422"/>
      <c r="AC27" s="422"/>
      <c r="AD27" s="422"/>
      <c r="AE27" s="422"/>
      <c r="AF27" s="422"/>
      <c r="AG27" s="423"/>
      <c r="AH27" s="443">
        <v>14</v>
      </c>
      <c r="AI27" s="444"/>
      <c r="AJ27" s="444"/>
      <c r="AK27" s="444"/>
      <c r="AL27" s="486"/>
      <c r="AM27" s="443">
        <v>53536</v>
      </c>
      <c r="AN27" s="444"/>
      <c r="AO27" s="444"/>
      <c r="AP27" s="444"/>
      <c r="AQ27" s="444"/>
      <c r="AR27" s="486"/>
      <c r="AS27" s="443">
        <v>3824</v>
      </c>
      <c r="AT27" s="444"/>
      <c r="AU27" s="444"/>
      <c r="AV27" s="444"/>
      <c r="AW27" s="444"/>
      <c r="AX27" s="445"/>
      <c r="AY27" s="487" t="s">
        <v>181</v>
      </c>
      <c r="AZ27" s="488"/>
      <c r="BA27" s="488"/>
      <c r="BB27" s="488"/>
      <c r="BC27" s="488"/>
      <c r="BD27" s="488"/>
      <c r="BE27" s="488"/>
      <c r="BF27" s="488"/>
      <c r="BG27" s="488"/>
      <c r="BH27" s="488"/>
      <c r="BI27" s="488"/>
      <c r="BJ27" s="488"/>
      <c r="BK27" s="488"/>
      <c r="BL27" s="488"/>
      <c r="BM27" s="489"/>
      <c r="BN27" s="511">
        <v>303696</v>
      </c>
      <c r="BO27" s="512"/>
      <c r="BP27" s="512"/>
      <c r="BQ27" s="512"/>
      <c r="BR27" s="512"/>
      <c r="BS27" s="512"/>
      <c r="BT27" s="512"/>
      <c r="BU27" s="513"/>
      <c r="BV27" s="511">
        <v>303681</v>
      </c>
      <c r="BW27" s="512"/>
      <c r="BX27" s="512"/>
      <c r="BY27" s="512"/>
      <c r="BZ27" s="512"/>
      <c r="CA27" s="512"/>
      <c r="CB27" s="512"/>
      <c r="CC27" s="513"/>
      <c r="CD27" s="187"/>
      <c r="CE27" s="506"/>
      <c r="CF27" s="506"/>
      <c r="CG27" s="506"/>
      <c r="CH27" s="506"/>
      <c r="CI27" s="506"/>
      <c r="CJ27" s="506"/>
      <c r="CK27" s="506"/>
      <c r="CL27" s="506"/>
      <c r="CM27" s="506"/>
      <c r="CN27" s="506"/>
      <c r="CO27" s="506"/>
      <c r="CP27" s="506"/>
      <c r="CQ27" s="506"/>
      <c r="CR27" s="506"/>
      <c r="CS27" s="507"/>
      <c r="CT27" s="389"/>
      <c r="CU27" s="390"/>
      <c r="CV27" s="390"/>
      <c r="CW27" s="390"/>
      <c r="CX27" s="390"/>
      <c r="CY27" s="390"/>
      <c r="CZ27" s="390"/>
      <c r="DA27" s="391"/>
      <c r="DB27" s="389"/>
      <c r="DC27" s="390"/>
      <c r="DD27" s="390"/>
      <c r="DE27" s="390"/>
      <c r="DF27" s="390"/>
      <c r="DG27" s="390"/>
      <c r="DH27" s="390"/>
      <c r="DI27" s="391"/>
    </row>
    <row r="28" spans="1:113" ht="18.75" customHeight="1" x14ac:dyDescent="0.15">
      <c r="A28" s="172"/>
      <c r="B28" s="563"/>
      <c r="C28" s="539"/>
      <c r="D28" s="540"/>
      <c r="E28" s="442" t="s">
        <v>182</v>
      </c>
      <c r="F28" s="422"/>
      <c r="G28" s="422"/>
      <c r="H28" s="422"/>
      <c r="I28" s="422"/>
      <c r="J28" s="422"/>
      <c r="K28" s="423"/>
      <c r="L28" s="443">
        <v>1</v>
      </c>
      <c r="M28" s="444"/>
      <c r="N28" s="444"/>
      <c r="O28" s="444"/>
      <c r="P28" s="486"/>
      <c r="Q28" s="443">
        <v>4500</v>
      </c>
      <c r="R28" s="444"/>
      <c r="S28" s="444"/>
      <c r="T28" s="444"/>
      <c r="U28" s="444"/>
      <c r="V28" s="486"/>
      <c r="W28" s="538"/>
      <c r="X28" s="539"/>
      <c r="Y28" s="540"/>
      <c r="Z28" s="442" t="s">
        <v>183</v>
      </c>
      <c r="AA28" s="422"/>
      <c r="AB28" s="422"/>
      <c r="AC28" s="422"/>
      <c r="AD28" s="422"/>
      <c r="AE28" s="422"/>
      <c r="AF28" s="422"/>
      <c r="AG28" s="423"/>
      <c r="AH28" s="443" t="s">
        <v>512</v>
      </c>
      <c r="AI28" s="444"/>
      <c r="AJ28" s="444"/>
      <c r="AK28" s="444"/>
      <c r="AL28" s="486"/>
      <c r="AM28" s="443" t="s">
        <v>512</v>
      </c>
      <c r="AN28" s="444"/>
      <c r="AO28" s="444"/>
      <c r="AP28" s="444"/>
      <c r="AQ28" s="444"/>
      <c r="AR28" s="486"/>
      <c r="AS28" s="443" t="s">
        <v>512</v>
      </c>
      <c r="AT28" s="444"/>
      <c r="AU28" s="444"/>
      <c r="AV28" s="444"/>
      <c r="AW28" s="444"/>
      <c r="AX28" s="445"/>
      <c r="AY28" s="546" t="s">
        <v>184</v>
      </c>
      <c r="AZ28" s="547"/>
      <c r="BA28" s="547"/>
      <c r="BB28" s="548"/>
      <c r="BC28" s="352" t="s">
        <v>48</v>
      </c>
      <c r="BD28" s="353"/>
      <c r="BE28" s="353"/>
      <c r="BF28" s="353"/>
      <c r="BG28" s="353"/>
      <c r="BH28" s="353"/>
      <c r="BI28" s="353"/>
      <c r="BJ28" s="353"/>
      <c r="BK28" s="353"/>
      <c r="BL28" s="353"/>
      <c r="BM28" s="354"/>
      <c r="BN28" s="355">
        <v>6093718</v>
      </c>
      <c r="BO28" s="356"/>
      <c r="BP28" s="356"/>
      <c r="BQ28" s="356"/>
      <c r="BR28" s="356"/>
      <c r="BS28" s="356"/>
      <c r="BT28" s="356"/>
      <c r="BU28" s="357"/>
      <c r="BV28" s="355">
        <v>5549561</v>
      </c>
      <c r="BW28" s="356"/>
      <c r="BX28" s="356"/>
      <c r="BY28" s="356"/>
      <c r="BZ28" s="356"/>
      <c r="CA28" s="356"/>
      <c r="CB28" s="356"/>
      <c r="CC28" s="357"/>
      <c r="CD28" s="185"/>
      <c r="CE28" s="506"/>
      <c r="CF28" s="506"/>
      <c r="CG28" s="506"/>
      <c r="CH28" s="506"/>
      <c r="CI28" s="506"/>
      <c r="CJ28" s="506"/>
      <c r="CK28" s="506"/>
      <c r="CL28" s="506"/>
      <c r="CM28" s="506"/>
      <c r="CN28" s="506"/>
      <c r="CO28" s="506"/>
      <c r="CP28" s="506"/>
      <c r="CQ28" s="506"/>
      <c r="CR28" s="506"/>
      <c r="CS28" s="507"/>
      <c r="CT28" s="389"/>
      <c r="CU28" s="390"/>
      <c r="CV28" s="390"/>
      <c r="CW28" s="390"/>
      <c r="CX28" s="390"/>
      <c r="CY28" s="390"/>
      <c r="CZ28" s="390"/>
      <c r="DA28" s="391"/>
      <c r="DB28" s="389"/>
      <c r="DC28" s="390"/>
      <c r="DD28" s="390"/>
      <c r="DE28" s="390"/>
      <c r="DF28" s="390"/>
      <c r="DG28" s="390"/>
      <c r="DH28" s="390"/>
      <c r="DI28" s="391"/>
    </row>
    <row r="29" spans="1:113" ht="18.75" customHeight="1" x14ac:dyDescent="0.15">
      <c r="A29" s="172"/>
      <c r="B29" s="563"/>
      <c r="C29" s="539"/>
      <c r="D29" s="540"/>
      <c r="E29" s="442" t="s">
        <v>185</v>
      </c>
      <c r="F29" s="422"/>
      <c r="G29" s="422"/>
      <c r="H29" s="422"/>
      <c r="I29" s="422"/>
      <c r="J29" s="422"/>
      <c r="K29" s="423"/>
      <c r="L29" s="443">
        <v>24</v>
      </c>
      <c r="M29" s="444"/>
      <c r="N29" s="444"/>
      <c r="O29" s="444"/>
      <c r="P29" s="486"/>
      <c r="Q29" s="443">
        <v>4200</v>
      </c>
      <c r="R29" s="444"/>
      <c r="S29" s="444"/>
      <c r="T29" s="444"/>
      <c r="U29" s="444"/>
      <c r="V29" s="486"/>
      <c r="W29" s="541"/>
      <c r="X29" s="542"/>
      <c r="Y29" s="543"/>
      <c r="Z29" s="442" t="s">
        <v>186</v>
      </c>
      <c r="AA29" s="422"/>
      <c r="AB29" s="422"/>
      <c r="AC29" s="422"/>
      <c r="AD29" s="422"/>
      <c r="AE29" s="422"/>
      <c r="AF29" s="422"/>
      <c r="AG29" s="423"/>
      <c r="AH29" s="443">
        <v>757</v>
      </c>
      <c r="AI29" s="444"/>
      <c r="AJ29" s="444"/>
      <c r="AK29" s="444"/>
      <c r="AL29" s="486"/>
      <c r="AM29" s="443">
        <v>2361294</v>
      </c>
      <c r="AN29" s="444"/>
      <c r="AO29" s="444"/>
      <c r="AP29" s="444"/>
      <c r="AQ29" s="444"/>
      <c r="AR29" s="486"/>
      <c r="AS29" s="443">
        <v>3119</v>
      </c>
      <c r="AT29" s="444"/>
      <c r="AU29" s="444"/>
      <c r="AV29" s="444"/>
      <c r="AW29" s="444"/>
      <c r="AX29" s="445"/>
      <c r="AY29" s="549"/>
      <c r="AZ29" s="550"/>
      <c r="BA29" s="550"/>
      <c r="BB29" s="551"/>
      <c r="BC29" s="426" t="s">
        <v>187</v>
      </c>
      <c r="BD29" s="427"/>
      <c r="BE29" s="427"/>
      <c r="BF29" s="427"/>
      <c r="BG29" s="427"/>
      <c r="BH29" s="427"/>
      <c r="BI29" s="427"/>
      <c r="BJ29" s="427"/>
      <c r="BK29" s="427"/>
      <c r="BL29" s="427"/>
      <c r="BM29" s="428"/>
      <c r="BN29" s="392">
        <v>2366358</v>
      </c>
      <c r="BO29" s="393"/>
      <c r="BP29" s="393"/>
      <c r="BQ29" s="393"/>
      <c r="BR29" s="393"/>
      <c r="BS29" s="393"/>
      <c r="BT29" s="393"/>
      <c r="BU29" s="394"/>
      <c r="BV29" s="392">
        <v>1666282</v>
      </c>
      <c r="BW29" s="393"/>
      <c r="BX29" s="393"/>
      <c r="BY29" s="393"/>
      <c r="BZ29" s="393"/>
      <c r="CA29" s="393"/>
      <c r="CB29" s="393"/>
      <c r="CC29" s="394"/>
      <c r="CD29" s="187"/>
      <c r="CE29" s="506"/>
      <c r="CF29" s="506"/>
      <c r="CG29" s="506"/>
      <c r="CH29" s="506"/>
      <c r="CI29" s="506"/>
      <c r="CJ29" s="506"/>
      <c r="CK29" s="506"/>
      <c r="CL29" s="506"/>
      <c r="CM29" s="506"/>
      <c r="CN29" s="506"/>
      <c r="CO29" s="506"/>
      <c r="CP29" s="506"/>
      <c r="CQ29" s="506"/>
      <c r="CR29" s="506"/>
      <c r="CS29" s="507"/>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72"/>
      <c r="B30" s="564"/>
      <c r="C30" s="565"/>
      <c r="D30" s="566"/>
      <c r="E30" s="446"/>
      <c r="F30" s="447"/>
      <c r="G30" s="447"/>
      <c r="H30" s="447"/>
      <c r="I30" s="447"/>
      <c r="J30" s="447"/>
      <c r="K30" s="448"/>
      <c r="L30" s="556"/>
      <c r="M30" s="557"/>
      <c r="N30" s="557"/>
      <c r="O30" s="557"/>
      <c r="P30" s="558"/>
      <c r="Q30" s="556"/>
      <c r="R30" s="557"/>
      <c r="S30" s="557"/>
      <c r="T30" s="557"/>
      <c r="U30" s="557"/>
      <c r="V30" s="558"/>
      <c r="W30" s="559" t="s">
        <v>188</v>
      </c>
      <c r="X30" s="560"/>
      <c r="Y30" s="560"/>
      <c r="Z30" s="560"/>
      <c r="AA30" s="560"/>
      <c r="AB30" s="560"/>
      <c r="AC30" s="560"/>
      <c r="AD30" s="560"/>
      <c r="AE30" s="560"/>
      <c r="AF30" s="560"/>
      <c r="AG30" s="561"/>
      <c r="AH30" s="519">
        <v>99</v>
      </c>
      <c r="AI30" s="520"/>
      <c r="AJ30" s="520"/>
      <c r="AK30" s="520"/>
      <c r="AL30" s="520"/>
      <c r="AM30" s="520"/>
      <c r="AN30" s="520"/>
      <c r="AO30" s="520"/>
      <c r="AP30" s="520"/>
      <c r="AQ30" s="520"/>
      <c r="AR30" s="520"/>
      <c r="AS30" s="520"/>
      <c r="AT30" s="520"/>
      <c r="AU30" s="520"/>
      <c r="AV30" s="520"/>
      <c r="AW30" s="520"/>
      <c r="AX30" s="522"/>
      <c r="AY30" s="552"/>
      <c r="AZ30" s="553"/>
      <c r="BA30" s="553"/>
      <c r="BB30" s="554"/>
      <c r="BC30" s="508" t="s">
        <v>50</v>
      </c>
      <c r="BD30" s="509"/>
      <c r="BE30" s="509"/>
      <c r="BF30" s="509"/>
      <c r="BG30" s="509"/>
      <c r="BH30" s="509"/>
      <c r="BI30" s="509"/>
      <c r="BJ30" s="509"/>
      <c r="BK30" s="509"/>
      <c r="BL30" s="509"/>
      <c r="BM30" s="510"/>
      <c r="BN30" s="511">
        <v>8722989</v>
      </c>
      <c r="BO30" s="512"/>
      <c r="BP30" s="512"/>
      <c r="BQ30" s="512"/>
      <c r="BR30" s="512"/>
      <c r="BS30" s="512"/>
      <c r="BT30" s="512"/>
      <c r="BU30" s="513"/>
      <c r="BV30" s="511">
        <v>8399556</v>
      </c>
      <c r="BW30" s="512"/>
      <c r="BX30" s="512"/>
      <c r="BY30" s="512"/>
      <c r="BZ30" s="512"/>
      <c r="CA30" s="512"/>
      <c r="CB30" s="512"/>
      <c r="CC30" s="513"/>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15">
      <c r="A31" s="172"/>
      <c r="B31" s="194"/>
      <c r="DI31" s="195"/>
    </row>
    <row r="32" spans="1:113" ht="13.5" customHeight="1" x14ac:dyDescent="0.15">
      <c r="A32" s="172"/>
      <c r="B32" s="196"/>
      <c r="C32" s="555" t="s">
        <v>189</v>
      </c>
      <c r="D32" s="555"/>
      <c r="E32" s="555"/>
      <c r="F32" s="555"/>
      <c r="G32" s="555"/>
      <c r="H32" s="555"/>
      <c r="I32" s="555"/>
      <c r="J32" s="555"/>
      <c r="K32" s="555"/>
      <c r="L32" s="555"/>
      <c r="M32" s="555"/>
      <c r="N32" s="555"/>
      <c r="O32" s="555"/>
      <c r="P32" s="555"/>
      <c r="Q32" s="555"/>
      <c r="R32" s="555"/>
      <c r="S32" s="555"/>
      <c r="U32" s="396" t="s">
        <v>190</v>
      </c>
      <c r="V32" s="396"/>
      <c r="W32" s="396"/>
      <c r="X32" s="396"/>
      <c r="Y32" s="396"/>
      <c r="Z32" s="396"/>
      <c r="AA32" s="396"/>
      <c r="AB32" s="396"/>
      <c r="AC32" s="396"/>
      <c r="AD32" s="396"/>
      <c r="AE32" s="396"/>
      <c r="AF32" s="396"/>
      <c r="AG32" s="396"/>
      <c r="AH32" s="396"/>
      <c r="AI32" s="396"/>
      <c r="AJ32" s="396"/>
      <c r="AK32" s="396"/>
      <c r="AM32" s="396" t="s">
        <v>191</v>
      </c>
      <c r="AN32" s="396"/>
      <c r="AO32" s="396"/>
      <c r="AP32" s="396"/>
      <c r="AQ32" s="396"/>
      <c r="AR32" s="396"/>
      <c r="AS32" s="396"/>
      <c r="AT32" s="396"/>
      <c r="AU32" s="396"/>
      <c r="AV32" s="396"/>
      <c r="AW32" s="396"/>
      <c r="AX32" s="396"/>
      <c r="AY32" s="396"/>
      <c r="AZ32" s="396"/>
      <c r="BA32" s="396"/>
      <c r="BB32" s="396"/>
      <c r="BC32" s="396"/>
      <c r="BE32" s="396" t="s">
        <v>192</v>
      </c>
      <c r="BF32" s="396"/>
      <c r="BG32" s="396"/>
      <c r="BH32" s="396"/>
      <c r="BI32" s="396"/>
      <c r="BJ32" s="396"/>
      <c r="BK32" s="396"/>
      <c r="BL32" s="396"/>
      <c r="BM32" s="396"/>
      <c r="BN32" s="396"/>
      <c r="BO32" s="396"/>
      <c r="BP32" s="396"/>
      <c r="BQ32" s="396"/>
      <c r="BR32" s="396"/>
      <c r="BS32" s="396"/>
      <c r="BT32" s="396"/>
      <c r="BU32" s="396"/>
      <c r="BW32" s="396" t="s">
        <v>193</v>
      </c>
      <c r="BX32" s="396"/>
      <c r="BY32" s="396"/>
      <c r="BZ32" s="396"/>
      <c r="CA32" s="396"/>
      <c r="CB32" s="396"/>
      <c r="CC32" s="396"/>
      <c r="CD32" s="396"/>
      <c r="CE32" s="396"/>
      <c r="CF32" s="396"/>
      <c r="CG32" s="396"/>
      <c r="CH32" s="396"/>
      <c r="CI32" s="396"/>
      <c r="CJ32" s="396"/>
      <c r="CK32" s="396"/>
      <c r="CL32" s="396"/>
      <c r="CM32" s="396"/>
      <c r="CO32" s="396" t="s">
        <v>194</v>
      </c>
      <c r="CP32" s="396"/>
      <c r="CQ32" s="396"/>
      <c r="CR32" s="396"/>
      <c r="CS32" s="396"/>
      <c r="CT32" s="396"/>
      <c r="CU32" s="396"/>
      <c r="CV32" s="396"/>
      <c r="CW32" s="396"/>
      <c r="CX32" s="396"/>
      <c r="CY32" s="396"/>
      <c r="CZ32" s="396"/>
      <c r="DA32" s="396"/>
      <c r="DB32" s="396"/>
      <c r="DC32" s="396"/>
      <c r="DD32" s="396"/>
      <c r="DE32" s="396"/>
      <c r="DI32" s="195"/>
    </row>
    <row r="33" spans="1:113" ht="13.5" customHeight="1" x14ac:dyDescent="0.15">
      <c r="A33" s="172"/>
      <c r="B33" s="196"/>
      <c r="C33" s="416" t="s">
        <v>195</v>
      </c>
      <c r="D33" s="416"/>
      <c r="E33" s="381" t="s">
        <v>196</v>
      </c>
      <c r="F33" s="381"/>
      <c r="G33" s="381"/>
      <c r="H33" s="381"/>
      <c r="I33" s="381"/>
      <c r="J33" s="381"/>
      <c r="K33" s="381"/>
      <c r="L33" s="381"/>
      <c r="M33" s="381"/>
      <c r="N33" s="381"/>
      <c r="O33" s="381"/>
      <c r="P33" s="381"/>
      <c r="Q33" s="381"/>
      <c r="R33" s="381"/>
      <c r="S33" s="381"/>
      <c r="T33" s="197"/>
      <c r="U33" s="416" t="s">
        <v>195</v>
      </c>
      <c r="V33" s="416"/>
      <c r="W33" s="381" t="s">
        <v>197</v>
      </c>
      <c r="X33" s="381"/>
      <c r="Y33" s="381"/>
      <c r="Z33" s="381"/>
      <c r="AA33" s="381"/>
      <c r="AB33" s="381"/>
      <c r="AC33" s="381"/>
      <c r="AD33" s="381"/>
      <c r="AE33" s="381"/>
      <c r="AF33" s="381"/>
      <c r="AG33" s="381"/>
      <c r="AH33" s="381"/>
      <c r="AI33" s="381"/>
      <c r="AJ33" s="381"/>
      <c r="AK33" s="381"/>
      <c r="AL33" s="197"/>
      <c r="AM33" s="416" t="s">
        <v>195</v>
      </c>
      <c r="AN33" s="416"/>
      <c r="AO33" s="381" t="s">
        <v>196</v>
      </c>
      <c r="AP33" s="381"/>
      <c r="AQ33" s="381"/>
      <c r="AR33" s="381"/>
      <c r="AS33" s="381"/>
      <c r="AT33" s="381"/>
      <c r="AU33" s="381"/>
      <c r="AV33" s="381"/>
      <c r="AW33" s="381"/>
      <c r="AX33" s="381"/>
      <c r="AY33" s="381"/>
      <c r="AZ33" s="381"/>
      <c r="BA33" s="381"/>
      <c r="BB33" s="381"/>
      <c r="BC33" s="381"/>
      <c r="BD33" s="198"/>
      <c r="BE33" s="381" t="s">
        <v>198</v>
      </c>
      <c r="BF33" s="381"/>
      <c r="BG33" s="381" t="s">
        <v>199</v>
      </c>
      <c r="BH33" s="381"/>
      <c r="BI33" s="381"/>
      <c r="BJ33" s="381"/>
      <c r="BK33" s="381"/>
      <c r="BL33" s="381"/>
      <c r="BM33" s="381"/>
      <c r="BN33" s="381"/>
      <c r="BO33" s="381"/>
      <c r="BP33" s="381"/>
      <c r="BQ33" s="381"/>
      <c r="BR33" s="381"/>
      <c r="BS33" s="381"/>
      <c r="BT33" s="381"/>
      <c r="BU33" s="381"/>
      <c r="BV33" s="198"/>
      <c r="BW33" s="416" t="s">
        <v>198</v>
      </c>
      <c r="BX33" s="416"/>
      <c r="BY33" s="381" t="s">
        <v>200</v>
      </c>
      <c r="BZ33" s="381"/>
      <c r="CA33" s="381"/>
      <c r="CB33" s="381"/>
      <c r="CC33" s="381"/>
      <c r="CD33" s="381"/>
      <c r="CE33" s="381"/>
      <c r="CF33" s="381"/>
      <c r="CG33" s="381"/>
      <c r="CH33" s="381"/>
      <c r="CI33" s="381"/>
      <c r="CJ33" s="381"/>
      <c r="CK33" s="381"/>
      <c r="CL33" s="381"/>
      <c r="CM33" s="381"/>
      <c r="CN33" s="197"/>
      <c r="CO33" s="416" t="s">
        <v>201</v>
      </c>
      <c r="CP33" s="416"/>
      <c r="CQ33" s="381" t="s">
        <v>202</v>
      </c>
      <c r="CR33" s="381"/>
      <c r="CS33" s="381"/>
      <c r="CT33" s="381"/>
      <c r="CU33" s="381"/>
      <c r="CV33" s="381"/>
      <c r="CW33" s="381"/>
      <c r="CX33" s="381"/>
      <c r="CY33" s="381"/>
      <c r="CZ33" s="381"/>
      <c r="DA33" s="381"/>
      <c r="DB33" s="381"/>
      <c r="DC33" s="381"/>
      <c r="DD33" s="381"/>
      <c r="DE33" s="381"/>
      <c r="DF33" s="197"/>
      <c r="DG33" s="581" t="s">
        <v>203</v>
      </c>
      <c r="DH33" s="581"/>
      <c r="DI33" s="199"/>
    </row>
    <row r="34" spans="1:113" ht="32.25" customHeight="1" x14ac:dyDescent="0.15">
      <c r="A34" s="172"/>
      <c r="B34" s="196"/>
      <c r="C34" s="582">
        <f>IF(E34="","",1)</f>
        <v>1</v>
      </c>
      <c r="D34" s="582"/>
      <c r="E34" s="583" t="str">
        <f>IF('各会計、関係団体の財政状況及び健全化判断比率'!B7="","",'各会計、関係団体の財政状況及び健全化判断比率'!B7)</f>
        <v>一般会計</v>
      </c>
      <c r="F34" s="583"/>
      <c r="G34" s="583"/>
      <c r="H34" s="583"/>
      <c r="I34" s="583"/>
      <c r="J34" s="583"/>
      <c r="K34" s="583"/>
      <c r="L34" s="583"/>
      <c r="M34" s="583"/>
      <c r="N34" s="583"/>
      <c r="O34" s="583"/>
      <c r="P34" s="583"/>
      <c r="Q34" s="583"/>
      <c r="R34" s="583"/>
      <c r="S34" s="583"/>
      <c r="T34" s="172"/>
      <c r="U34" s="582">
        <f>IF(W34="","",MAX(C34:D43)+1)</f>
        <v>3</v>
      </c>
      <c r="V34" s="582"/>
      <c r="W34" s="583" t="str">
        <f>IF('各会計、関係団体の財政状況及び健全化判断比率'!B28="","",'各会計、関係団体の財政状況及び健全化判断比率'!B28)</f>
        <v>国民健康保険特別会計</v>
      </c>
      <c r="X34" s="583"/>
      <c r="Y34" s="583"/>
      <c r="Z34" s="583"/>
      <c r="AA34" s="583"/>
      <c r="AB34" s="583"/>
      <c r="AC34" s="583"/>
      <c r="AD34" s="583"/>
      <c r="AE34" s="583"/>
      <c r="AF34" s="583"/>
      <c r="AG34" s="583"/>
      <c r="AH34" s="583"/>
      <c r="AI34" s="583"/>
      <c r="AJ34" s="583"/>
      <c r="AK34" s="583"/>
      <c r="AL34" s="172"/>
      <c r="AM34" s="582">
        <f>IF(AO34="","",MAX(C34:D43,U34:V43)+1)</f>
        <v>6</v>
      </c>
      <c r="AN34" s="582"/>
      <c r="AO34" s="583" t="str">
        <f>IF('各会計、関係団体の財政状況及び健全化判断比率'!B31="","",'各会計、関係団体の財政状況及び健全化判断比率'!B31)</f>
        <v>那須塩原市水道事業会計</v>
      </c>
      <c r="AP34" s="583"/>
      <c r="AQ34" s="583"/>
      <c r="AR34" s="583"/>
      <c r="AS34" s="583"/>
      <c r="AT34" s="583"/>
      <c r="AU34" s="583"/>
      <c r="AV34" s="583"/>
      <c r="AW34" s="583"/>
      <c r="AX34" s="583"/>
      <c r="AY34" s="583"/>
      <c r="AZ34" s="583"/>
      <c r="BA34" s="583"/>
      <c r="BB34" s="583"/>
      <c r="BC34" s="583"/>
      <c r="BD34" s="172"/>
      <c r="BE34" s="582">
        <f>IF(BG34="","",MAX(C34:D43,U34:V43,AM34:AN43)+1)</f>
        <v>8</v>
      </c>
      <c r="BF34" s="582"/>
      <c r="BG34" s="583" t="str">
        <f>IF('各会計、関係団体の財政状況及び健全化判断比率'!B33="","",'各会計、関係団体の財政状況及び健全化判断比率'!B33)</f>
        <v>那須塩原市温泉事業特別会計</v>
      </c>
      <c r="BH34" s="583"/>
      <c r="BI34" s="583"/>
      <c r="BJ34" s="583"/>
      <c r="BK34" s="583"/>
      <c r="BL34" s="583"/>
      <c r="BM34" s="583"/>
      <c r="BN34" s="583"/>
      <c r="BO34" s="583"/>
      <c r="BP34" s="583"/>
      <c r="BQ34" s="583"/>
      <c r="BR34" s="583"/>
      <c r="BS34" s="583"/>
      <c r="BT34" s="583"/>
      <c r="BU34" s="583"/>
      <c r="BV34" s="172"/>
      <c r="BW34" s="582">
        <f>IF(BY34="","",MAX(C34:D43,U34:V43,AM34:AN43,BE34:BF43)+1)</f>
        <v>10</v>
      </c>
      <c r="BX34" s="582"/>
      <c r="BY34" s="583" t="str">
        <f>IF('各会計、関係団体の財政状況及び健全化判断比率'!B68="","",'各会計、関係団体の財政状況及び健全化判断比率'!B68)</f>
        <v>那須地区広域行政事務組合（一般会計）</v>
      </c>
      <c r="BZ34" s="583"/>
      <c r="CA34" s="583"/>
      <c r="CB34" s="583"/>
      <c r="CC34" s="583"/>
      <c r="CD34" s="583"/>
      <c r="CE34" s="583"/>
      <c r="CF34" s="583"/>
      <c r="CG34" s="583"/>
      <c r="CH34" s="583"/>
      <c r="CI34" s="583"/>
      <c r="CJ34" s="583"/>
      <c r="CK34" s="583"/>
      <c r="CL34" s="583"/>
      <c r="CM34" s="583"/>
      <c r="CN34" s="172"/>
      <c r="CO34" s="582">
        <f>IF(CQ34="","",MAX(C34:D43,U34:V43,AM34:AN43,BE34:BF43,BW34:BX43)+1)</f>
        <v>20</v>
      </c>
      <c r="CP34" s="582"/>
      <c r="CQ34" s="583" t="str">
        <f>IF('各会計、関係団体の財政状況及び健全化判断比率'!BS7="","",'各会計、関係団体の財政状況及び健全化判断比率'!BS7)</f>
        <v>那須野が原文化振興財団</v>
      </c>
      <c r="CR34" s="583"/>
      <c r="CS34" s="583"/>
      <c r="CT34" s="583"/>
      <c r="CU34" s="583"/>
      <c r="CV34" s="583"/>
      <c r="CW34" s="583"/>
      <c r="CX34" s="583"/>
      <c r="CY34" s="583"/>
      <c r="CZ34" s="583"/>
      <c r="DA34" s="583"/>
      <c r="DB34" s="583"/>
      <c r="DC34" s="583"/>
      <c r="DD34" s="583"/>
      <c r="DE34" s="583"/>
      <c r="DG34" s="584" t="str">
        <f>IF('各会計、関係団体の財政状況及び健全化判断比率'!BR7="","",'各会計、関係団体の財政状況及び健全化判断比率'!BR7)</f>
        <v/>
      </c>
      <c r="DH34" s="584"/>
      <c r="DI34" s="199"/>
    </row>
    <row r="35" spans="1:113" ht="32.25" customHeight="1" x14ac:dyDescent="0.15">
      <c r="A35" s="172"/>
      <c r="B35" s="196"/>
      <c r="C35" s="582">
        <f>IF(E35="","",C34+1)</f>
        <v>2</v>
      </c>
      <c r="D35" s="582"/>
      <c r="E35" s="583" t="str">
        <f>IF('各会計、関係団体の財政状況及び健全化判断比率'!B8="","",'各会計、関係団体の財政状況及び健全化判断比率'!B8)</f>
        <v>墓地事業特別会計</v>
      </c>
      <c r="F35" s="583"/>
      <c r="G35" s="583"/>
      <c r="H35" s="583"/>
      <c r="I35" s="583"/>
      <c r="J35" s="583"/>
      <c r="K35" s="583"/>
      <c r="L35" s="583"/>
      <c r="M35" s="583"/>
      <c r="N35" s="583"/>
      <c r="O35" s="583"/>
      <c r="P35" s="583"/>
      <c r="Q35" s="583"/>
      <c r="R35" s="583"/>
      <c r="S35" s="583"/>
      <c r="T35" s="172"/>
      <c r="U35" s="582">
        <f>IF(W35="","",U34+1)</f>
        <v>4</v>
      </c>
      <c r="V35" s="582"/>
      <c r="W35" s="583" t="str">
        <f>IF('各会計、関係団体の財政状況及び健全化判断比率'!B29="","",'各会計、関係団体の財政状況及び健全化判断比率'!B29)</f>
        <v>介護保険特別会計</v>
      </c>
      <c r="X35" s="583"/>
      <c r="Y35" s="583"/>
      <c r="Z35" s="583"/>
      <c r="AA35" s="583"/>
      <c r="AB35" s="583"/>
      <c r="AC35" s="583"/>
      <c r="AD35" s="583"/>
      <c r="AE35" s="583"/>
      <c r="AF35" s="583"/>
      <c r="AG35" s="583"/>
      <c r="AH35" s="583"/>
      <c r="AI35" s="583"/>
      <c r="AJ35" s="583"/>
      <c r="AK35" s="583"/>
      <c r="AL35" s="172"/>
      <c r="AM35" s="582">
        <f t="shared" ref="AM35:AM43" si="0">IF(AO35="","",AM34+1)</f>
        <v>7</v>
      </c>
      <c r="AN35" s="582"/>
      <c r="AO35" s="583" t="str">
        <f>IF('各会計、関係団体の財政状況及び健全化判断比率'!B32="","",'各会計、関係団体の財政状況及び健全化判断比率'!B32)</f>
        <v>那須塩原市下水道事業会計</v>
      </c>
      <c r="AP35" s="583"/>
      <c r="AQ35" s="583"/>
      <c r="AR35" s="583"/>
      <c r="AS35" s="583"/>
      <c r="AT35" s="583"/>
      <c r="AU35" s="583"/>
      <c r="AV35" s="583"/>
      <c r="AW35" s="583"/>
      <c r="AX35" s="583"/>
      <c r="AY35" s="583"/>
      <c r="AZ35" s="583"/>
      <c r="BA35" s="583"/>
      <c r="BB35" s="583"/>
      <c r="BC35" s="583"/>
      <c r="BD35" s="172"/>
      <c r="BE35" s="582">
        <f t="shared" ref="BE35:BE43" si="1">IF(BG35="","",BE34+1)</f>
        <v>9</v>
      </c>
      <c r="BF35" s="582"/>
      <c r="BG35" s="583" t="str">
        <f>IF('各会計、関係団体の財政状況及び健全化判断比率'!B34="","",'各会計、関係団体の財政状況及び健全化判断比率'!B34)</f>
        <v>那須塩原市産業団地造成事業特別会計</v>
      </c>
      <c r="BH35" s="583"/>
      <c r="BI35" s="583"/>
      <c r="BJ35" s="583"/>
      <c r="BK35" s="583"/>
      <c r="BL35" s="583"/>
      <c r="BM35" s="583"/>
      <c r="BN35" s="583"/>
      <c r="BO35" s="583"/>
      <c r="BP35" s="583"/>
      <c r="BQ35" s="583"/>
      <c r="BR35" s="583"/>
      <c r="BS35" s="583"/>
      <c r="BT35" s="583"/>
      <c r="BU35" s="583"/>
      <c r="BV35" s="172"/>
      <c r="BW35" s="582">
        <f t="shared" ref="BW35:BW43" si="2">IF(BY35="","",BW34+1)</f>
        <v>11</v>
      </c>
      <c r="BX35" s="582"/>
      <c r="BY35" s="583" t="str">
        <f>IF('各会計、関係団体の財政状況及び健全化判断比率'!B69="","",'各会計、関係団体の財政状況及び健全化判断比率'!B69)</f>
        <v>那須地区広域行政事務組合（広域クリーンセンター大田原事業特別会計）</v>
      </c>
      <c r="BZ35" s="583"/>
      <c r="CA35" s="583"/>
      <c r="CB35" s="583"/>
      <c r="CC35" s="583"/>
      <c r="CD35" s="583"/>
      <c r="CE35" s="583"/>
      <c r="CF35" s="583"/>
      <c r="CG35" s="583"/>
      <c r="CH35" s="583"/>
      <c r="CI35" s="583"/>
      <c r="CJ35" s="583"/>
      <c r="CK35" s="583"/>
      <c r="CL35" s="583"/>
      <c r="CM35" s="583"/>
      <c r="CN35" s="172"/>
      <c r="CO35" s="582">
        <f t="shared" ref="CO35:CO43" si="3">IF(CQ35="","",CO34+1)</f>
        <v>21</v>
      </c>
      <c r="CP35" s="582"/>
      <c r="CQ35" s="583" t="str">
        <f>IF('各会計、関係団体の財政状況及び健全化判断比率'!BS8="","",'各会計、関係団体の財政状況及び健全化判断比率'!BS8)</f>
        <v>まちづくりにしなすの</v>
      </c>
      <c r="CR35" s="583"/>
      <c r="CS35" s="583"/>
      <c r="CT35" s="583"/>
      <c r="CU35" s="583"/>
      <c r="CV35" s="583"/>
      <c r="CW35" s="583"/>
      <c r="CX35" s="583"/>
      <c r="CY35" s="583"/>
      <c r="CZ35" s="583"/>
      <c r="DA35" s="583"/>
      <c r="DB35" s="583"/>
      <c r="DC35" s="583"/>
      <c r="DD35" s="583"/>
      <c r="DE35" s="583"/>
      <c r="DG35" s="584" t="str">
        <f>IF('各会計、関係団体の財政状況及び健全化判断比率'!BR8="","",'各会計、関係団体の財政状況及び健全化判断比率'!BR8)</f>
        <v/>
      </c>
      <c r="DH35" s="584"/>
      <c r="DI35" s="199"/>
    </row>
    <row r="36" spans="1:113" ht="32.25" customHeight="1" x14ac:dyDescent="0.15">
      <c r="A36" s="172"/>
      <c r="B36" s="196"/>
      <c r="C36" s="582" t="str">
        <f>IF(E36="","",C35+1)</f>
        <v/>
      </c>
      <c r="D36" s="582"/>
      <c r="E36" s="583" t="str">
        <f>IF('各会計、関係団体の財政状況及び健全化判断比率'!B9="","",'各会計、関係団体の財政状況及び健全化判断比率'!B9)</f>
        <v/>
      </c>
      <c r="F36" s="583"/>
      <c r="G36" s="583"/>
      <c r="H36" s="583"/>
      <c r="I36" s="583"/>
      <c r="J36" s="583"/>
      <c r="K36" s="583"/>
      <c r="L36" s="583"/>
      <c r="M36" s="583"/>
      <c r="N36" s="583"/>
      <c r="O36" s="583"/>
      <c r="P36" s="583"/>
      <c r="Q36" s="583"/>
      <c r="R36" s="583"/>
      <c r="S36" s="583"/>
      <c r="T36" s="172"/>
      <c r="U36" s="582">
        <f t="shared" ref="U36:U43" si="4">IF(W36="","",U35+1)</f>
        <v>5</v>
      </c>
      <c r="V36" s="582"/>
      <c r="W36" s="583" t="str">
        <f>IF('各会計、関係団体の財政状況及び健全化判断比率'!B30="","",'各会計、関係団体の財政状況及び健全化判断比率'!B30)</f>
        <v>後期高齢者医療特別会計</v>
      </c>
      <c r="X36" s="583"/>
      <c r="Y36" s="583"/>
      <c r="Z36" s="583"/>
      <c r="AA36" s="583"/>
      <c r="AB36" s="583"/>
      <c r="AC36" s="583"/>
      <c r="AD36" s="583"/>
      <c r="AE36" s="583"/>
      <c r="AF36" s="583"/>
      <c r="AG36" s="583"/>
      <c r="AH36" s="583"/>
      <c r="AI36" s="583"/>
      <c r="AJ36" s="583"/>
      <c r="AK36" s="583"/>
      <c r="AL36" s="172"/>
      <c r="AM36" s="582" t="str">
        <f t="shared" si="0"/>
        <v/>
      </c>
      <c r="AN36" s="582"/>
      <c r="AO36" s="583"/>
      <c r="AP36" s="583"/>
      <c r="AQ36" s="583"/>
      <c r="AR36" s="583"/>
      <c r="AS36" s="583"/>
      <c r="AT36" s="583"/>
      <c r="AU36" s="583"/>
      <c r="AV36" s="583"/>
      <c r="AW36" s="583"/>
      <c r="AX36" s="583"/>
      <c r="AY36" s="583"/>
      <c r="AZ36" s="583"/>
      <c r="BA36" s="583"/>
      <c r="BB36" s="583"/>
      <c r="BC36" s="583"/>
      <c r="BD36" s="172"/>
      <c r="BE36" s="582" t="str">
        <f t="shared" si="1"/>
        <v/>
      </c>
      <c r="BF36" s="582"/>
      <c r="BG36" s="583"/>
      <c r="BH36" s="583"/>
      <c r="BI36" s="583"/>
      <c r="BJ36" s="583"/>
      <c r="BK36" s="583"/>
      <c r="BL36" s="583"/>
      <c r="BM36" s="583"/>
      <c r="BN36" s="583"/>
      <c r="BO36" s="583"/>
      <c r="BP36" s="583"/>
      <c r="BQ36" s="583"/>
      <c r="BR36" s="583"/>
      <c r="BS36" s="583"/>
      <c r="BT36" s="583"/>
      <c r="BU36" s="583"/>
      <c r="BV36" s="172"/>
      <c r="BW36" s="582">
        <f t="shared" si="2"/>
        <v>12</v>
      </c>
      <c r="BX36" s="582"/>
      <c r="BY36" s="583" t="str">
        <f>IF('各会計、関係団体の財政状況及び健全化判断比率'!B70="","",'各会計、関係団体の財政状況及び健全化判断比率'!B70)</f>
        <v>那須地区広域行政事務組合（黒羽グリーンオアシス事業特別会計）</v>
      </c>
      <c r="BZ36" s="583"/>
      <c r="CA36" s="583"/>
      <c r="CB36" s="583"/>
      <c r="CC36" s="583"/>
      <c r="CD36" s="583"/>
      <c r="CE36" s="583"/>
      <c r="CF36" s="583"/>
      <c r="CG36" s="583"/>
      <c r="CH36" s="583"/>
      <c r="CI36" s="583"/>
      <c r="CJ36" s="583"/>
      <c r="CK36" s="583"/>
      <c r="CL36" s="583"/>
      <c r="CM36" s="583"/>
      <c r="CN36" s="172"/>
      <c r="CO36" s="582">
        <f t="shared" si="3"/>
        <v>22</v>
      </c>
      <c r="CP36" s="582"/>
      <c r="CQ36" s="583" t="str">
        <f>IF('各会計、関係団体の財政状況及び健全化判断比率'!BS9="","",'各会計、関係団体の財政状況及び健全化判断比率'!BS9)</f>
        <v>那須塩原市農業公社</v>
      </c>
      <c r="CR36" s="583"/>
      <c r="CS36" s="583"/>
      <c r="CT36" s="583"/>
      <c r="CU36" s="583"/>
      <c r="CV36" s="583"/>
      <c r="CW36" s="583"/>
      <c r="CX36" s="583"/>
      <c r="CY36" s="583"/>
      <c r="CZ36" s="583"/>
      <c r="DA36" s="583"/>
      <c r="DB36" s="583"/>
      <c r="DC36" s="583"/>
      <c r="DD36" s="583"/>
      <c r="DE36" s="583"/>
      <c r="DG36" s="584" t="str">
        <f>IF('各会計、関係団体の財政状況及び健全化判断比率'!BR9="","",'各会計、関係団体の財政状況及び健全化判断比率'!BR9)</f>
        <v/>
      </c>
      <c r="DH36" s="584"/>
      <c r="DI36" s="199"/>
    </row>
    <row r="37" spans="1:113" ht="32.25" customHeight="1" x14ac:dyDescent="0.15">
      <c r="A37" s="172"/>
      <c r="B37" s="196"/>
      <c r="C37" s="582" t="str">
        <f>IF(E37="","",C36+1)</f>
        <v/>
      </c>
      <c r="D37" s="582"/>
      <c r="E37" s="583" t="str">
        <f>IF('各会計、関係団体の財政状況及び健全化判断比率'!B10="","",'各会計、関係団体の財政状況及び健全化判断比率'!B10)</f>
        <v/>
      </c>
      <c r="F37" s="583"/>
      <c r="G37" s="583"/>
      <c r="H37" s="583"/>
      <c r="I37" s="583"/>
      <c r="J37" s="583"/>
      <c r="K37" s="583"/>
      <c r="L37" s="583"/>
      <c r="M37" s="583"/>
      <c r="N37" s="583"/>
      <c r="O37" s="583"/>
      <c r="P37" s="583"/>
      <c r="Q37" s="583"/>
      <c r="R37" s="583"/>
      <c r="S37" s="583"/>
      <c r="T37" s="172"/>
      <c r="U37" s="582" t="str">
        <f t="shared" si="4"/>
        <v/>
      </c>
      <c r="V37" s="582"/>
      <c r="W37" s="583"/>
      <c r="X37" s="583"/>
      <c r="Y37" s="583"/>
      <c r="Z37" s="583"/>
      <c r="AA37" s="583"/>
      <c r="AB37" s="583"/>
      <c r="AC37" s="583"/>
      <c r="AD37" s="583"/>
      <c r="AE37" s="583"/>
      <c r="AF37" s="583"/>
      <c r="AG37" s="583"/>
      <c r="AH37" s="583"/>
      <c r="AI37" s="583"/>
      <c r="AJ37" s="583"/>
      <c r="AK37" s="583"/>
      <c r="AL37" s="172"/>
      <c r="AM37" s="582" t="str">
        <f t="shared" si="0"/>
        <v/>
      </c>
      <c r="AN37" s="582"/>
      <c r="AO37" s="583"/>
      <c r="AP37" s="583"/>
      <c r="AQ37" s="583"/>
      <c r="AR37" s="583"/>
      <c r="AS37" s="583"/>
      <c r="AT37" s="583"/>
      <c r="AU37" s="583"/>
      <c r="AV37" s="583"/>
      <c r="AW37" s="583"/>
      <c r="AX37" s="583"/>
      <c r="AY37" s="583"/>
      <c r="AZ37" s="583"/>
      <c r="BA37" s="583"/>
      <c r="BB37" s="583"/>
      <c r="BC37" s="583"/>
      <c r="BD37" s="172"/>
      <c r="BE37" s="582" t="str">
        <f t="shared" si="1"/>
        <v/>
      </c>
      <c r="BF37" s="582"/>
      <c r="BG37" s="583"/>
      <c r="BH37" s="583"/>
      <c r="BI37" s="583"/>
      <c r="BJ37" s="583"/>
      <c r="BK37" s="583"/>
      <c r="BL37" s="583"/>
      <c r="BM37" s="583"/>
      <c r="BN37" s="583"/>
      <c r="BO37" s="583"/>
      <c r="BP37" s="583"/>
      <c r="BQ37" s="583"/>
      <c r="BR37" s="583"/>
      <c r="BS37" s="583"/>
      <c r="BT37" s="583"/>
      <c r="BU37" s="583"/>
      <c r="BV37" s="172"/>
      <c r="BW37" s="582">
        <f t="shared" si="2"/>
        <v>13</v>
      </c>
      <c r="BX37" s="582"/>
      <c r="BY37" s="583" t="str">
        <f>IF('各会計、関係団体の財政状況及び健全化判断比率'!B71="","",'各会計、関係団体の財政状況及び健全化判断比率'!B71)</f>
        <v>那須地区広域行政事務組合（共同一般廃棄物最終処分場整備事業特別会計）</v>
      </c>
      <c r="BZ37" s="583"/>
      <c r="CA37" s="583"/>
      <c r="CB37" s="583"/>
      <c r="CC37" s="583"/>
      <c r="CD37" s="583"/>
      <c r="CE37" s="583"/>
      <c r="CF37" s="583"/>
      <c r="CG37" s="583"/>
      <c r="CH37" s="583"/>
      <c r="CI37" s="583"/>
      <c r="CJ37" s="583"/>
      <c r="CK37" s="583"/>
      <c r="CL37" s="583"/>
      <c r="CM37" s="583"/>
      <c r="CN37" s="172"/>
      <c r="CO37" s="582">
        <f t="shared" si="3"/>
        <v>23</v>
      </c>
      <c r="CP37" s="582"/>
      <c r="CQ37" s="583" t="str">
        <f>IF('各会計、関係団体の財政状況及び健全化判断比率'!BS10="","",'各会計、関係団体の財政状況及び健全化判断比率'!BS10)</f>
        <v>那須塩原市文化振興公社</v>
      </c>
      <c r="CR37" s="583"/>
      <c r="CS37" s="583"/>
      <c r="CT37" s="583"/>
      <c r="CU37" s="583"/>
      <c r="CV37" s="583"/>
      <c r="CW37" s="583"/>
      <c r="CX37" s="583"/>
      <c r="CY37" s="583"/>
      <c r="CZ37" s="583"/>
      <c r="DA37" s="583"/>
      <c r="DB37" s="583"/>
      <c r="DC37" s="583"/>
      <c r="DD37" s="583"/>
      <c r="DE37" s="583"/>
      <c r="DG37" s="584" t="str">
        <f>IF('各会計、関係団体の財政状況及び健全化判断比率'!BR10="","",'各会計、関係団体の財政状況及び健全化判断比率'!BR10)</f>
        <v/>
      </c>
      <c r="DH37" s="584"/>
      <c r="DI37" s="199"/>
    </row>
    <row r="38" spans="1:113" ht="32.25" customHeight="1" x14ac:dyDescent="0.15">
      <c r="A38" s="172"/>
      <c r="B38" s="196"/>
      <c r="C38" s="582" t="str">
        <f t="shared" ref="C38:C43" si="5">IF(E38="","",C37+1)</f>
        <v/>
      </c>
      <c r="D38" s="582"/>
      <c r="E38" s="583" t="str">
        <f>IF('各会計、関係団体の財政状況及び健全化判断比率'!B11="","",'各会計、関係団体の財政状況及び健全化判断比率'!B11)</f>
        <v/>
      </c>
      <c r="F38" s="583"/>
      <c r="G38" s="583"/>
      <c r="H38" s="583"/>
      <c r="I38" s="583"/>
      <c r="J38" s="583"/>
      <c r="K38" s="583"/>
      <c r="L38" s="583"/>
      <c r="M38" s="583"/>
      <c r="N38" s="583"/>
      <c r="O38" s="583"/>
      <c r="P38" s="583"/>
      <c r="Q38" s="583"/>
      <c r="R38" s="583"/>
      <c r="S38" s="583"/>
      <c r="T38" s="172"/>
      <c r="U38" s="582" t="str">
        <f t="shared" si="4"/>
        <v/>
      </c>
      <c r="V38" s="582"/>
      <c r="W38" s="583"/>
      <c r="X38" s="583"/>
      <c r="Y38" s="583"/>
      <c r="Z38" s="583"/>
      <c r="AA38" s="583"/>
      <c r="AB38" s="583"/>
      <c r="AC38" s="583"/>
      <c r="AD38" s="583"/>
      <c r="AE38" s="583"/>
      <c r="AF38" s="583"/>
      <c r="AG38" s="583"/>
      <c r="AH38" s="583"/>
      <c r="AI38" s="583"/>
      <c r="AJ38" s="583"/>
      <c r="AK38" s="583"/>
      <c r="AL38" s="172"/>
      <c r="AM38" s="582" t="str">
        <f t="shared" si="0"/>
        <v/>
      </c>
      <c r="AN38" s="582"/>
      <c r="AO38" s="583"/>
      <c r="AP38" s="583"/>
      <c r="AQ38" s="583"/>
      <c r="AR38" s="583"/>
      <c r="AS38" s="583"/>
      <c r="AT38" s="583"/>
      <c r="AU38" s="583"/>
      <c r="AV38" s="583"/>
      <c r="AW38" s="583"/>
      <c r="AX38" s="583"/>
      <c r="AY38" s="583"/>
      <c r="AZ38" s="583"/>
      <c r="BA38" s="583"/>
      <c r="BB38" s="583"/>
      <c r="BC38" s="583"/>
      <c r="BD38" s="172"/>
      <c r="BE38" s="582" t="str">
        <f t="shared" si="1"/>
        <v/>
      </c>
      <c r="BF38" s="582"/>
      <c r="BG38" s="583"/>
      <c r="BH38" s="583"/>
      <c r="BI38" s="583"/>
      <c r="BJ38" s="583"/>
      <c r="BK38" s="583"/>
      <c r="BL38" s="583"/>
      <c r="BM38" s="583"/>
      <c r="BN38" s="583"/>
      <c r="BO38" s="583"/>
      <c r="BP38" s="583"/>
      <c r="BQ38" s="583"/>
      <c r="BR38" s="583"/>
      <c r="BS38" s="583"/>
      <c r="BT38" s="583"/>
      <c r="BU38" s="583"/>
      <c r="BV38" s="172"/>
      <c r="BW38" s="582">
        <f t="shared" si="2"/>
        <v>14</v>
      </c>
      <c r="BX38" s="582"/>
      <c r="BY38" s="583" t="str">
        <f>IF('各会計、関係団体の財政状況及び健全化判断比率'!B72="","",'各会計、関係団体の財政状況及び健全化判断比率'!B72)</f>
        <v>那須地区消防組合</v>
      </c>
      <c r="BZ38" s="583"/>
      <c r="CA38" s="583"/>
      <c r="CB38" s="583"/>
      <c r="CC38" s="583"/>
      <c r="CD38" s="583"/>
      <c r="CE38" s="583"/>
      <c r="CF38" s="583"/>
      <c r="CG38" s="583"/>
      <c r="CH38" s="583"/>
      <c r="CI38" s="583"/>
      <c r="CJ38" s="583"/>
      <c r="CK38" s="583"/>
      <c r="CL38" s="583"/>
      <c r="CM38" s="583"/>
      <c r="CN38" s="172"/>
      <c r="CO38" s="582" t="str">
        <f t="shared" si="3"/>
        <v/>
      </c>
      <c r="CP38" s="582"/>
      <c r="CQ38" s="583" t="str">
        <f>IF('各会計、関係団体の財政状況及び健全化判断比率'!BS11="","",'各会計、関係団体の財政状況及び健全化判断比率'!BS11)</f>
        <v/>
      </c>
      <c r="CR38" s="583"/>
      <c r="CS38" s="583"/>
      <c r="CT38" s="583"/>
      <c r="CU38" s="583"/>
      <c r="CV38" s="583"/>
      <c r="CW38" s="583"/>
      <c r="CX38" s="583"/>
      <c r="CY38" s="583"/>
      <c r="CZ38" s="583"/>
      <c r="DA38" s="583"/>
      <c r="DB38" s="583"/>
      <c r="DC38" s="583"/>
      <c r="DD38" s="583"/>
      <c r="DE38" s="583"/>
      <c r="DG38" s="584" t="str">
        <f>IF('各会計、関係団体の財政状況及び健全化判断比率'!BR11="","",'各会計、関係団体の財政状況及び健全化判断比率'!BR11)</f>
        <v/>
      </c>
      <c r="DH38" s="584"/>
      <c r="DI38" s="199"/>
    </row>
    <row r="39" spans="1:113" ht="32.25" customHeight="1" x14ac:dyDescent="0.15">
      <c r="A39" s="172"/>
      <c r="B39" s="196"/>
      <c r="C39" s="582" t="str">
        <f t="shared" si="5"/>
        <v/>
      </c>
      <c r="D39" s="582"/>
      <c r="E39" s="583" t="str">
        <f>IF('各会計、関係団体の財政状況及び健全化判断比率'!B12="","",'各会計、関係団体の財政状況及び健全化判断比率'!B12)</f>
        <v/>
      </c>
      <c r="F39" s="583"/>
      <c r="G39" s="583"/>
      <c r="H39" s="583"/>
      <c r="I39" s="583"/>
      <c r="J39" s="583"/>
      <c r="K39" s="583"/>
      <c r="L39" s="583"/>
      <c r="M39" s="583"/>
      <c r="N39" s="583"/>
      <c r="O39" s="583"/>
      <c r="P39" s="583"/>
      <c r="Q39" s="583"/>
      <c r="R39" s="583"/>
      <c r="S39" s="583"/>
      <c r="T39" s="172"/>
      <c r="U39" s="582" t="str">
        <f t="shared" si="4"/>
        <v/>
      </c>
      <c r="V39" s="582"/>
      <c r="W39" s="583"/>
      <c r="X39" s="583"/>
      <c r="Y39" s="583"/>
      <c r="Z39" s="583"/>
      <c r="AA39" s="583"/>
      <c r="AB39" s="583"/>
      <c r="AC39" s="583"/>
      <c r="AD39" s="583"/>
      <c r="AE39" s="583"/>
      <c r="AF39" s="583"/>
      <c r="AG39" s="583"/>
      <c r="AH39" s="583"/>
      <c r="AI39" s="583"/>
      <c r="AJ39" s="583"/>
      <c r="AK39" s="583"/>
      <c r="AL39" s="172"/>
      <c r="AM39" s="582" t="str">
        <f t="shared" si="0"/>
        <v/>
      </c>
      <c r="AN39" s="582"/>
      <c r="AO39" s="583"/>
      <c r="AP39" s="583"/>
      <c r="AQ39" s="583"/>
      <c r="AR39" s="583"/>
      <c r="AS39" s="583"/>
      <c r="AT39" s="583"/>
      <c r="AU39" s="583"/>
      <c r="AV39" s="583"/>
      <c r="AW39" s="583"/>
      <c r="AX39" s="583"/>
      <c r="AY39" s="583"/>
      <c r="AZ39" s="583"/>
      <c r="BA39" s="583"/>
      <c r="BB39" s="583"/>
      <c r="BC39" s="583"/>
      <c r="BD39" s="172"/>
      <c r="BE39" s="582" t="str">
        <f t="shared" si="1"/>
        <v/>
      </c>
      <c r="BF39" s="582"/>
      <c r="BG39" s="583"/>
      <c r="BH39" s="583"/>
      <c r="BI39" s="583"/>
      <c r="BJ39" s="583"/>
      <c r="BK39" s="583"/>
      <c r="BL39" s="583"/>
      <c r="BM39" s="583"/>
      <c r="BN39" s="583"/>
      <c r="BO39" s="583"/>
      <c r="BP39" s="583"/>
      <c r="BQ39" s="583"/>
      <c r="BR39" s="583"/>
      <c r="BS39" s="583"/>
      <c r="BT39" s="583"/>
      <c r="BU39" s="583"/>
      <c r="BV39" s="172"/>
      <c r="BW39" s="582">
        <f t="shared" si="2"/>
        <v>15</v>
      </c>
      <c r="BX39" s="582"/>
      <c r="BY39" s="583" t="str">
        <f>IF('各会計、関係団体の財政状況及び健全化判断比率'!B73="","",'各会計、関係団体の財政状況及び健全化判断比率'!B73)</f>
        <v>黒磯那須共同火葬場組合</v>
      </c>
      <c r="BZ39" s="583"/>
      <c r="CA39" s="583"/>
      <c r="CB39" s="583"/>
      <c r="CC39" s="583"/>
      <c r="CD39" s="583"/>
      <c r="CE39" s="583"/>
      <c r="CF39" s="583"/>
      <c r="CG39" s="583"/>
      <c r="CH39" s="583"/>
      <c r="CI39" s="583"/>
      <c r="CJ39" s="583"/>
      <c r="CK39" s="583"/>
      <c r="CL39" s="583"/>
      <c r="CM39" s="583"/>
      <c r="CN39" s="172"/>
      <c r="CO39" s="582" t="str">
        <f t="shared" si="3"/>
        <v/>
      </c>
      <c r="CP39" s="582"/>
      <c r="CQ39" s="583" t="str">
        <f>IF('各会計、関係団体の財政状況及び健全化判断比率'!BS12="","",'各会計、関係団体の財政状況及び健全化判断比率'!BS12)</f>
        <v/>
      </c>
      <c r="CR39" s="583"/>
      <c r="CS39" s="583"/>
      <c r="CT39" s="583"/>
      <c r="CU39" s="583"/>
      <c r="CV39" s="583"/>
      <c r="CW39" s="583"/>
      <c r="CX39" s="583"/>
      <c r="CY39" s="583"/>
      <c r="CZ39" s="583"/>
      <c r="DA39" s="583"/>
      <c r="DB39" s="583"/>
      <c r="DC39" s="583"/>
      <c r="DD39" s="583"/>
      <c r="DE39" s="583"/>
      <c r="DG39" s="584" t="str">
        <f>IF('各会計、関係団体の財政状況及び健全化判断比率'!BR12="","",'各会計、関係団体の財政状況及び健全化判断比率'!BR12)</f>
        <v/>
      </c>
      <c r="DH39" s="584"/>
      <c r="DI39" s="199"/>
    </row>
    <row r="40" spans="1:113" ht="32.25" customHeight="1" x14ac:dyDescent="0.15">
      <c r="A40" s="172"/>
      <c r="B40" s="196"/>
      <c r="C40" s="582" t="str">
        <f t="shared" si="5"/>
        <v/>
      </c>
      <c r="D40" s="582"/>
      <c r="E40" s="583" t="str">
        <f>IF('各会計、関係団体の財政状況及び健全化判断比率'!B13="","",'各会計、関係団体の財政状況及び健全化判断比率'!B13)</f>
        <v/>
      </c>
      <c r="F40" s="583"/>
      <c r="G40" s="583"/>
      <c r="H40" s="583"/>
      <c r="I40" s="583"/>
      <c r="J40" s="583"/>
      <c r="K40" s="583"/>
      <c r="L40" s="583"/>
      <c r="M40" s="583"/>
      <c r="N40" s="583"/>
      <c r="O40" s="583"/>
      <c r="P40" s="583"/>
      <c r="Q40" s="583"/>
      <c r="R40" s="583"/>
      <c r="S40" s="583"/>
      <c r="T40" s="172"/>
      <c r="U40" s="582" t="str">
        <f t="shared" si="4"/>
        <v/>
      </c>
      <c r="V40" s="582"/>
      <c r="W40" s="583"/>
      <c r="X40" s="583"/>
      <c r="Y40" s="583"/>
      <c r="Z40" s="583"/>
      <c r="AA40" s="583"/>
      <c r="AB40" s="583"/>
      <c r="AC40" s="583"/>
      <c r="AD40" s="583"/>
      <c r="AE40" s="583"/>
      <c r="AF40" s="583"/>
      <c r="AG40" s="583"/>
      <c r="AH40" s="583"/>
      <c r="AI40" s="583"/>
      <c r="AJ40" s="583"/>
      <c r="AK40" s="583"/>
      <c r="AL40" s="172"/>
      <c r="AM40" s="582" t="str">
        <f t="shared" si="0"/>
        <v/>
      </c>
      <c r="AN40" s="582"/>
      <c r="AO40" s="583"/>
      <c r="AP40" s="583"/>
      <c r="AQ40" s="583"/>
      <c r="AR40" s="583"/>
      <c r="AS40" s="583"/>
      <c r="AT40" s="583"/>
      <c r="AU40" s="583"/>
      <c r="AV40" s="583"/>
      <c r="AW40" s="583"/>
      <c r="AX40" s="583"/>
      <c r="AY40" s="583"/>
      <c r="AZ40" s="583"/>
      <c r="BA40" s="583"/>
      <c r="BB40" s="583"/>
      <c r="BC40" s="583"/>
      <c r="BD40" s="172"/>
      <c r="BE40" s="582" t="str">
        <f t="shared" si="1"/>
        <v/>
      </c>
      <c r="BF40" s="582"/>
      <c r="BG40" s="583"/>
      <c r="BH40" s="583"/>
      <c r="BI40" s="583"/>
      <c r="BJ40" s="583"/>
      <c r="BK40" s="583"/>
      <c r="BL40" s="583"/>
      <c r="BM40" s="583"/>
      <c r="BN40" s="583"/>
      <c r="BO40" s="583"/>
      <c r="BP40" s="583"/>
      <c r="BQ40" s="583"/>
      <c r="BR40" s="583"/>
      <c r="BS40" s="583"/>
      <c r="BT40" s="583"/>
      <c r="BU40" s="583"/>
      <c r="BV40" s="172"/>
      <c r="BW40" s="582">
        <f t="shared" si="2"/>
        <v>16</v>
      </c>
      <c r="BX40" s="582"/>
      <c r="BY40" s="583" t="str">
        <f>IF('各会計、関係団体の財政状況及び健全化判断比率'!B74="","",'各会計、関係団体の財政状況及び健全化判断比率'!B74)</f>
        <v>黒磯那須公設地方卸売市場事務組合</v>
      </c>
      <c r="BZ40" s="583"/>
      <c r="CA40" s="583"/>
      <c r="CB40" s="583"/>
      <c r="CC40" s="583"/>
      <c r="CD40" s="583"/>
      <c r="CE40" s="583"/>
      <c r="CF40" s="583"/>
      <c r="CG40" s="583"/>
      <c r="CH40" s="583"/>
      <c r="CI40" s="583"/>
      <c r="CJ40" s="583"/>
      <c r="CK40" s="583"/>
      <c r="CL40" s="583"/>
      <c r="CM40" s="583"/>
      <c r="CN40" s="172"/>
      <c r="CO40" s="582" t="str">
        <f t="shared" si="3"/>
        <v/>
      </c>
      <c r="CP40" s="582"/>
      <c r="CQ40" s="583" t="str">
        <f>IF('各会計、関係団体の財政状況及び健全化判断比率'!BS13="","",'各会計、関係団体の財政状況及び健全化判断比率'!BS13)</f>
        <v/>
      </c>
      <c r="CR40" s="583"/>
      <c r="CS40" s="583"/>
      <c r="CT40" s="583"/>
      <c r="CU40" s="583"/>
      <c r="CV40" s="583"/>
      <c r="CW40" s="583"/>
      <c r="CX40" s="583"/>
      <c r="CY40" s="583"/>
      <c r="CZ40" s="583"/>
      <c r="DA40" s="583"/>
      <c r="DB40" s="583"/>
      <c r="DC40" s="583"/>
      <c r="DD40" s="583"/>
      <c r="DE40" s="583"/>
      <c r="DG40" s="584" t="str">
        <f>IF('各会計、関係団体の財政状況及び健全化判断比率'!BR13="","",'各会計、関係団体の財政状況及び健全化判断比率'!BR13)</f>
        <v/>
      </c>
      <c r="DH40" s="584"/>
      <c r="DI40" s="199"/>
    </row>
    <row r="41" spans="1:113" ht="32.25" customHeight="1" x14ac:dyDescent="0.15">
      <c r="A41" s="172"/>
      <c r="B41" s="196"/>
      <c r="C41" s="582" t="str">
        <f t="shared" si="5"/>
        <v/>
      </c>
      <c r="D41" s="582"/>
      <c r="E41" s="583" t="str">
        <f>IF('各会計、関係団体の財政状況及び健全化判断比率'!B14="","",'各会計、関係団体の財政状況及び健全化判断比率'!B14)</f>
        <v/>
      </c>
      <c r="F41" s="583"/>
      <c r="G41" s="583"/>
      <c r="H41" s="583"/>
      <c r="I41" s="583"/>
      <c r="J41" s="583"/>
      <c r="K41" s="583"/>
      <c r="L41" s="583"/>
      <c r="M41" s="583"/>
      <c r="N41" s="583"/>
      <c r="O41" s="583"/>
      <c r="P41" s="583"/>
      <c r="Q41" s="583"/>
      <c r="R41" s="583"/>
      <c r="S41" s="583"/>
      <c r="T41" s="172"/>
      <c r="U41" s="582" t="str">
        <f t="shared" si="4"/>
        <v/>
      </c>
      <c r="V41" s="582"/>
      <c r="W41" s="583"/>
      <c r="X41" s="583"/>
      <c r="Y41" s="583"/>
      <c r="Z41" s="583"/>
      <c r="AA41" s="583"/>
      <c r="AB41" s="583"/>
      <c r="AC41" s="583"/>
      <c r="AD41" s="583"/>
      <c r="AE41" s="583"/>
      <c r="AF41" s="583"/>
      <c r="AG41" s="583"/>
      <c r="AH41" s="583"/>
      <c r="AI41" s="583"/>
      <c r="AJ41" s="583"/>
      <c r="AK41" s="583"/>
      <c r="AL41" s="172"/>
      <c r="AM41" s="582" t="str">
        <f t="shared" si="0"/>
        <v/>
      </c>
      <c r="AN41" s="582"/>
      <c r="AO41" s="583"/>
      <c r="AP41" s="583"/>
      <c r="AQ41" s="583"/>
      <c r="AR41" s="583"/>
      <c r="AS41" s="583"/>
      <c r="AT41" s="583"/>
      <c r="AU41" s="583"/>
      <c r="AV41" s="583"/>
      <c r="AW41" s="583"/>
      <c r="AX41" s="583"/>
      <c r="AY41" s="583"/>
      <c r="AZ41" s="583"/>
      <c r="BA41" s="583"/>
      <c r="BB41" s="583"/>
      <c r="BC41" s="583"/>
      <c r="BD41" s="172"/>
      <c r="BE41" s="582" t="str">
        <f t="shared" si="1"/>
        <v/>
      </c>
      <c r="BF41" s="582"/>
      <c r="BG41" s="583"/>
      <c r="BH41" s="583"/>
      <c r="BI41" s="583"/>
      <c r="BJ41" s="583"/>
      <c r="BK41" s="583"/>
      <c r="BL41" s="583"/>
      <c r="BM41" s="583"/>
      <c r="BN41" s="583"/>
      <c r="BO41" s="583"/>
      <c r="BP41" s="583"/>
      <c r="BQ41" s="583"/>
      <c r="BR41" s="583"/>
      <c r="BS41" s="583"/>
      <c r="BT41" s="583"/>
      <c r="BU41" s="583"/>
      <c r="BV41" s="172"/>
      <c r="BW41" s="582">
        <f t="shared" si="2"/>
        <v>17</v>
      </c>
      <c r="BX41" s="582"/>
      <c r="BY41" s="583" t="str">
        <f>IF('各会計、関係団体の財政状況及び健全化判断比率'!B75="","",'各会計、関係団体の財政状況及び健全化判断比率'!B75)</f>
        <v>栃木県市町村総合事務組合（一般会計）</v>
      </c>
      <c r="BZ41" s="583"/>
      <c r="CA41" s="583"/>
      <c r="CB41" s="583"/>
      <c r="CC41" s="583"/>
      <c r="CD41" s="583"/>
      <c r="CE41" s="583"/>
      <c r="CF41" s="583"/>
      <c r="CG41" s="583"/>
      <c r="CH41" s="583"/>
      <c r="CI41" s="583"/>
      <c r="CJ41" s="583"/>
      <c r="CK41" s="583"/>
      <c r="CL41" s="583"/>
      <c r="CM41" s="583"/>
      <c r="CN41" s="172"/>
      <c r="CO41" s="582" t="str">
        <f t="shared" si="3"/>
        <v/>
      </c>
      <c r="CP41" s="582"/>
      <c r="CQ41" s="583" t="str">
        <f>IF('各会計、関係団体の財政状況及び健全化判断比率'!BS14="","",'各会計、関係団体の財政状況及び健全化判断比率'!BS14)</f>
        <v/>
      </c>
      <c r="CR41" s="583"/>
      <c r="CS41" s="583"/>
      <c r="CT41" s="583"/>
      <c r="CU41" s="583"/>
      <c r="CV41" s="583"/>
      <c r="CW41" s="583"/>
      <c r="CX41" s="583"/>
      <c r="CY41" s="583"/>
      <c r="CZ41" s="583"/>
      <c r="DA41" s="583"/>
      <c r="DB41" s="583"/>
      <c r="DC41" s="583"/>
      <c r="DD41" s="583"/>
      <c r="DE41" s="583"/>
      <c r="DG41" s="584" t="str">
        <f>IF('各会計、関係団体の財政状況及び健全化判断比率'!BR14="","",'各会計、関係団体の財政状況及び健全化判断比率'!BR14)</f>
        <v/>
      </c>
      <c r="DH41" s="584"/>
      <c r="DI41" s="199"/>
    </row>
    <row r="42" spans="1:113" ht="32.25" customHeight="1" x14ac:dyDescent="0.15">
      <c r="B42" s="196"/>
      <c r="C42" s="582" t="str">
        <f t="shared" si="5"/>
        <v/>
      </c>
      <c r="D42" s="582"/>
      <c r="E42" s="583" t="str">
        <f>IF('各会計、関係団体の財政状況及び健全化判断比率'!B15="","",'各会計、関係団体の財政状況及び健全化判断比率'!B15)</f>
        <v/>
      </c>
      <c r="F42" s="583"/>
      <c r="G42" s="583"/>
      <c r="H42" s="583"/>
      <c r="I42" s="583"/>
      <c r="J42" s="583"/>
      <c r="K42" s="583"/>
      <c r="L42" s="583"/>
      <c r="M42" s="583"/>
      <c r="N42" s="583"/>
      <c r="O42" s="583"/>
      <c r="P42" s="583"/>
      <c r="Q42" s="583"/>
      <c r="R42" s="583"/>
      <c r="S42" s="583"/>
      <c r="T42" s="172"/>
      <c r="U42" s="582" t="str">
        <f t="shared" si="4"/>
        <v/>
      </c>
      <c r="V42" s="582"/>
      <c r="W42" s="583"/>
      <c r="X42" s="583"/>
      <c r="Y42" s="583"/>
      <c r="Z42" s="583"/>
      <c r="AA42" s="583"/>
      <c r="AB42" s="583"/>
      <c r="AC42" s="583"/>
      <c r="AD42" s="583"/>
      <c r="AE42" s="583"/>
      <c r="AF42" s="583"/>
      <c r="AG42" s="583"/>
      <c r="AH42" s="583"/>
      <c r="AI42" s="583"/>
      <c r="AJ42" s="583"/>
      <c r="AK42" s="583"/>
      <c r="AL42" s="172"/>
      <c r="AM42" s="582" t="str">
        <f t="shared" si="0"/>
        <v/>
      </c>
      <c r="AN42" s="582"/>
      <c r="AO42" s="583"/>
      <c r="AP42" s="583"/>
      <c r="AQ42" s="583"/>
      <c r="AR42" s="583"/>
      <c r="AS42" s="583"/>
      <c r="AT42" s="583"/>
      <c r="AU42" s="583"/>
      <c r="AV42" s="583"/>
      <c r="AW42" s="583"/>
      <c r="AX42" s="583"/>
      <c r="AY42" s="583"/>
      <c r="AZ42" s="583"/>
      <c r="BA42" s="583"/>
      <c r="BB42" s="583"/>
      <c r="BC42" s="583"/>
      <c r="BD42" s="172"/>
      <c r="BE42" s="582" t="str">
        <f t="shared" si="1"/>
        <v/>
      </c>
      <c r="BF42" s="582"/>
      <c r="BG42" s="583"/>
      <c r="BH42" s="583"/>
      <c r="BI42" s="583"/>
      <c r="BJ42" s="583"/>
      <c r="BK42" s="583"/>
      <c r="BL42" s="583"/>
      <c r="BM42" s="583"/>
      <c r="BN42" s="583"/>
      <c r="BO42" s="583"/>
      <c r="BP42" s="583"/>
      <c r="BQ42" s="583"/>
      <c r="BR42" s="583"/>
      <c r="BS42" s="583"/>
      <c r="BT42" s="583"/>
      <c r="BU42" s="583"/>
      <c r="BV42" s="172"/>
      <c r="BW42" s="582">
        <f t="shared" si="2"/>
        <v>18</v>
      </c>
      <c r="BX42" s="582"/>
      <c r="BY42" s="583" t="str">
        <f>IF('各会計、関係団体の財政状況及び健全化判断比率'!B76="","",'各会計、関係団体の財政状況及び健全化判断比率'!B76)</f>
        <v>栃木県市町村総合事務組合（特別会計）</v>
      </c>
      <c r="BZ42" s="583"/>
      <c r="CA42" s="583"/>
      <c r="CB42" s="583"/>
      <c r="CC42" s="583"/>
      <c r="CD42" s="583"/>
      <c r="CE42" s="583"/>
      <c r="CF42" s="583"/>
      <c r="CG42" s="583"/>
      <c r="CH42" s="583"/>
      <c r="CI42" s="583"/>
      <c r="CJ42" s="583"/>
      <c r="CK42" s="583"/>
      <c r="CL42" s="583"/>
      <c r="CM42" s="583"/>
      <c r="CN42" s="172"/>
      <c r="CO42" s="582" t="str">
        <f t="shared" si="3"/>
        <v/>
      </c>
      <c r="CP42" s="582"/>
      <c r="CQ42" s="583" t="str">
        <f>IF('各会計、関係団体の財政状況及び健全化判断比率'!BS15="","",'各会計、関係団体の財政状況及び健全化判断比率'!BS15)</f>
        <v/>
      </c>
      <c r="CR42" s="583"/>
      <c r="CS42" s="583"/>
      <c r="CT42" s="583"/>
      <c r="CU42" s="583"/>
      <c r="CV42" s="583"/>
      <c r="CW42" s="583"/>
      <c r="CX42" s="583"/>
      <c r="CY42" s="583"/>
      <c r="CZ42" s="583"/>
      <c r="DA42" s="583"/>
      <c r="DB42" s="583"/>
      <c r="DC42" s="583"/>
      <c r="DD42" s="583"/>
      <c r="DE42" s="583"/>
      <c r="DG42" s="584" t="str">
        <f>IF('各会計、関係団体の財政状況及び健全化判断比率'!BR15="","",'各会計、関係団体の財政状況及び健全化判断比率'!BR15)</f>
        <v/>
      </c>
      <c r="DH42" s="584"/>
      <c r="DI42" s="199"/>
    </row>
    <row r="43" spans="1:113" ht="32.25" customHeight="1" x14ac:dyDescent="0.15">
      <c r="B43" s="196"/>
      <c r="C43" s="582" t="str">
        <f t="shared" si="5"/>
        <v/>
      </c>
      <c r="D43" s="582"/>
      <c r="E43" s="583" t="str">
        <f>IF('各会計、関係団体の財政状況及び健全化判断比率'!B16="","",'各会計、関係団体の財政状況及び健全化判断比率'!B16)</f>
        <v/>
      </c>
      <c r="F43" s="583"/>
      <c r="G43" s="583"/>
      <c r="H43" s="583"/>
      <c r="I43" s="583"/>
      <c r="J43" s="583"/>
      <c r="K43" s="583"/>
      <c r="L43" s="583"/>
      <c r="M43" s="583"/>
      <c r="N43" s="583"/>
      <c r="O43" s="583"/>
      <c r="P43" s="583"/>
      <c r="Q43" s="583"/>
      <c r="R43" s="583"/>
      <c r="S43" s="583"/>
      <c r="T43" s="172"/>
      <c r="U43" s="582" t="str">
        <f t="shared" si="4"/>
        <v/>
      </c>
      <c r="V43" s="582"/>
      <c r="W43" s="583"/>
      <c r="X43" s="583"/>
      <c r="Y43" s="583"/>
      <c r="Z43" s="583"/>
      <c r="AA43" s="583"/>
      <c r="AB43" s="583"/>
      <c r="AC43" s="583"/>
      <c r="AD43" s="583"/>
      <c r="AE43" s="583"/>
      <c r="AF43" s="583"/>
      <c r="AG43" s="583"/>
      <c r="AH43" s="583"/>
      <c r="AI43" s="583"/>
      <c r="AJ43" s="583"/>
      <c r="AK43" s="583"/>
      <c r="AL43" s="172"/>
      <c r="AM43" s="582" t="str">
        <f t="shared" si="0"/>
        <v/>
      </c>
      <c r="AN43" s="582"/>
      <c r="AO43" s="583"/>
      <c r="AP43" s="583"/>
      <c r="AQ43" s="583"/>
      <c r="AR43" s="583"/>
      <c r="AS43" s="583"/>
      <c r="AT43" s="583"/>
      <c r="AU43" s="583"/>
      <c r="AV43" s="583"/>
      <c r="AW43" s="583"/>
      <c r="AX43" s="583"/>
      <c r="AY43" s="583"/>
      <c r="AZ43" s="583"/>
      <c r="BA43" s="583"/>
      <c r="BB43" s="583"/>
      <c r="BC43" s="583"/>
      <c r="BD43" s="172"/>
      <c r="BE43" s="582" t="str">
        <f t="shared" si="1"/>
        <v/>
      </c>
      <c r="BF43" s="582"/>
      <c r="BG43" s="583"/>
      <c r="BH43" s="583"/>
      <c r="BI43" s="583"/>
      <c r="BJ43" s="583"/>
      <c r="BK43" s="583"/>
      <c r="BL43" s="583"/>
      <c r="BM43" s="583"/>
      <c r="BN43" s="583"/>
      <c r="BO43" s="583"/>
      <c r="BP43" s="583"/>
      <c r="BQ43" s="583"/>
      <c r="BR43" s="583"/>
      <c r="BS43" s="583"/>
      <c r="BT43" s="583"/>
      <c r="BU43" s="583"/>
      <c r="BV43" s="172"/>
      <c r="BW43" s="582">
        <f t="shared" si="2"/>
        <v>19</v>
      </c>
      <c r="BX43" s="582"/>
      <c r="BY43" s="583" t="str">
        <f>IF('各会計、関係団体の財政状況及び健全化判断比率'!B77="","",'各会計、関係団体の財政状況及び健全化判断比率'!B77)</f>
        <v>栃木県後期高齢者医療広域連合（一般会計）</v>
      </c>
      <c r="BZ43" s="583"/>
      <c r="CA43" s="583"/>
      <c r="CB43" s="583"/>
      <c r="CC43" s="583"/>
      <c r="CD43" s="583"/>
      <c r="CE43" s="583"/>
      <c r="CF43" s="583"/>
      <c r="CG43" s="583"/>
      <c r="CH43" s="583"/>
      <c r="CI43" s="583"/>
      <c r="CJ43" s="583"/>
      <c r="CK43" s="583"/>
      <c r="CL43" s="583"/>
      <c r="CM43" s="583"/>
      <c r="CN43" s="172"/>
      <c r="CO43" s="582" t="str">
        <f t="shared" si="3"/>
        <v/>
      </c>
      <c r="CP43" s="582"/>
      <c r="CQ43" s="583" t="str">
        <f>IF('各会計、関係団体の財政状況及び健全化判断比率'!BS16="","",'各会計、関係団体の財政状況及び健全化判断比率'!BS16)</f>
        <v/>
      </c>
      <c r="CR43" s="583"/>
      <c r="CS43" s="583"/>
      <c r="CT43" s="583"/>
      <c r="CU43" s="583"/>
      <c r="CV43" s="583"/>
      <c r="CW43" s="583"/>
      <c r="CX43" s="583"/>
      <c r="CY43" s="583"/>
      <c r="CZ43" s="583"/>
      <c r="DA43" s="583"/>
      <c r="DB43" s="583"/>
      <c r="DC43" s="583"/>
      <c r="DD43" s="583"/>
      <c r="DE43" s="583"/>
      <c r="DG43" s="584" t="str">
        <f>IF('各会計、関係団体の財政状況及び健全化判断比率'!BR16="","",'各会計、関係団体の財政状況及び健全化判断比率'!BR16)</f>
        <v/>
      </c>
      <c r="DH43" s="584"/>
      <c r="DI43" s="199"/>
    </row>
    <row r="44" spans="1:113" ht="13.5"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204</v>
      </c>
      <c r="E46" s="585" t="s">
        <v>205</v>
      </c>
      <c r="F46" s="585"/>
      <c r="G46" s="585"/>
      <c r="H46" s="585"/>
      <c r="I46" s="585"/>
      <c r="J46" s="585"/>
      <c r="K46" s="585"/>
      <c r="L46" s="585"/>
      <c r="M46" s="585"/>
      <c r="N46" s="585"/>
      <c r="O46" s="585"/>
      <c r="P46" s="585"/>
      <c r="Q46" s="585"/>
      <c r="R46" s="585"/>
      <c r="S46" s="585"/>
      <c r="T46" s="585"/>
      <c r="U46" s="585"/>
      <c r="V46" s="585"/>
      <c r="W46" s="585"/>
      <c r="X46" s="585"/>
      <c r="Y46" s="585"/>
      <c r="Z46" s="585"/>
      <c r="AA46" s="585"/>
      <c r="AB46" s="585"/>
      <c r="AC46" s="585"/>
      <c r="AD46" s="585"/>
      <c r="AE46" s="585"/>
      <c r="AF46" s="585"/>
      <c r="AG46" s="585"/>
      <c r="AH46" s="585"/>
      <c r="AI46" s="585"/>
      <c r="AJ46" s="585"/>
      <c r="AK46" s="585"/>
      <c r="AL46" s="585"/>
      <c r="AM46" s="585"/>
      <c r="AN46" s="585"/>
      <c r="AO46" s="585"/>
      <c r="AP46" s="585"/>
      <c r="AQ46" s="585"/>
      <c r="AR46" s="585"/>
      <c r="AS46" s="585"/>
      <c r="AT46" s="585"/>
      <c r="AU46" s="585"/>
      <c r="AV46" s="585"/>
      <c r="AW46" s="585"/>
      <c r="AX46" s="585"/>
      <c r="AY46" s="585"/>
      <c r="AZ46" s="585"/>
      <c r="BA46" s="585"/>
      <c r="BB46" s="585"/>
      <c r="BC46" s="585"/>
      <c r="BD46" s="585"/>
      <c r="BE46" s="585"/>
      <c r="BF46" s="585"/>
      <c r="BG46" s="585"/>
      <c r="BH46" s="585"/>
      <c r="BI46" s="585"/>
      <c r="BJ46" s="585"/>
      <c r="BK46" s="585"/>
      <c r="BL46" s="585"/>
      <c r="BM46" s="585"/>
      <c r="BN46" s="585"/>
      <c r="BO46" s="585"/>
      <c r="BP46" s="585"/>
      <c r="BQ46" s="585"/>
      <c r="BR46" s="585"/>
      <c r="BS46" s="585"/>
      <c r="BT46" s="585"/>
      <c r="BU46" s="585"/>
      <c r="BV46" s="585"/>
      <c r="BW46" s="585"/>
      <c r="BX46" s="585"/>
      <c r="BY46" s="585"/>
      <c r="BZ46" s="585"/>
      <c r="CA46" s="585"/>
      <c r="CB46" s="585"/>
      <c r="CC46" s="585"/>
      <c r="CD46" s="585"/>
      <c r="CE46" s="585"/>
      <c r="CF46" s="585"/>
      <c r="CG46" s="585"/>
      <c r="CH46" s="585"/>
      <c r="CI46" s="585"/>
      <c r="CJ46" s="585"/>
      <c r="CK46" s="585"/>
      <c r="CL46" s="585"/>
      <c r="CM46" s="585"/>
      <c r="CN46" s="585"/>
      <c r="CO46" s="585"/>
      <c r="CP46" s="585"/>
      <c r="CQ46" s="585"/>
      <c r="CR46" s="585"/>
      <c r="CS46" s="585"/>
      <c r="CT46" s="585"/>
      <c r="CU46" s="585"/>
      <c r="CV46" s="585"/>
      <c r="CW46" s="585"/>
      <c r="CX46" s="585"/>
      <c r="CY46" s="585"/>
      <c r="CZ46" s="585"/>
      <c r="DA46" s="585"/>
      <c r="DB46" s="585"/>
      <c r="DC46" s="585"/>
      <c r="DD46" s="585"/>
      <c r="DE46" s="585"/>
      <c r="DF46" s="585"/>
      <c r="DG46" s="585"/>
      <c r="DH46" s="585"/>
      <c r="DI46" s="585"/>
    </row>
    <row r="47" spans="1:113" x14ac:dyDescent="0.15">
      <c r="E47" s="585" t="s">
        <v>206</v>
      </c>
      <c r="F47" s="585"/>
      <c r="G47" s="585"/>
      <c r="H47" s="585"/>
      <c r="I47" s="585"/>
      <c r="J47" s="585"/>
      <c r="K47" s="585"/>
      <c r="L47" s="585"/>
      <c r="M47" s="585"/>
      <c r="N47" s="585"/>
      <c r="O47" s="585"/>
      <c r="P47" s="585"/>
      <c r="Q47" s="585"/>
      <c r="R47" s="585"/>
      <c r="S47" s="585"/>
      <c r="T47" s="585"/>
      <c r="U47" s="585"/>
      <c r="V47" s="585"/>
      <c r="W47" s="585"/>
      <c r="X47" s="585"/>
      <c r="Y47" s="585"/>
      <c r="Z47" s="585"/>
      <c r="AA47" s="585"/>
      <c r="AB47" s="585"/>
      <c r="AC47" s="585"/>
      <c r="AD47" s="585"/>
      <c r="AE47" s="585"/>
      <c r="AF47" s="585"/>
      <c r="AG47" s="585"/>
      <c r="AH47" s="585"/>
      <c r="AI47" s="585"/>
      <c r="AJ47" s="585"/>
      <c r="AK47" s="585"/>
      <c r="AL47" s="585"/>
      <c r="AM47" s="585"/>
      <c r="AN47" s="585"/>
      <c r="AO47" s="585"/>
      <c r="AP47" s="585"/>
      <c r="AQ47" s="585"/>
      <c r="AR47" s="585"/>
      <c r="AS47" s="585"/>
      <c r="AT47" s="585"/>
      <c r="AU47" s="585"/>
      <c r="AV47" s="585"/>
      <c r="AW47" s="585"/>
      <c r="AX47" s="585"/>
      <c r="AY47" s="585"/>
      <c r="AZ47" s="585"/>
      <c r="BA47" s="585"/>
      <c r="BB47" s="585"/>
      <c r="BC47" s="585"/>
      <c r="BD47" s="585"/>
      <c r="BE47" s="585"/>
      <c r="BF47" s="585"/>
      <c r="BG47" s="585"/>
      <c r="BH47" s="585"/>
      <c r="BI47" s="585"/>
      <c r="BJ47" s="585"/>
      <c r="BK47" s="585"/>
      <c r="BL47" s="585"/>
      <c r="BM47" s="585"/>
      <c r="BN47" s="585"/>
      <c r="BO47" s="585"/>
      <c r="BP47" s="585"/>
      <c r="BQ47" s="585"/>
      <c r="BR47" s="585"/>
      <c r="BS47" s="585"/>
      <c r="BT47" s="585"/>
      <c r="BU47" s="585"/>
      <c r="BV47" s="585"/>
      <c r="BW47" s="585"/>
      <c r="BX47" s="585"/>
      <c r="BY47" s="585"/>
      <c r="BZ47" s="585"/>
      <c r="CA47" s="585"/>
      <c r="CB47" s="585"/>
      <c r="CC47" s="585"/>
      <c r="CD47" s="585"/>
      <c r="CE47" s="585"/>
      <c r="CF47" s="585"/>
      <c r="CG47" s="585"/>
      <c r="CH47" s="585"/>
      <c r="CI47" s="585"/>
      <c r="CJ47" s="585"/>
      <c r="CK47" s="585"/>
      <c r="CL47" s="585"/>
      <c r="CM47" s="585"/>
      <c r="CN47" s="585"/>
      <c r="CO47" s="585"/>
      <c r="CP47" s="585"/>
      <c r="CQ47" s="585"/>
      <c r="CR47" s="585"/>
      <c r="CS47" s="585"/>
      <c r="CT47" s="585"/>
      <c r="CU47" s="585"/>
      <c r="CV47" s="585"/>
      <c r="CW47" s="585"/>
      <c r="CX47" s="585"/>
      <c r="CY47" s="585"/>
      <c r="CZ47" s="585"/>
      <c r="DA47" s="585"/>
      <c r="DB47" s="585"/>
      <c r="DC47" s="585"/>
      <c r="DD47" s="585"/>
      <c r="DE47" s="585"/>
      <c r="DF47" s="585"/>
      <c r="DG47" s="585"/>
      <c r="DH47" s="585"/>
      <c r="DI47" s="585"/>
    </row>
    <row r="48" spans="1:113" x14ac:dyDescent="0.15">
      <c r="E48" s="585" t="s">
        <v>207</v>
      </c>
      <c r="F48" s="585"/>
      <c r="G48" s="585"/>
      <c r="H48" s="585"/>
      <c r="I48" s="585"/>
      <c r="J48" s="585"/>
      <c r="K48" s="585"/>
      <c r="L48" s="585"/>
      <c r="M48" s="585"/>
      <c r="N48" s="585"/>
      <c r="O48" s="585"/>
      <c r="P48" s="585"/>
      <c r="Q48" s="585"/>
      <c r="R48" s="585"/>
      <c r="S48" s="585"/>
      <c r="T48" s="585"/>
      <c r="U48" s="585"/>
      <c r="V48" s="585"/>
      <c r="W48" s="585"/>
      <c r="X48" s="585"/>
      <c r="Y48" s="585"/>
      <c r="Z48" s="585"/>
      <c r="AA48" s="585"/>
      <c r="AB48" s="585"/>
      <c r="AC48" s="585"/>
      <c r="AD48" s="585"/>
      <c r="AE48" s="585"/>
      <c r="AF48" s="585"/>
      <c r="AG48" s="585"/>
      <c r="AH48" s="585"/>
      <c r="AI48" s="585"/>
      <c r="AJ48" s="585"/>
      <c r="AK48" s="585"/>
      <c r="AL48" s="585"/>
      <c r="AM48" s="585"/>
      <c r="AN48" s="585"/>
      <c r="AO48" s="585"/>
      <c r="AP48" s="585"/>
      <c r="AQ48" s="585"/>
      <c r="AR48" s="585"/>
      <c r="AS48" s="585"/>
      <c r="AT48" s="585"/>
      <c r="AU48" s="585"/>
      <c r="AV48" s="585"/>
      <c r="AW48" s="585"/>
      <c r="AX48" s="585"/>
      <c r="AY48" s="585"/>
      <c r="AZ48" s="585"/>
      <c r="BA48" s="585"/>
      <c r="BB48" s="585"/>
      <c r="BC48" s="585"/>
      <c r="BD48" s="585"/>
      <c r="BE48" s="585"/>
      <c r="BF48" s="585"/>
      <c r="BG48" s="585"/>
      <c r="BH48" s="585"/>
      <c r="BI48" s="585"/>
      <c r="BJ48" s="585"/>
      <c r="BK48" s="585"/>
      <c r="BL48" s="585"/>
      <c r="BM48" s="585"/>
      <c r="BN48" s="585"/>
      <c r="BO48" s="585"/>
      <c r="BP48" s="585"/>
      <c r="BQ48" s="585"/>
      <c r="BR48" s="585"/>
      <c r="BS48" s="585"/>
      <c r="BT48" s="585"/>
      <c r="BU48" s="585"/>
      <c r="BV48" s="585"/>
      <c r="BW48" s="585"/>
      <c r="BX48" s="585"/>
      <c r="BY48" s="585"/>
      <c r="BZ48" s="585"/>
      <c r="CA48" s="585"/>
      <c r="CB48" s="585"/>
      <c r="CC48" s="585"/>
      <c r="CD48" s="585"/>
      <c r="CE48" s="585"/>
      <c r="CF48" s="585"/>
      <c r="CG48" s="585"/>
      <c r="CH48" s="585"/>
      <c r="CI48" s="585"/>
      <c r="CJ48" s="585"/>
      <c r="CK48" s="585"/>
      <c r="CL48" s="585"/>
      <c r="CM48" s="585"/>
      <c r="CN48" s="585"/>
      <c r="CO48" s="585"/>
      <c r="CP48" s="585"/>
      <c r="CQ48" s="585"/>
      <c r="CR48" s="585"/>
      <c r="CS48" s="585"/>
      <c r="CT48" s="585"/>
      <c r="CU48" s="585"/>
      <c r="CV48" s="585"/>
      <c r="CW48" s="585"/>
      <c r="CX48" s="585"/>
      <c r="CY48" s="585"/>
      <c r="CZ48" s="585"/>
      <c r="DA48" s="585"/>
      <c r="DB48" s="585"/>
      <c r="DC48" s="585"/>
      <c r="DD48" s="585"/>
      <c r="DE48" s="585"/>
      <c r="DF48" s="585"/>
      <c r="DG48" s="585"/>
      <c r="DH48" s="585"/>
      <c r="DI48" s="585"/>
    </row>
    <row r="49" spans="5:113" x14ac:dyDescent="0.15">
      <c r="E49" s="586" t="s">
        <v>208</v>
      </c>
      <c r="F49" s="586"/>
      <c r="G49" s="586"/>
      <c r="H49" s="586"/>
      <c r="I49" s="586"/>
      <c r="J49" s="586"/>
      <c r="K49" s="586"/>
      <c r="L49" s="586"/>
      <c r="M49" s="586"/>
      <c r="N49" s="586"/>
      <c r="O49" s="586"/>
      <c r="P49" s="586"/>
      <c r="Q49" s="586"/>
      <c r="R49" s="586"/>
      <c r="S49" s="586"/>
      <c r="T49" s="586"/>
      <c r="U49" s="586"/>
      <c r="V49" s="586"/>
      <c r="W49" s="586"/>
      <c r="X49" s="586"/>
      <c r="Y49" s="586"/>
      <c r="Z49" s="586"/>
      <c r="AA49" s="586"/>
      <c r="AB49" s="586"/>
      <c r="AC49" s="586"/>
      <c r="AD49" s="586"/>
      <c r="AE49" s="586"/>
      <c r="AF49" s="586"/>
      <c r="AG49" s="586"/>
      <c r="AH49" s="586"/>
      <c r="AI49" s="586"/>
      <c r="AJ49" s="586"/>
      <c r="AK49" s="586"/>
      <c r="AL49" s="586"/>
      <c r="AM49" s="586"/>
      <c r="AN49" s="586"/>
      <c r="AO49" s="586"/>
      <c r="AP49" s="586"/>
      <c r="AQ49" s="586"/>
      <c r="AR49" s="586"/>
      <c r="AS49" s="586"/>
      <c r="AT49" s="586"/>
      <c r="AU49" s="586"/>
      <c r="AV49" s="586"/>
      <c r="AW49" s="586"/>
      <c r="AX49" s="586"/>
      <c r="AY49" s="586"/>
      <c r="AZ49" s="586"/>
      <c r="BA49" s="586"/>
      <c r="BB49" s="586"/>
      <c r="BC49" s="586"/>
      <c r="BD49" s="586"/>
      <c r="BE49" s="586"/>
      <c r="BF49" s="586"/>
      <c r="BG49" s="586"/>
      <c r="BH49" s="586"/>
      <c r="BI49" s="586"/>
      <c r="BJ49" s="586"/>
      <c r="BK49" s="586"/>
      <c r="BL49" s="586"/>
      <c r="BM49" s="586"/>
      <c r="BN49" s="586"/>
      <c r="BO49" s="586"/>
      <c r="BP49" s="586"/>
      <c r="BQ49" s="586"/>
      <c r="BR49" s="586"/>
      <c r="BS49" s="586"/>
      <c r="BT49" s="586"/>
      <c r="BU49" s="586"/>
      <c r="BV49" s="586"/>
      <c r="BW49" s="586"/>
      <c r="BX49" s="586"/>
      <c r="BY49" s="586"/>
      <c r="BZ49" s="586"/>
      <c r="CA49" s="586"/>
      <c r="CB49" s="586"/>
      <c r="CC49" s="586"/>
      <c r="CD49" s="586"/>
      <c r="CE49" s="586"/>
      <c r="CF49" s="586"/>
      <c r="CG49" s="586"/>
      <c r="CH49" s="586"/>
      <c r="CI49" s="586"/>
      <c r="CJ49" s="586"/>
      <c r="CK49" s="586"/>
      <c r="CL49" s="586"/>
      <c r="CM49" s="586"/>
      <c r="CN49" s="586"/>
      <c r="CO49" s="586"/>
      <c r="CP49" s="586"/>
      <c r="CQ49" s="586"/>
      <c r="CR49" s="586"/>
      <c r="CS49" s="586"/>
      <c r="CT49" s="586"/>
      <c r="CU49" s="586"/>
      <c r="CV49" s="586"/>
      <c r="CW49" s="586"/>
      <c r="CX49" s="586"/>
      <c r="CY49" s="586"/>
      <c r="CZ49" s="586"/>
      <c r="DA49" s="586"/>
      <c r="DB49" s="586"/>
      <c r="DC49" s="586"/>
      <c r="DD49" s="586"/>
      <c r="DE49" s="586"/>
      <c r="DF49" s="586"/>
      <c r="DG49" s="586"/>
      <c r="DH49" s="586"/>
      <c r="DI49" s="586"/>
    </row>
    <row r="50" spans="5:113" x14ac:dyDescent="0.15">
      <c r="E50" s="585" t="s">
        <v>209</v>
      </c>
      <c r="F50" s="585"/>
      <c r="G50" s="585"/>
      <c r="H50" s="585"/>
      <c r="I50" s="585"/>
      <c r="J50" s="585"/>
      <c r="K50" s="585"/>
      <c r="L50" s="585"/>
      <c r="M50" s="585"/>
      <c r="N50" s="585"/>
      <c r="O50" s="585"/>
      <c r="P50" s="585"/>
      <c r="Q50" s="585"/>
      <c r="R50" s="585"/>
      <c r="S50" s="585"/>
      <c r="T50" s="585"/>
      <c r="U50" s="585"/>
      <c r="V50" s="585"/>
      <c r="W50" s="585"/>
      <c r="X50" s="585"/>
      <c r="Y50" s="585"/>
      <c r="Z50" s="585"/>
      <c r="AA50" s="585"/>
      <c r="AB50" s="585"/>
      <c r="AC50" s="585"/>
      <c r="AD50" s="585"/>
      <c r="AE50" s="585"/>
      <c r="AF50" s="585"/>
      <c r="AG50" s="585"/>
      <c r="AH50" s="585"/>
      <c r="AI50" s="585"/>
      <c r="AJ50" s="585"/>
      <c r="AK50" s="585"/>
      <c r="AL50" s="585"/>
      <c r="AM50" s="585"/>
      <c r="AN50" s="585"/>
      <c r="AO50" s="585"/>
      <c r="AP50" s="585"/>
      <c r="AQ50" s="585"/>
      <c r="AR50" s="585"/>
      <c r="AS50" s="585"/>
      <c r="AT50" s="585"/>
      <c r="AU50" s="585"/>
      <c r="AV50" s="585"/>
      <c r="AW50" s="585"/>
      <c r="AX50" s="585"/>
      <c r="AY50" s="585"/>
      <c r="AZ50" s="585"/>
      <c r="BA50" s="585"/>
      <c r="BB50" s="585"/>
      <c r="BC50" s="585"/>
      <c r="BD50" s="585"/>
      <c r="BE50" s="585"/>
      <c r="BF50" s="585"/>
      <c r="BG50" s="585"/>
      <c r="BH50" s="585"/>
      <c r="BI50" s="585"/>
      <c r="BJ50" s="585"/>
      <c r="BK50" s="585"/>
      <c r="BL50" s="585"/>
      <c r="BM50" s="585"/>
      <c r="BN50" s="585"/>
      <c r="BO50" s="585"/>
      <c r="BP50" s="585"/>
      <c r="BQ50" s="585"/>
      <c r="BR50" s="585"/>
      <c r="BS50" s="585"/>
      <c r="BT50" s="585"/>
      <c r="BU50" s="585"/>
      <c r="BV50" s="585"/>
      <c r="BW50" s="585"/>
      <c r="BX50" s="585"/>
      <c r="BY50" s="585"/>
      <c r="BZ50" s="585"/>
      <c r="CA50" s="585"/>
      <c r="CB50" s="585"/>
      <c r="CC50" s="585"/>
      <c r="CD50" s="585"/>
      <c r="CE50" s="585"/>
      <c r="CF50" s="585"/>
      <c r="CG50" s="585"/>
      <c r="CH50" s="585"/>
      <c r="CI50" s="585"/>
      <c r="CJ50" s="585"/>
      <c r="CK50" s="585"/>
      <c r="CL50" s="585"/>
      <c r="CM50" s="585"/>
      <c r="CN50" s="585"/>
      <c r="CO50" s="585"/>
      <c r="CP50" s="585"/>
      <c r="CQ50" s="585"/>
      <c r="CR50" s="585"/>
      <c r="CS50" s="585"/>
      <c r="CT50" s="585"/>
      <c r="CU50" s="585"/>
      <c r="CV50" s="585"/>
      <c r="CW50" s="585"/>
      <c r="CX50" s="585"/>
      <c r="CY50" s="585"/>
      <c r="CZ50" s="585"/>
      <c r="DA50" s="585"/>
      <c r="DB50" s="585"/>
      <c r="DC50" s="585"/>
      <c r="DD50" s="585"/>
      <c r="DE50" s="585"/>
      <c r="DF50" s="585"/>
      <c r="DG50" s="585"/>
      <c r="DH50" s="585"/>
      <c r="DI50" s="585"/>
    </row>
    <row r="51" spans="5:113" x14ac:dyDescent="0.15">
      <c r="E51" s="585" t="s">
        <v>210</v>
      </c>
      <c r="F51" s="585"/>
      <c r="G51" s="585"/>
      <c r="H51" s="585"/>
      <c r="I51" s="585"/>
      <c r="J51" s="585"/>
      <c r="K51" s="585"/>
      <c r="L51" s="585"/>
      <c r="M51" s="585"/>
      <c r="N51" s="585"/>
      <c r="O51" s="585"/>
      <c r="P51" s="585"/>
      <c r="Q51" s="585"/>
      <c r="R51" s="585"/>
      <c r="S51" s="585"/>
      <c r="T51" s="585"/>
      <c r="U51" s="585"/>
      <c r="V51" s="585"/>
      <c r="W51" s="585"/>
      <c r="X51" s="585"/>
      <c r="Y51" s="585"/>
      <c r="Z51" s="585"/>
      <c r="AA51" s="585"/>
      <c r="AB51" s="585"/>
      <c r="AC51" s="585"/>
      <c r="AD51" s="585"/>
      <c r="AE51" s="585"/>
      <c r="AF51" s="585"/>
      <c r="AG51" s="585"/>
      <c r="AH51" s="585"/>
      <c r="AI51" s="585"/>
      <c r="AJ51" s="585"/>
      <c r="AK51" s="585"/>
      <c r="AL51" s="585"/>
      <c r="AM51" s="585"/>
      <c r="AN51" s="585"/>
      <c r="AO51" s="585"/>
      <c r="AP51" s="585"/>
      <c r="AQ51" s="585"/>
      <c r="AR51" s="585"/>
      <c r="AS51" s="585"/>
      <c r="AT51" s="585"/>
      <c r="AU51" s="585"/>
      <c r="AV51" s="585"/>
      <c r="AW51" s="585"/>
      <c r="AX51" s="585"/>
      <c r="AY51" s="585"/>
      <c r="AZ51" s="585"/>
      <c r="BA51" s="585"/>
      <c r="BB51" s="585"/>
      <c r="BC51" s="585"/>
      <c r="BD51" s="585"/>
      <c r="BE51" s="585"/>
      <c r="BF51" s="585"/>
      <c r="BG51" s="585"/>
      <c r="BH51" s="585"/>
      <c r="BI51" s="585"/>
      <c r="BJ51" s="585"/>
      <c r="BK51" s="585"/>
      <c r="BL51" s="585"/>
      <c r="BM51" s="585"/>
      <c r="BN51" s="585"/>
      <c r="BO51" s="585"/>
      <c r="BP51" s="585"/>
      <c r="BQ51" s="585"/>
      <c r="BR51" s="585"/>
      <c r="BS51" s="585"/>
      <c r="BT51" s="585"/>
      <c r="BU51" s="585"/>
      <c r="BV51" s="585"/>
      <c r="BW51" s="585"/>
      <c r="BX51" s="585"/>
      <c r="BY51" s="585"/>
      <c r="BZ51" s="585"/>
      <c r="CA51" s="585"/>
      <c r="CB51" s="585"/>
      <c r="CC51" s="585"/>
      <c r="CD51" s="585"/>
      <c r="CE51" s="585"/>
      <c r="CF51" s="585"/>
      <c r="CG51" s="585"/>
      <c r="CH51" s="585"/>
      <c r="CI51" s="585"/>
      <c r="CJ51" s="585"/>
      <c r="CK51" s="585"/>
      <c r="CL51" s="585"/>
      <c r="CM51" s="585"/>
      <c r="CN51" s="585"/>
      <c r="CO51" s="585"/>
      <c r="CP51" s="585"/>
      <c r="CQ51" s="585"/>
      <c r="CR51" s="585"/>
      <c r="CS51" s="585"/>
      <c r="CT51" s="585"/>
      <c r="CU51" s="585"/>
      <c r="CV51" s="585"/>
      <c r="CW51" s="585"/>
      <c r="CX51" s="585"/>
      <c r="CY51" s="585"/>
      <c r="CZ51" s="585"/>
      <c r="DA51" s="585"/>
      <c r="DB51" s="585"/>
      <c r="DC51" s="585"/>
      <c r="DD51" s="585"/>
      <c r="DE51" s="585"/>
      <c r="DF51" s="585"/>
      <c r="DG51" s="585"/>
      <c r="DH51" s="585"/>
      <c r="DI51" s="585"/>
    </row>
    <row r="52" spans="5:113" x14ac:dyDescent="0.15">
      <c r="E52" s="585" t="s">
        <v>211</v>
      </c>
      <c r="F52" s="585"/>
      <c r="G52" s="585"/>
      <c r="H52" s="585"/>
      <c r="I52" s="585"/>
      <c r="J52" s="585"/>
      <c r="K52" s="585"/>
      <c r="L52" s="585"/>
      <c r="M52" s="585"/>
      <c r="N52" s="585"/>
      <c r="O52" s="585"/>
      <c r="P52" s="585"/>
      <c r="Q52" s="585"/>
      <c r="R52" s="585"/>
      <c r="S52" s="585"/>
      <c r="T52" s="585"/>
      <c r="U52" s="585"/>
      <c r="V52" s="585"/>
      <c r="W52" s="585"/>
      <c r="X52" s="585"/>
      <c r="Y52" s="585"/>
      <c r="Z52" s="585"/>
      <c r="AA52" s="585"/>
      <c r="AB52" s="585"/>
      <c r="AC52" s="585"/>
      <c r="AD52" s="585"/>
      <c r="AE52" s="585"/>
      <c r="AF52" s="585"/>
      <c r="AG52" s="585"/>
      <c r="AH52" s="585"/>
      <c r="AI52" s="585"/>
      <c r="AJ52" s="585"/>
      <c r="AK52" s="585"/>
      <c r="AL52" s="585"/>
      <c r="AM52" s="585"/>
      <c r="AN52" s="585"/>
      <c r="AO52" s="585"/>
      <c r="AP52" s="585"/>
      <c r="AQ52" s="585"/>
      <c r="AR52" s="585"/>
      <c r="AS52" s="585"/>
      <c r="AT52" s="585"/>
      <c r="AU52" s="585"/>
      <c r="AV52" s="585"/>
      <c r="AW52" s="585"/>
      <c r="AX52" s="585"/>
      <c r="AY52" s="585"/>
      <c r="AZ52" s="585"/>
      <c r="BA52" s="585"/>
      <c r="BB52" s="585"/>
      <c r="BC52" s="585"/>
      <c r="BD52" s="585"/>
      <c r="BE52" s="585"/>
      <c r="BF52" s="585"/>
      <c r="BG52" s="585"/>
      <c r="BH52" s="585"/>
      <c r="BI52" s="585"/>
      <c r="BJ52" s="585"/>
      <c r="BK52" s="585"/>
      <c r="BL52" s="585"/>
      <c r="BM52" s="585"/>
      <c r="BN52" s="585"/>
      <c r="BO52" s="585"/>
      <c r="BP52" s="585"/>
      <c r="BQ52" s="585"/>
      <c r="BR52" s="585"/>
      <c r="BS52" s="585"/>
      <c r="BT52" s="585"/>
      <c r="BU52" s="585"/>
      <c r="BV52" s="585"/>
      <c r="BW52" s="585"/>
      <c r="BX52" s="585"/>
      <c r="BY52" s="585"/>
      <c r="BZ52" s="585"/>
      <c r="CA52" s="585"/>
      <c r="CB52" s="585"/>
      <c r="CC52" s="585"/>
      <c r="CD52" s="585"/>
      <c r="CE52" s="585"/>
      <c r="CF52" s="585"/>
      <c r="CG52" s="585"/>
      <c r="CH52" s="585"/>
      <c r="CI52" s="585"/>
      <c r="CJ52" s="585"/>
      <c r="CK52" s="585"/>
      <c r="CL52" s="585"/>
      <c r="CM52" s="585"/>
      <c r="CN52" s="585"/>
      <c r="CO52" s="585"/>
      <c r="CP52" s="585"/>
      <c r="CQ52" s="585"/>
      <c r="CR52" s="585"/>
      <c r="CS52" s="585"/>
      <c r="CT52" s="585"/>
      <c r="CU52" s="585"/>
      <c r="CV52" s="585"/>
      <c r="CW52" s="585"/>
      <c r="CX52" s="585"/>
      <c r="CY52" s="585"/>
      <c r="CZ52" s="585"/>
      <c r="DA52" s="585"/>
      <c r="DB52" s="585"/>
      <c r="DC52" s="585"/>
      <c r="DD52" s="585"/>
      <c r="DE52" s="585"/>
      <c r="DF52" s="585"/>
      <c r="DG52" s="585"/>
      <c r="DH52" s="585"/>
      <c r="DI52" s="585"/>
    </row>
    <row r="53" spans="5:113" x14ac:dyDescent="0.15">
      <c r="E53" s="342" t="s">
        <v>598</v>
      </c>
    </row>
    <row r="54" spans="5:113" x14ac:dyDescent="0.15"/>
    <row r="55" spans="5:113" x14ac:dyDescent="0.15"/>
    <row r="56" spans="5:113" x14ac:dyDescent="0.15"/>
  </sheetData>
  <sheetProtection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zoomScale="55" zoomScaleNormal="55"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133" t="s">
        <v>560</v>
      </c>
      <c r="D34" s="1133"/>
      <c r="E34" s="1134"/>
      <c r="F34" s="32">
        <v>6.95</v>
      </c>
      <c r="G34" s="33">
        <v>7.75</v>
      </c>
      <c r="H34" s="33">
        <v>8.4600000000000009</v>
      </c>
      <c r="I34" s="33">
        <v>8.9700000000000006</v>
      </c>
      <c r="J34" s="34">
        <v>12.81</v>
      </c>
      <c r="K34" s="22"/>
      <c r="L34" s="22"/>
      <c r="M34" s="22"/>
      <c r="N34" s="22"/>
      <c r="O34" s="22"/>
      <c r="P34" s="22"/>
    </row>
    <row r="35" spans="1:16" ht="39" customHeight="1" x14ac:dyDescent="0.15">
      <c r="A35" s="22"/>
      <c r="B35" s="35"/>
      <c r="C35" s="1129" t="s">
        <v>561</v>
      </c>
      <c r="D35" s="1129"/>
      <c r="E35" s="1130"/>
      <c r="F35" s="36">
        <v>5.81</v>
      </c>
      <c r="G35" s="37">
        <v>6.07</v>
      </c>
      <c r="H35" s="37">
        <v>6.27</v>
      </c>
      <c r="I35" s="37">
        <v>5.96</v>
      </c>
      <c r="J35" s="38">
        <v>6.02</v>
      </c>
      <c r="K35" s="22"/>
      <c r="L35" s="22"/>
      <c r="M35" s="22"/>
      <c r="N35" s="22"/>
      <c r="O35" s="22"/>
      <c r="P35" s="22"/>
    </row>
    <row r="36" spans="1:16" ht="39" customHeight="1" x14ac:dyDescent="0.15">
      <c r="A36" s="22"/>
      <c r="B36" s="35"/>
      <c r="C36" s="1129" t="s">
        <v>562</v>
      </c>
      <c r="D36" s="1129"/>
      <c r="E36" s="1130"/>
      <c r="F36" s="36">
        <v>1.98</v>
      </c>
      <c r="G36" s="37">
        <v>1.19</v>
      </c>
      <c r="H36" s="37">
        <v>1.57</v>
      </c>
      <c r="I36" s="37">
        <v>2.16</v>
      </c>
      <c r="J36" s="38">
        <v>1.71</v>
      </c>
      <c r="K36" s="22"/>
      <c r="L36" s="22"/>
      <c r="M36" s="22"/>
      <c r="N36" s="22"/>
      <c r="O36" s="22"/>
      <c r="P36" s="22"/>
    </row>
    <row r="37" spans="1:16" ht="39" customHeight="1" x14ac:dyDescent="0.15">
      <c r="A37" s="22"/>
      <c r="B37" s="35"/>
      <c r="C37" s="1129" t="s">
        <v>563</v>
      </c>
      <c r="D37" s="1129"/>
      <c r="E37" s="1130"/>
      <c r="F37" s="36" t="s">
        <v>512</v>
      </c>
      <c r="G37" s="37">
        <v>0</v>
      </c>
      <c r="H37" s="37">
        <v>0</v>
      </c>
      <c r="I37" s="37">
        <v>0.26</v>
      </c>
      <c r="J37" s="38">
        <v>1.46</v>
      </c>
      <c r="K37" s="22"/>
      <c r="L37" s="22"/>
      <c r="M37" s="22"/>
      <c r="N37" s="22"/>
      <c r="O37" s="22"/>
      <c r="P37" s="22"/>
    </row>
    <row r="38" spans="1:16" ht="39" customHeight="1" x14ac:dyDescent="0.15">
      <c r="A38" s="22"/>
      <c r="B38" s="35"/>
      <c r="C38" s="1129" t="s">
        <v>564</v>
      </c>
      <c r="D38" s="1129"/>
      <c r="E38" s="1130"/>
      <c r="F38" s="36" t="s">
        <v>512</v>
      </c>
      <c r="G38" s="37" t="s">
        <v>512</v>
      </c>
      <c r="H38" s="37" t="s">
        <v>512</v>
      </c>
      <c r="I38" s="37">
        <v>1.17</v>
      </c>
      <c r="J38" s="38">
        <v>1.18</v>
      </c>
      <c r="K38" s="22"/>
      <c r="L38" s="22"/>
      <c r="M38" s="22"/>
      <c r="N38" s="22"/>
      <c r="O38" s="22"/>
      <c r="P38" s="22"/>
    </row>
    <row r="39" spans="1:16" ht="39" customHeight="1" x14ac:dyDescent="0.15">
      <c r="A39" s="22"/>
      <c r="B39" s="35"/>
      <c r="C39" s="1129" t="s">
        <v>565</v>
      </c>
      <c r="D39" s="1129"/>
      <c r="E39" s="1130"/>
      <c r="F39" s="36">
        <v>4.8099999999999996</v>
      </c>
      <c r="G39" s="37">
        <v>2.17</v>
      </c>
      <c r="H39" s="37">
        <v>0.98</v>
      </c>
      <c r="I39" s="37">
        <v>1.19</v>
      </c>
      <c r="J39" s="38">
        <v>1</v>
      </c>
      <c r="K39" s="22"/>
      <c r="L39" s="22"/>
      <c r="M39" s="22"/>
      <c r="N39" s="22"/>
      <c r="O39" s="22"/>
      <c r="P39" s="22"/>
    </row>
    <row r="40" spans="1:16" ht="39" customHeight="1" x14ac:dyDescent="0.15">
      <c r="A40" s="22"/>
      <c r="B40" s="35"/>
      <c r="C40" s="1129" t="s">
        <v>566</v>
      </c>
      <c r="D40" s="1129"/>
      <c r="E40" s="1130"/>
      <c r="F40" s="36">
        <v>0.04</v>
      </c>
      <c r="G40" s="37">
        <v>0.04</v>
      </c>
      <c r="H40" s="37">
        <v>0.01</v>
      </c>
      <c r="I40" s="37">
        <v>0.01</v>
      </c>
      <c r="J40" s="38">
        <v>0.06</v>
      </c>
      <c r="K40" s="22"/>
      <c r="L40" s="22"/>
      <c r="M40" s="22"/>
      <c r="N40" s="22"/>
      <c r="O40" s="22"/>
      <c r="P40" s="22"/>
    </row>
    <row r="41" spans="1:16" ht="39" customHeight="1" x14ac:dyDescent="0.15">
      <c r="A41" s="22"/>
      <c r="B41" s="35"/>
      <c r="C41" s="1129" t="s">
        <v>567</v>
      </c>
      <c r="D41" s="1129"/>
      <c r="E41" s="1130"/>
      <c r="F41" s="36">
        <v>0.02</v>
      </c>
      <c r="G41" s="37">
        <v>0.03</v>
      </c>
      <c r="H41" s="37">
        <v>0.03</v>
      </c>
      <c r="I41" s="37">
        <v>0.04</v>
      </c>
      <c r="J41" s="38">
        <v>0.04</v>
      </c>
      <c r="K41" s="22"/>
      <c r="L41" s="22"/>
      <c r="M41" s="22"/>
      <c r="N41" s="22"/>
      <c r="O41" s="22"/>
      <c r="P41" s="22"/>
    </row>
    <row r="42" spans="1:16" ht="39" customHeight="1" x14ac:dyDescent="0.15">
      <c r="A42" s="22"/>
      <c r="B42" s="39"/>
      <c r="C42" s="1129" t="s">
        <v>568</v>
      </c>
      <c r="D42" s="1129"/>
      <c r="E42" s="1130"/>
      <c r="F42" s="36" t="s">
        <v>512</v>
      </c>
      <c r="G42" s="37" t="s">
        <v>512</v>
      </c>
      <c r="H42" s="37" t="s">
        <v>512</v>
      </c>
      <c r="I42" s="37" t="s">
        <v>512</v>
      </c>
      <c r="J42" s="38" t="s">
        <v>512</v>
      </c>
      <c r="K42" s="22"/>
      <c r="L42" s="22"/>
      <c r="M42" s="22"/>
      <c r="N42" s="22"/>
      <c r="O42" s="22"/>
      <c r="P42" s="22"/>
    </row>
    <row r="43" spans="1:16" ht="39" customHeight="1" thickBot="1" x14ac:dyDescent="0.2">
      <c r="A43" s="22"/>
      <c r="B43" s="40"/>
      <c r="C43" s="1131" t="s">
        <v>569</v>
      </c>
      <c r="D43" s="1131"/>
      <c r="E43" s="1132"/>
      <c r="F43" s="41">
        <v>0.11</v>
      </c>
      <c r="G43" s="42">
        <v>0.12</v>
      </c>
      <c r="H43" s="42">
        <v>7.0000000000000007E-2</v>
      </c>
      <c r="I43" s="42">
        <v>0</v>
      </c>
      <c r="J43" s="43">
        <v>0.01</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RCARUURXlm/rNwH22qxTyEhhf58h9NOheqyKscBNh/Xm0l9XAc7qJkPmA92QOnjDXT8mPAKMhPyyHh0ve8vymg==" saltValue="1Li9CLALU1Vy/30M9oSd0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zoomScale="55" zoomScaleNormal="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553</v>
      </c>
      <c r="L44" s="54" t="s">
        <v>554</v>
      </c>
      <c r="M44" s="54" t="s">
        <v>555</v>
      </c>
      <c r="N44" s="54" t="s">
        <v>556</v>
      </c>
      <c r="O44" s="55" t="s">
        <v>557</v>
      </c>
      <c r="P44" s="46"/>
      <c r="Q44" s="46"/>
      <c r="R44" s="46"/>
      <c r="S44" s="46"/>
      <c r="T44" s="46"/>
      <c r="U44" s="46"/>
    </row>
    <row r="45" spans="1:21" ht="30.75" customHeight="1" x14ac:dyDescent="0.15">
      <c r="A45" s="46"/>
      <c r="B45" s="1135" t="s">
        <v>11</v>
      </c>
      <c r="C45" s="1136"/>
      <c r="D45" s="56"/>
      <c r="E45" s="1141" t="s">
        <v>12</v>
      </c>
      <c r="F45" s="1141"/>
      <c r="G45" s="1141"/>
      <c r="H45" s="1141"/>
      <c r="I45" s="1141"/>
      <c r="J45" s="1142"/>
      <c r="K45" s="57">
        <v>4900</v>
      </c>
      <c r="L45" s="58">
        <v>4731</v>
      </c>
      <c r="M45" s="58">
        <v>4445</v>
      </c>
      <c r="N45" s="58">
        <v>4237</v>
      </c>
      <c r="O45" s="59">
        <v>4239</v>
      </c>
      <c r="P45" s="46"/>
      <c r="Q45" s="46"/>
      <c r="R45" s="46"/>
      <c r="S45" s="46"/>
      <c r="T45" s="46"/>
      <c r="U45" s="46"/>
    </row>
    <row r="46" spans="1:21" ht="30.75" customHeight="1" x14ac:dyDescent="0.15">
      <c r="A46" s="46"/>
      <c r="B46" s="1137"/>
      <c r="C46" s="1138"/>
      <c r="D46" s="60"/>
      <c r="E46" s="1143" t="s">
        <v>13</v>
      </c>
      <c r="F46" s="1143"/>
      <c r="G46" s="1143"/>
      <c r="H46" s="1143"/>
      <c r="I46" s="1143"/>
      <c r="J46" s="1144"/>
      <c r="K46" s="61" t="s">
        <v>512</v>
      </c>
      <c r="L46" s="62" t="s">
        <v>512</v>
      </c>
      <c r="M46" s="62" t="s">
        <v>512</v>
      </c>
      <c r="N46" s="62" t="s">
        <v>512</v>
      </c>
      <c r="O46" s="63" t="s">
        <v>512</v>
      </c>
      <c r="P46" s="46"/>
      <c r="Q46" s="46"/>
      <c r="R46" s="46"/>
      <c r="S46" s="46"/>
      <c r="T46" s="46"/>
      <c r="U46" s="46"/>
    </row>
    <row r="47" spans="1:21" ht="30.75" customHeight="1" x14ac:dyDescent="0.15">
      <c r="A47" s="46"/>
      <c r="B47" s="1137"/>
      <c r="C47" s="1138"/>
      <c r="D47" s="60"/>
      <c r="E47" s="1143" t="s">
        <v>14</v>
      </c>
      <c r="F47" s="1143"/>
      <c r="G47" s="1143"/>
      <c r="H47" s="1143"/>
      <c r="I47" s="1143"/>
      <c r="J47" s="1144"/>
      <c r="K47" s="61" t="s">
        <v>512</v>
      </c>
      <c r="L47" s="62" t="s">
        <v>512</v>
      </c>
      <c r="M47" s="62" t="s">
        <v>512</v>
      </c>
      <c r="N47" s="62" t="s">
        <v>512</v>
      </c>
      <c r="O47" s="63" t="s">
        <v>512</v>
      </c>
      <c r="P47" s="46"/>
      <c r="Q47" s="46"/>
      <c r="R47" s="46"/>
      <c r="S47" s="46"/>
      <c r="T47" s="46"/>
      <c r="U47" s="46"/>
    </row>
    <row r="48" spans="1:21" ht="30.75" customHeight="1" x14ac:dyDescent="0.15">
      <c r="A48" s="46"/>
      <c r="B48" s="1137"/>
      <c r="C48" s="1138"/>
      <c r="D48" s="60"/>
      <c r="E48" s="1143" t="s">
        <v>15</v>
      </c>
      <c r="F48" s="1143"/>
      <c r="G48" s="1143"/>
      <c r="H48" s="1143"/>
      <c r="I48" s="1143"/>
      <c r="J48" s="1144"/>
      <c r="K48" s="61">
        <v>1302</v>
      </c>
      <c r="L48" s="62">
        <v>1338</v>
      </c>
      <c r="M48" s="62">
        <v>1295</v>
      </c>
      <c r="N48" s="62">
        <v>791</v>
      </c>
      <c r="O48" s="63">
        <v>815</v>
      </c>
      <c r="P48" s="46"/>
      <c r="Q48" s="46"/>
      <c r="R48" s="46"/>
      <c r="S48" s="46"/>
      <c r="T48" s="46"/>
      <c r="U48" s="46"/>
    </row>
    <row r="49" spans="1:21" ht="30.75" customHeight="1" x14ac:dyDescent="0.15">
      <c r="A49" s="46"/>
      <c r="B49" s="1137"/>
      <c r="C49" s="1138"/>
      <c r="D49" s="60"/>
      <c r="E49" s="1143" t="s">
        <v>16</v>
      </c>
      <c r="F49" s="1143"/>
      <c r="G49" s="1143"/>
      <c r="H49" s="1143"/>
      <c r="I49" s="1143"/>
      <c r="J49" s="1144"/>
      <c r="K49" s="61">
        <v>116</v>
      </c>
      <c r="L49" s="62">
        <v>159</v>
      </c>
      <c r="M49" s="62">
        <v>130</v>
      </c>
      <c r="N49" s="62">
        <v>193</v>
      </c>
      <c r="O49" s="63">
        <v>171</v>
      </c>
      <c r="P49" s="46"/>
      <c r="Q49" s="46"/>
      <c r="R49" s="46"/>
      <c r="S49" s="46"/>
      <c r="T49" s="46"/>
      <c r="U49" s="46"/>
    </row>
    <row r="50" spans="1:21" ht="30.75" customHeight="1" x14ac:dyDescent="0.15">
      <c r="A50" s="46"/>
      <c r="B50" s="1137"/>
      <c r="C50" s="1138"/>
      <c r="D50" s="60"/>
      <c r="E50" s="1143" t="s">
        <v>17</v>
      </c>
      <c r="F50" s="1143"/>
      <c r="G50" s="1143"/>
      <c r="H50" s="1143"/>
      <c r="I50" s="1143"/>
      <c r="J50" s="1144"/>
      <c r="K50" s="61">
        <v>8</v>
      </c>
      <c r="L50" s="62">
        <v>8</v>
      </c>
      <c r="M50" s="62">
        <v>5</v>
      </c>
      <c r="N50" s="62">
        <v>5</v>
      </c>
      <c r="O50" s="63">
        <v>11</v>
      </c>
      <c r="P50" s="46"/>
      <c r="Q50" s="46"/>
      <c r="R50" s="46"/>
      <c r="S50" s="46"/>
      <c r="T50" s="46"/>
      <c r="U50" s="46"/>
    </row>
    <row r="51" spans="1:21" ht="30.75" customHeight="1" x14ac:dyDescent="0.15">
      <c r="A51" s="46"/>
      <c r="B51" s="1139"/>
      <c r="C51" s="1140"/>
      <c r="D51" s="64"/>
      <c r="E51" s="1143" t="s">
        <v>18</v>
      </c>
      <c r="F51" s="1143"/>
      <c r="G51" s="1143"/>
      <c r="H51" s="1143"/>
      <c r="I51" s="1143"/>
      <c r="J51" s="1144"/>
      <c r="K51" s="61" t="s">
        <v>512</v>
      </c>
      <c r="L51" s="62" t="s">
        <v>512</v>
      </c>
      <c r="M51" s="62" t="s">
        <v>512</v>
      </c>
      <c r="N51" s="62" t="s">
        <v>512</v>
      </c>
      <c r="O51" s="63" t="s">
        <v>512</v>
      </c>
      <c r="P51" s="46"/>
      <c r="Q51" s="46"/>
      <c r="R51" s="46"/>
      <c r="S51" s="46"/>
      <c r="T51" s="46"/>
      <c r="U51" s="46"/>
    </row>
    <row r="52" spans="1:21" ht="30.75" customHeight="1" x14ac:dyDescent="0.15">
      <c r="A52" s="46"/>
      <c r="B52" s="1145" t="s">
        <v>19</v>
      </c>
      <c r="C52" s="1146"/>
      <c r="D52" s="64"/>
      <c r="E52" s="1143" t="s">
        <v>20</v>
      </c>
      <c r="F52" s="1143"/>
      <c r="G52" s="1143"/>
      <c r="H52" s="1143"/>
      <c r="I52" s="1143"/>
      <c r="J52" s="1144"/>
      <c r="K52" s="61">
        <v>5385</v>
      </c>
      <c r="L52" s="62">
        <v>5250</v>
      </c>
      <c r="M52" s="62">
        <v>5025</v>
      </c>
      <c r="N52" s="62">
        <v>4539</v>
      </c>
      <c r="O52" s="63">
        <v>4560</v>
      </c>
      <c r="P52" s="46"/>
      <c r="Q52" s="46"/>
      <c r="R52" s="46"/>
      <c r="S52" s="46"/>
      <c r="T52" s="46"/>
      <c r="U52" s="46"/>
    </row>
    <row r="53" spans="1:21" ht="30.75" customHeight="1" thickBot="1" x14ac:dyDescent="0.2">
      <c r="A53" s="46"/>
      <c r="B53" s="1147" t="s">
        <v>21</v>
      </c>
      <c r="C53" s="1148"/>
      <c r="D53" s="65"/>
      <c r="E53" s="1149" t="s">
        <v>22</v>
      </c>
      <c r="F53" s="1149"/>
      <c r="G53" s="1149"/>
      <c r="H53" s="1149"/>
      <c r="I53" s="1149"/>
      <c r="J53" s="1150"/>
      <c r="K53" s="66">
        <v>941</v>
      </c>
      <c r="L53" s="67">
        <v>986</v>
      </c>
      <c r="M53" s="67">
        <v>850</v>
      </c>
      <c r="N53" s="67">
        <v>687</v>
      </c>
      <c r="O53" s="68">
        <v>676</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570</v>
      </c>
      <c r="P55" s="46"/>
      <c r="Q55" s="46"/>
      <c r="R55" s="46"/>
      <c r="S55" s="46"/>
      <c r="T55" s="46"/>
      <c r="U55" s="46"/>
    </row>
    <row r="56" spans="1:21" ht="31.5" customHeight="1" thickBot="1" x14ac:dyDescent="0.2">
      <c r="A56" s="46"/>
      <c r="B56" s="74"/>
      <c r="C56" s="75"/>
      <c r="D56" s="75"/>
      <c r="E56" s="76"/>
      <c r="F56" s="76"/>
      <c r="G56" s="76"/>
      <c r="H56" s="76"/>
      <c r="I56" s="76"/>
      <c r="J56" s="77" t="s">
        <v>2</v>
      </c>
      <c r="K56" s="78" t="s">
        <v>571</v>
      </c>
      <c r="L56" s="79" t="s">
        <v>572</v>
      </c>
      <c r="M56" s="79" t="s">
        <v>573</v>
      </c>
      <c r="N56" s="79" t="s">
        <v>574</v>
      </c>
      <c r="O56" s="80" t="s">
        <v>575</v>
      </c>
      <c r="P56" s="46"/>
      <c r="Q56" s="46"/>
      <c r="R56" s="46"/>
      <c r="S56" s="46"/>
      <c r="T56" s="46"/>
      <c r="U56" s="46"/>
    </row>
    <row r="57" spans="1:21" ht="31.5" customHeight="1" x14ac:dyDescent="0.15">
      <c r="B57" s="1151" t="s">
        <v>25</v>
      </c>
      <c r="C57" s="1152"/>
      <c r="D57" s="1155" t="s">
        <v>26</v>
      </c>
      <c r="E57" s="1156"/>
      <c r="F57" s="1156"/>
      <c r="G57" s="1156"/>
      <c r="H57" s="1156"/>
      <c r="I57" s="1156"/>
      <c r="J57" s="1157"/>
      <c r="K57" s="81"/>
      <c r="L57" s="82"/>
      <c r="M57" s="82"/>
      <c r="N57" s="82"/>
      <c r="O57" s="83"/>
    </row>
    <row r="58" spans="1:21" ht="31.5" customHeight="1" thickBot="1" x14ac:dyDescent="0.2">
      <c r="B58" s="1153"/>
      <c r="C58" s="1154"/>
      <c r="D58" s="1158" t="s">
        <v>27</v>
      </c>
      <c r="E58" s="1159"/>
      <c r="F58" s="1159"/>
      <c r="G58" s="1159"/>
      <c r="H58" s="1159"/>
      <c r="I58" s="1159"/>
      <c r="J58" s="1160"/>
      <c r="K58" s="84"/>
      <c r="L58" s="85"/>
      <c r="M58" s="85"/>
      <c r="N58" s="85"/>
      <c r="O58" s="86"/>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lX0/D0b2kwDlFpqhmMhdGlbmwPv55yTs4SVWv1uW9N179W+5wttUdRpG9kWOWDE5BMJq1sPTA5wKYLJXfbWozw==" saltValue="sj58tSkYTBmYCtsGBjjb/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zoomScale="55" zoomScaleNormal="55"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553</v>
      </c>
      <c r="J40" s="98" t="s">
        <v>554</v>
      </c>
      <c r="K40" s="98" t="s">
        <v>555</v>
      </c>
      <c r="L40" s="98" t="s">
        <v>556</v>
      </c>
      <c r="M40" s="99" t="s">
        <v>557</v>
      </c>
    </row>
    <row r="41" spans="2:13" ht="27.75" customHeight="1" x14ac:dyDescent="0.15">
      <c r="B41" s="1161" t="s">
        <v>30</v>
      </c>
      <c r="C41" s="1162"/>
      <c r="D41" s="100"/>
      <c r="E41" s="1167" t="s">
        <v>31</v>
      </c>
      <c r="F41" s="1167"/>
      <c r="G41" s="1167"/>
      <c r="H41" s="1168"/>
      <c r="I41" s="333">
        <v>33399</v>
      </c>
      <c r="J41" s="334">
        <v>34170</v>
      </c>
      <c r="K41" s="334">
        <v>34608</v>
      </c>
      <c r="L41" s="334">
        <v>33446</v>
      </c>
      <c r="M41" s="335">
        <v>33357</v>
      </c>
    </row>
    <row r="42" spans="2:13" ht="27.75" customHeight="1" x14ac:dyDescent="0.15">
      <c r="B42" s="1163"/>
      <c r="C42" s="1164"/>
      <c r="D42" s="101"/>
      <c r="E42" s="1169" t="s">
        <v>32</v>
      </c>
      <c r="F42" s="1169"/>
      <c r="G42" s="1169"/>
      <c r="H42" s="1170"/>
      <c r="I42" s="336" t="s">
        <v>512</v>
      </c>
      <c r="J42" s="337" t="s">
        <v>512</v>
      </c>
      <c r="K42" s="337" t="s">
        <v>512</v>
      </c>
      <c r="L42" s="337" t="s">
        <v>512</v>
      </c>
      <c r="M42" s="338" t="s">
        <v>512</v>
      </c>
    </row>
    <row r="43" spans="2:13" ht="27.75" customHeight="1" x14ac:dyDescent="0.15">
      <c r="B43" s="1163"/>
      <c r="C43" s="1164"/>
      <c r="D43" s="101"/>
      <c r="E43" s="1169" t="s">
        <v>33</v>
      </c>
      <c r="F43" s="1169"/>
      <c r="G43" s="1169"/>
      <c r="H43" s="1170"/>
      <c r="I43" s="336">
        <v>11847</v>
      </c>
      <c r="J43" s="337">
        <v>11547</v>
      </c>
      <c r="K43" s="337">
        <v>11354</v>
      </c>
      <c r="L43" s="337">
        <v>9547</v>
      </c>
      <c r="M43" s="338">
        <v>7916</v>
      </c>
    </row>
    <row r="44" spans="2:13" ht="27.75" customHeight="1" x14ac:dyDescent="0.15">
      <c r="B44" s="1163"/>
      <c r="C44" s="1164"/>
      <c r="D44" s="101"/>
      <c r="E44" s="1169" t="s">
        <v>34</v>
      </c>
      <c r="F44" s="1169"/>
      <c r="G44" s="1169"/>
      <c r="H44" s="1170"/>
      <c r="I44" s="336">
        <v>1247</v>
      </c>
      <c r="J44" s="337">
        <v>1304</v>
      </c>
      <c r="K44" s="337">
        <v>1628</v>
      </c>
      <c r="L44" s="337">
        <v>1589</v>
      </c>
      <c r="M44" s="338">
        <v>1706</v>
      </c>
    </row>
    <row r="45" spans="2:13" ht="27.75" customHeight="1" x14ac:dyDescent="0.15">
      <c r="B45" s="1163"/>
      <c r="C45" s="1164"/>
      <c r="D45" s="101"/>
      <c r="E45" s="1169" t="s">
        <v>35</v>
      </c>
      <c r="F45" s="1169"/>
      <c r="G45" s="1169"/>
      <c r="H45" s="1170"/>
      <c r="I45" s="336">
        <v>4015</v>
      </c>
      <c r="J45" s="337">
        <v>3568</v>
      </c>
      <c r="K45" s="337">
        <v>3164</v>
      </c>
      <c r="L45" s="337">
        <v>3049</v>
      </c>
      <c r="M45" s="338">
        <v>2778</v>
      </c>
    </row>
    <row r="46" spans="2:13" ht="27.75" customHeight="1" x14ac:dyDescent="0.15">
      <c r="B46" s="1163"/>
      <c r="C46" s="1164"/>
      <c r="D46" s="102"/>
      <c r="E46" s="1169" t="s">
        <v>36</v>
      </c>
      <c r="F46" s="1169"/>
      <c r="G46" s="1169"/>
      <c r="H46" s="1170"/>
      <c r="I46" s="336">
        <v>0</v>
      </c>
      <c r="J46" s="337">
        <v>1</v>
      </c>
      <c r="K46" s="337" t="s">
        <v>512</v>
      </c>
      <c r="L46" s="337">
        <v>5</v>
      </c>
      <c r="M46" s="338" t="s">
        <v>512</v>
      </c>
    </row>
    <row r="47" spans="2:13" ht="27.75" customHeight="1" x14ac:dyDescent="0.15">
      <c r="B47" s="1163"/>
      <c r="C47" s="1164"/>
      <c r="D47" s="103"/>
      <c r="E47" s="1171" t="s">
        <v>37</v>
      </c>
      <c r="F47" s="1172"/>
      <c r="G47" s="1172"/>
      <c r="H47" s="1173"/>
      <c r="I47" s="336" t="s">
        <v>512</v>
      </c>
      <c r="J47" s="337" t="s">
        <v>512</v>
      </c>
      <c r="K47" s="337" t="s">
        <v>512</v>
      </c>
      <c r="L47" s="337" t="s">
        <v>512</v>
      </c>
      <c r="M47" s="338" t="s">
        <v>512</v>
      </c>
    </row>
    <row r="48" spans="2:13" ht="27.75" customHeight="1" x14ac:dyDescent="0.15">
      <c r="B48" s="1163"/>
      <c r="C48" s="1164"/>
      <c r="D48" s="101"/>
      <c r="E48" s="1169" t="s">
        <v>38</v>
      </c>
      <c r="F48" s="1169"/>
      <c r="G48" s="1169"/>
      <c r="H48" s="1170"/>
      <c r="I48" s="336" t="s">
        <v>512</v>
      </c>
      <c r="J48" s="337" t="s">
        <v>512</v>
      </c>
      <c r="K48" s="337" t="s">
        <v>512</v>
      </c>
      <c r="L48" s="337" t="s">
        <v>512</v>
      </c>
      <c r="M48" s="338" t="s">
        <v>512</v>
      </c>
    </row>
    <row r="49" spans="2:13" ht="27.75" customHeight="1" x14ac:dyDescent="0.15">
      <c r="B49" s="1165"/>
      <c r="C49" s="1166"/>
      <c r="D49" s="101"/>
      <c r="E49" s="1169" t="s">
        <v>39</v>
      </c>
      <c r="F49" s="1169"/>
      <c r="G49" s="1169"/>
      <c r="H49" s="1170"/>
      <c r="I49" s="336" t="s">
        <v>512</v>
      </c>
      <c r="J49" s="337" t="s">
        <v>512</v>
      </c>
      <c r="K49" s="337" t="s">
        <v>512</v>
      </c>
      <c r="L49" s="337" t="s">
        <v>512</v>
      </c>
      <c r="M49" s="338" t="s">
        <v>512</v>
      </c>
    </row>
    <row r="50" spans="2:13" ht="27.75" customHeight="1" x14ac:dyDescent="0.15">
      <c r="B50" s="1174" t="s">
        <v>40</v>
      </c>
      <c r="C50" s="1175"/>
      <c r="D50" s="104"/>
      <c r="E50" s="1169" t="s">
        <v>41</v>
      </c>
      <c r="F50" s="1169"/>
      <c r="G50" s="1169"/>
      <c r="H50" s="1170"/>
      <c r="I50" s="336">
        <v>15195</v>
      </c>
      <c r="J50" s="337">
        <v>16817</v>
      </c>
      <c r="K50" s="337">
        <v>17139</v>
      </c>
      <c r="L50" s="337">
        <v>16837</v>
      </c>
      <c r="M50" s="338">
        <v>18778</v>
      </c>
    </row>
    <row r="51" spans="2:13" ht="27.75" customHeight="1" x14ac:dyDescent="0.15">
      <c r="B51" s="1163"/>
      <c r="C51" s="1164"/>
      <c r="D51" s="101"/>
      <c r="E51" s="1169" t="s">
        <v>42</v>
      </c>
      <c r="F51" s="1169"/>
      <c r="G51" s="1169"/>
      <c r="H51" s="1170"/>
      <c r="I51" s="336">
        <v>3447</v>
      </c>
      <c r="J51" s="337">
        <v>3357</v>
      </c>
      <c r="K51" s="337">
        <v>3382</v>
      </c>
      <c r="L51" s="337">
        <v>3206</v>
      </c>
      <c r="M51" s="338">
        <v>3033</v>
      </c>
    </row>
    <row r="52" spans="2:13" ht="27.75" customHeight="1" x14ac:dyDescent="0.15">
      <c r="B52" s="1165"/>
      <c r="C52" s="1166"/>
      <c r="D52" s="101"/>
      <c r="E52" s="1169" t="s">
        <v>43</v>
      </c>
      <c r="F52" s="1169"/>
      <c r="G52" s="1169"/>
      <c r="H52" s="1170"/>
      <c r="I52" s="336">
        <v>44418</v>
      </c>
      <c r="J52" s="337">
        <v>42932</v>
      </c>
      <c r="K52" s="337">
        <v>41129</v>
      </c>
      <c r="L52" s="337">
        <v>40045</v>
      </c>
      <c r="M52" s="338">
        <v>38758</v>
      </c>
    </row>
    <row r="53" spans="2:13" ht="27.75" customHeight="1" thickBot="1" x14ac:dyDescent="0.2">
      <c r="B53" s="1176" t="s">
        <v>44</v>
      </c>
      <c r="C53" s="1177"/>
      <c r="D53" s="105"/>
      <c r="E53" s="1178" t="s">
        <v>45</v>
      </c>
      <c r="F53" s="1178"/>
      <c r="G53" s="1178"/>
      <c r="H53" s="1179"/>
      <c r="I53" s="339">
        <v>-12552</v>
      </c>
      <c r="J53" s="340">
        <v>-12515</v>
      </c>
      <c r="K53" s="340">
        <v>-10896</v>
      </c>
      <c r="L53" s="340">
        <v>-12451</v>
      </c>
      <c r="M53" s="341">
        <v>-14813</v>
      </c>
    </row>
    <row r="54" spans="2:13" ht="27.75" customHeight="1" x14ac:dyDescent="0.15">
      <c r="B54" s="106" t="s">
        <v>46</v>
      </c>
      <c r="C54" s="107"/>
      <c r="D54" s="107"/>
      <c r="E54" s="108"/>
      <c r="F54" s="108"/>
      <c r="G54" s="108"/>
      <c r="H54" s="108"/>
      <c r="I54" s="109"/>
      <c r="J54" s="109"/>
      <c r="K54" s="109"/>
      <c r="L54" s="109"/>
      <c r="M54" s="109"/>
    </row>
    <row r="55" spans="2:13" x14ac:dyDescent="0.15"/>
  </sheetData>
  <sheetProtection algorithmName="SHA-512" hashValue="7hzm7N4O7bfc3XSyP6wN2AIY2z3dSiQbpWQ7b53/lgeaY17wTd5yxdkzne/PFlIVjNKTV3XUJVx9v8LJ9sbirg==" saltValue="Q35eUk2K66M4GcQFb4Yaz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zoomScale="55" zoomScaleNormal="55"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555</v>
      </c>
      <c r="G54" s="114" t="s">
        <v>556</v>
      </c>
      <c r="H54" s="115" t="s">
        <v>557</v>
      </c>
    </row>
    <row r="55" spans="2:8" ht="52.5" customHeight="1" x14ac:dyDescent="0.15">
      <c r="B55" s="116"/>
      <c r="C55" s="1188" t="s">
        <v>48</v>
      </c>
      <c r="D55" s="1188"/>
      <c r="E55" s="1189"/>
      <c r="F55" s="117">
        <v>5326</v>
      </c>
      <c r="G55" s="117">
        <v>5550</v>
      </c>
      <c r="H55" s="118">
        <v>6094</v>
      </c>
    </row>
    <row r="56" spans="2:8" ht="52.5" customHeight="1" x14ac:dyDescent="0.15">
      <c r="B56" s="119"/>
      <c r="C56" s="1190" t="s">
        <v>49</v>
      </c>
      <c r="D56" s="1190"/>
      <c r="E56" s="1191"/>
      <c r="F56" s="120">
        <v>1666</v>
      </c>
      <c r="G56" s="120">
        <v>1666</v>
      </c>
      <c r="H56" s="121">
        <v>2366</v>
      </c>
    </row>
    <row r="57" spans="2:8" ht="53.25" customHeight="1" x14ac:dyDescent="0.15">
      <c r="B57" s="119"/>
      <c r="C57" s="1192" t="s">
        <v>50</v>
      </c>
      <c r="D57" s="1192"/>
      <c r="E57" s="1193"/>
      <c r="F57" s="122">
        <v>9236</v>
      </c>
      <c r="G57" s="122">
        <v>8400</v>
      </c>
      <c r="H57" s="123">
        <v>8723</v>
      </c>
    </row>
    <row r="58" spans="2:8" ht="45.75" customHeight="1" x14ac:dyDescent="0.15">
      <c r="B58" s="124"/>
      <c r="C58" s="1180" t="s">
        <v>593</v>
      </c>
      <c r="D58" s="1181"/>
      <c r="E58" s="1182"/>
      <c r="F58" s="125">
        <v>2960</v>
      </c>
      <c r="G58" s="125">
        <v>2960</v>
      </c>
      <c r="H58" s="126">
        <v>2960</v>
      </c>
    </row>
    <row r="59" spans="2:8" ht="45.75" customHeight="1" x14ac:dyDescent="0.15">
      <c r="B59" s="124"/>
      <c r="C59" s="1180" t="s">
        <v>594</v>
      </c>
      <c r="D59" s="1181"/>
      <c r="E59" s="1182"/>
      <c r="F59" s="125">
        <v>3793</v>
      </c>
      <c r="G59" s="125">
        <v>2955</v>
      </c>
      <c r="H59" s="126">
        <v>2792</v>
      </c>
    </row>
    <row r="60" spans="2:8" ht="45.75" customHeight="1" x14ac:dyDescent="0.15">
      <c r="B60" s="124"/>
      <c r="C60" s="1180" t="s">
        <v>595</v>
      </c>
      <c r="D60" s="1181"/>
      <c r="E60" s="1182"/>
      <c r="F60" s="125">
        <v>1561</v>
      </c>
      <c r="G60" s="125">
        <v>1561</v>
      </c>
      <c r="H60" s="126">
        <v>1561</v>
      </c>
    </row>
    <row r="61" spans="2:8" ht="45.75" customHeight="1" x14ac:dyDescent="0.15">
      <c r="B61" s="124"/>
      <c r="C61" s="1180" t="s">
        <v>596</v>
      </c>
      <c r="D61" s="1181"/>
      <c r="E61" s="1182"/>
      <c r="F61" s="125">
        <v>514</v>
      </c>
      <c r="G61" s="125">
        <v>501</v>
      </c>
      <c r="H61" s="126">
        <v>743</v>
      </c>
    </row>
    <row r="62" spans="2:8" ht="45.75" customHeight="1" thickBot="1" x14ac:dyDescent="0.2">
      <c r="B62" s="127"/>
      <c r="C62" s="1183" t="s">
        <v>597</v>
      </c>
      <c r="D62" s="1184"/>
      <c r="E62" s="1185"/>
      <c r="F62" s="128" t="s">
        <v>512</v>
      </c>
      <c r="G62" s="128">
        <v>1</v>
      </c>
      <c r="H62" s="129">
        <v>204</v>
      </c>
    </row>
    <row r="63" spans="2:8" ht="52.5" customHeight="1" thickBot="1" x14ac:dyDescent="0.2">
      <c r="B63" s="130"/>
      <c r="C63" s="1186" t="s">
        <v>51</v>
      </c>
      <c r="D63" s="1186"/>
      <c r="E63" s="1187"/>
      <c r="F63" s="131">
        <v>16228</v>
      </c>
      <c r="G63" s="131">
        <v>15615</v>
      </c>
      <c r="H63" s="132">
        <v>17183</v>
      </c>
    </row>
    <row r="64" spans="2:8" x14ac:dyDescent="0.15"/>
  </sheetData>
  <sheetProtection algorithmName="SHA-512" hashValue="DCiYi81p1GvsWXLbbAdDhA9ef59XeF3axI39/wbKoIkm9UurbgXq+X7Xf8uRFP2BSj4PRJDWovvatLBtHIUuMQ==" saltValue="Ew9NiIvRiHXymTt0RJdA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DB28D-FC79-491F-BE24-D60C493FDA9A}">
  <sheetPr>
    <pageSetUpPr fitToPage="1"/>
  </sheetPr>
  <dimension ref="A1:DE85"/>
  <sheetViews>
    <sheetView showGridLines="0" zoomScaleNormal="100" zoomScaleSheetLayoutView="55" workbookViewId="0">
      <selection activeCell="BV63" sqref="BV63"/>
    </sheetView>
  </sheetViews>
  <sheetFormatPr defaultColWidth="0" defaultRowHeight="13.5" customHeight="1" zeroHeight="1" x14ac:dyDescent="0.15"/>
  <cols>
    <col min="1" max="1" width="6.375" style="246" customWidth="1"/>
    <col min="2" max="107" width="2.5" style="246" customWidth="1"/>
    <col min="108" max="108" width="6.125" style="252" customWidth="1"/>
    <col min="109" max="109" width="5.875" style="250" customWidth="1"/>
    <col min="110" max="16384" width="8.625" style="246" hidden="1"/>
  </cols>
  <sheetData>
    <row r="1" spans="1:109" ht="42.75" customHeight="1" x14ac:dyDescent="0.15">
      <c r="A1" s="1194"/>
      <c r="B1" s="1195"/>
      <c r="DD1" s="246"/>
      <c r="DE1" s="246"/>
    </row>
    <row r="2" spans="1:109" ht="25.5" customHeight="1" x14ac:dyDescent="0.15">
      <c r="A2" s="1196"/>
      <c r="C2" s="1196"/>
      <c r="O2" s="1196"/>
      <c r="P2" s="1196"/>
      <c r="Q2" s="1196"/>
      <c r="R2" s="1196"/>
      <c r="S2" s="1196"/>
      <c r="T2" s="1196"/>
      <c r="U2" s="1196"/>
      <c r="V2" s="1196"/>
      <c r="W2" s="1196"/>
      <c r="X2" s="1196"/>
      <c r="Y2" s="1196"/>
      <c r="Z2" s="1196"/>
      <c r="AA2" s="1196"/>
      <c r="AB2" s="1196"/>
      <c r="AC2" s="1196"/>
      <c r="AD2" s="1196"/>
      <c r="AE2" s="1196"/>
      <c r="AF2" s="1196"/>
      <c r="AG2" s="1196"/>
      <c r="AH2" s="1196"/>
      <c r="AI2" s="1196"/>
      <c r="AU2" s="1196"/>
      <c r="BG2" s="1196"/>
      <c r="BS2" s="1196"/>
      <c r="CE2" s="1196"/>
      <c r="CQ2" s="1196"/>
      <c r="DD2" s="246"/>
      <c r="DE2" s="246"/>
    </row>
    <row r="3" spans="1:109" ht="25.5" customHeight="1" x14ac:dyDescent="0.15">
      <c r="A3" s="1196"/>
      <c r="C3" s="1196"/>
      <c r="O3" s="1196"/>
      <c r="P3" s="1196"/>
      <c r="Q3" s="1196"/>
      <c r="R3" s="1196"/>
      <c r="S3" s="1196"/>
      <c r="T3" s="1196"/>
      <c r="U3" s="1196"/>
      <c r="V3" s="1196"/>
      <c r="W3" s="1196"/>
      <c r="X3" s="1196"/>
      <c r="Y3" s="1196"/>
      <c r="Z3" s="1196"/>
      <c r="AA3" s="1196"/>
      <c r="AB3" s="1196"/>
      <c r="AC3" s="1196"/>
      <c r="AD3" s="1196"/>
      <c r="AE3" s="1196"/>
      <c r="AF3" s="1196"/>
      <c r="AG3" s="1196"/>
      <c r="AH3" s="1196"/>
      <c r="AI3" s="1196"/>
      <c r="AU3" s="1196"/>
      <c r="BG3" s="1196"/>
      <c r="BS3" s="1196"/>
      <c r="CE3" s="1196"/>
      <c r="CQ3" s="1196"/>
      <c r="DD3" s="246"/>
      <c r="DE3" s="246"/>
    </row>
    <row r="4" spans="1:109" s="244" customFormat="1" x14ac:dyDescent="0.15">
      <c r="A4" s="1196"/>
      <c r="B4" s="1196"/>
      <c r="C4" s="1196"/>
      <c r="D4" s="1196"/>
      <c r="E4" s="1196"/>
      <c r="F4" s="1196"/>
      <c r="G4" s="1196"/>
      <c r="H4" s="1196"/>
      <c r="I4" s="1196"/>
      <c r="J4" s="1196"/>
      <c r="K4" s="1196"/>
      <c r="L4" s="1196"/>
      <c r="M4" s="1196"/>
      <c r="N4" s="1196"/>
      <c r="O4" s="1196"/>
      <c r="P4" s="1196"/>
      <c r="Q4" s="1196"/>
      <c r="R4" s="1196"/>
      <c r="S4" s="1196"/>
      <c r="T4" s="1196"/>
      <c r="U4" s="1196"/>
      <c r="V4" s="1196"/>
      <c r="W4" s="1196"/>
      <c r="X4" s="1196"/>
      <c r="Y4" s="1196"/>
      <c r="Z4" s="1196"/>
      <c r="AA4" s="1196"/>
      <c r="AB4" s="1196"/>
      <c r="AC4" s="1196"/>
      <c r="AD4" s="1196"/>
      <c r="AE4" s="1196"/>
      <c r="AF4" s="1196"/>
      <c r="AG4" s="1196"/>
      <c r="AH4" s="1196"/>
      <c r="AI4" s="1196"/>
      <c r="AJ4" s="1196"/>
      <c r="AK4" s="1196"/>
      <c r="AL4" s="1196"/>
      <c r="AM4" s="1196"/>
      <c r="AN4" s="1196"/>
      <c r="AO4" s="1196"/>
      <c r="AP4" s="1196"/>
      <c r="AQ4" s="1196"/>
      <c r="AR4" s="1196"/>
      <c r="AS4" s="1196"/>
      <c r="AT4" s="1196"/>
      <c r="AU4" s="1196"/>
      <c r="AV4" s="1196"/>
      <c r="AW4" s="1196"/>
      <c r="AX4" s="1196"/>
      <c r="AY4" s="1196"/>
      <c r="AZ4" s="1196"/>
      <c r="BA4" s="1196"/>
      <c r="BB4" s="1196"/>
      <c r="BC4" s="1196"/>
      <c r="BD4" s="1196"/>
      <c r="BE4" s="1196"/>
      <c r="BF4" s="1196"/>
      <c r="BG4" s="1196"/>
      <c r="BH4" s="1196"/>
      <c r="BI4" s="1196"/>
      <c r="BJ4" s="1196"/>
      <c r="BK4" s="1196"/>
      <c r="BL4" s="1196"/>
      <c r="BM4" s="1196"/>
      <c r="BN4" s="1196"/>
      <c r="BO4" s="1196"/>
      <c r="BP4" s="1196"/>
      <c r="BQ4" s="1196"/>
      <c r="BR4" s="1196"/>
      <c r="BS4" s="1196"/>
      <c r="BT4" s="1196"/>
      <c r="BU4" s="1196"/>
      <c r="BV4" s="1196"/>
      <c r="BW4" s="1196"/>
      <c r="BX4" s="1196"/>
      <c r="BY4" s="1196"/>
      <c r="BZ4" s="1196"/>
      <c r="CA4" s="1196"/>
      <c r="CB4" s="1196"/>
      <c r="CC4" s="1196"/>
      <c r="CD4" s="1196"/>
      <c r="CE4" s="1196"/>
      <c r="CF4" s="1196"/>
      <c r="CG4" s="1196"/>
      <c r="CH4" s="1196"/>
      <c r="CI4" s="1196"/>
      <c r="CJ4" s="1196"/>
      <c r="CK4" s="1196"/>
      <c r="CL4" s="1196"/>
      <c r="CM4" s="1196"/>
      <c r="CN4" s="1196"/>
      <c r="CO4" s="1196"/>
      <c r="CP4" s="1196"/>
      <c r="CQ4" s="1196"/>
      <c r="CR4" s="1196"/>
      <c r="CS4" s="1196"/>
      <c r="CT4" s="1196"/>
      <c r="CU4" s="1196"/>
      <c r="CV4" s="1196"/>
      <c r="CW4" s="1196"/>
      <c r="CX4" s="1196"/>
      <c r="CY4" s="1196"/>
      <c r="CZ4" s="1196"/>
      <c r="DA4" s="1196"/>
      <c r="DB4" s="1196"/>
      <c r="DC4" s="1196"/>
      <c r="DD4" s="1196"/>
      <c r="DE4" s="1196"/>
    </row>
    <row r="5" spans="1:109" s="244" customFormat="1" x14ac:dyDescent="0.15">
      <c r="A5" s="1196"/>
      <c r="B5" s="1196"/>
      <c r="C5" s="1196"/>
      <c r="D5" s="1196"/>
      <c r="E5" s="1196"/>
      <c r="F5" s="1196"/>
      <c r="G5" s="1196"/>
      <c r="H5" s="1196"/>
      <c r="I5" s="1196"/>
      <c r="J5" s="1196"/>
      <c r="K5" s="1196"/>
      <c r="L5" s="1196"/>
      <c r="M5" s="1196"/>
      <c r="N5" s="1196"/>
      <c r="O5" s="1196"/>
      <c r="P5" s="1196"/>
      <c r="Q5" s="1196"/>
      <c r="R5" s="1196"/>
      <c r="S5" s="1196"/>
      <c r="T5" s="1196"/>
      <c r="U5" s="1196"/>
      <c r="V5" s="1196"/>
      <c r="W5" s="1196"/>
      <c r="X5" s="1196"/>
      <c r="Y5" s="1196"/>
      <c r="Z5" s="1196"/>
      <c r="AA5" s="1196"/>
      <c r="AB5" s="1196"/>
      <c r="AC5" s="1196"/>
      <c r="AD5" s="1196"/>
      <c r="AE5" s="1196"/>
      <c r="AF5" s="1196"/>
      <c r="AG5" s="1196"/>
      <c r="AH5" s="1196"/>
      <c r="AI5" s="1196"/>
      <c r="AJ5" s="1196"/>
      <c r="AK5" s="1196"/>
      <c r="AL5" s="1196"/>
      <c r="AM5" s="1196"/>
      <c r="AN5" s="1196"/>
      <c r="AO5" s="1196"/>
      <c r="AP5" s="1196"/>
      <c r="AQ5" s="1196"/>
      <c r="AR5" s="1196"/>
      <c r="AS5" s="1196"/>
      <c r="AT5" s="1196"/>
      <c r="AU5" s="1196"/>
      <c r="AV5" s="1196"/>
      <c r="AW5" s="1196"/>
      <c r="AX5" s="1196"/>
      <c r="AY5" s="1196"/>
      <c r="AZ5" s="1196"/>
      <c r="BA5" s="1196"/>
      <c r="BB5" s="1196"/>
      <c r="BC5" s="1196"/>
      <c r="BD5" s="1196"/>
      <c r="BE5" s="1196"/>
      <c r="BF5" s="1196"/>
      <c r="BG5" s="1196"/>
      <c r="BH5" s="1196"/>
      <c r="BI5" s="1196"/>
      <c r="BJ5" s="1196"/>
      <c r="BK5" s="1196"/>
      <c r="BL5" s="1196"/>
      <c r="BM5" s="1196"/>
      <c r="BN5" s="1196"/>
      <c r="BO5" s="1196"/>
      <c r="BP5" s="1196"/>
      <c r="BQ5" s="1196"/>
      <c r="BR5" s="1196"/>
      <c r="BS5" s="1196"/>
      <c r="BT5" s="1196"/>
      <c r="BU5" s="1196"/>
      <c r="BV5" s="1196"/>
      <c r="BW5" s="1196"/>
      <c r="BX5" s="1196"/>
      <c r="BY5" s="1196"/>
      <c r="BZ5" s="1196"/>
      <c r="CA5" s="1196"/>
      <c r="CB5" s="1196"/>
      <c r="CC5" s="1196"/>
      <c r="CD5" s="1196"/>
      <c r="CE5" s="1196"/>
      <c r="CF5" s="1196"/>
      <c r="CG5" s="1196"/>
      <c r="CH5" s="1196"/>
      <c r="CI5" s="1196"/>
      <c r="CJ5" s="1196"/>
      <c r="CK5" s="1196"/>
      <c r="CL5" s="1196"/>
      <c r="CM5" s="1196"/>
      <c r="CN5" s="1196"/>
      <c r="CO5" s="1196"/>
      <c r="CP5" s="1196"/>
      <c r="CQ5" s="1196"/>
      <c r="CR5" s="1196"/>
      <c r="CS5" s="1196"/>
      <c r="CT5" s="1196"/>
      <c r="CU5" s="1196"/>
      <c r="CV5" s="1196"/>
      <c r="CW5" s="1196"/>
      <c r="CX5" s="1196"/>
      <c r="CY5" s="1196"/>
      <c r="CZ5" s="1196"/>
      <c r="DA5" s="1196"/>
      <c r="DB5" s="1196"/>
      <c r="DC5" s="1196"/>
      <c r="DD5" s="1196"/>
      <c r="DE5" s="1196"/>
    </row>
    <row r="6" spans="1:109" s="244" customFormat="1" x14ac:dyDescent="0.15">
      <c r="A6" s="1196"/>
      <c r="B6" s="1196"/>
      <c r="C6" s="1196"/>
      <c r="D6" s="1196"/>
      <c r="E6" s="1196"/>
      <c r="F6" s="1196"/>
      <c r="G6" s="1196"/>
      <c r="H6" s="1196"/>
      <c r="I6" s="1196"/>
      <c r="J6" s="1196"/>
      <c r="K6" s="1196"/>
      <c r="L6" s="1196"/>
      <c r="M6" s="1196"/>
      <c r="N6" s="1196"/>
      <c r="O6" s="1196"/>
      <c r="P6" s="1196"/>
      <c r="Q6" s="1196"/>
      <c r="R6" s="1196"/>
      <c r="S6" s="1196"/>
      <c r="T6" s="1196"/>
      <c r="U6" s="1196"/>
      <c r="V6" s="1196"/>
      <c r="W6" s="1196"/>
      <c r="X6" s="1196"/>
      <c r="Y6" s="1196"/>
      <c r="Z6" s="1196"/>
      <c r="AA6" s="1196"/>
      <c r="AB6" s="1196"/>
      <c r="AC6" s="1196"/>
      <c r="AD6" s="1196"/>
      <c r="AE6" s="1196"/>
      <c r="AF6" s="1196"/>
      <c r="AG6" s="1196"/>
      <c r="AH6" s="1196"/>
      <c r="AI6" s="1196"/>
      <c r="AJ6" s="1196"/>
      <c r="AK6" s="1196"/>
      <c r="AL6" s="1196"/>
      <c r="AM6" s="1196"/>
      <c r="AN6" s="1196"/>
      <c r="AO6" s="1196"/>
      <c r="AP6" s="1196"/>
      <c r="AQ6" s="1196"/>
      <c r="AR6" s="1196"/>
      <c r="AS6" s="1196"/>
      <c r="AT6" s="1196"/>
      <c r="AU6" s="1196"/>
      <c r="AV6" s="1196"/>
      <c r="AW6" s="1196"/>
      <c r="AX6" s="1196"/>
      <c r="AY6" s="1196"/>
      <c r="AZ6" s="1196"/>
      <c r="BA6" s="1196"/>
      <c r="BB6" s="1196"/>
      <c r="BC6" s="1196"/>
      <c r="BD6" s="1196"/>
      <c r="BE6" s="1196"/>
      <c r="BF6" s="1196"/>
      <c r="BG6" s="1196"/>
      <c r="BH6" s="1196"/>
      <c r="BI6" s="1196"/>
      <c r="BJ6" s="1196"/>
      <c r="BK6" s="1196"/>
      <c r="BL6" s="1196"/>
      <c r="BM6" s="1196"/>
      <c r="BN6" s="1196"/>
      <c r="BO6" s="1196"/>
      <c r="BP6" s="1196"/>
      <c r="BQ6" s="1196"/>
      <c r="BR6" s="1196"/>
      <c r="BS6" s="1196"/>
      <c r="BT6" s="1196"/>
      <c r="BU6" s="1196"/>
      <c r="BV6" s="1196"/>
      <c r="BW6" s="1196"/>
      <c r="BX6" s="1196"/>
      <c r="BY6" s="1196"/>
      <c r="BZ6" s="1196"/>
      <c r="CA6" s="1196"/>
      <c r="CB6" s="1196"/>
      <c r="CC6" s="1196"/>
      <c r="CD6" s="1196"/>
      <c r="CE6" s="1196"/>
      <c r="CF6" s="1196"/>
      <c r="CG6" s="1196"/>
      <c r="CH6" s="1196"/>
      <c r="CI6" s="1196"/>
      <c r="CJ6" s="1196"/>
      <c r="CK6" s="1196"/>
      <c r="CL6" s="1196"/>
      <c r="CM6" s="1196"/>
      <c r="CN6" s="1196"/>
      <c r="CO6" s="1196"/>
      <c r="CP6" s="1196"/>
      <c r="CQ6" s="1196"/>
      <c r="CR6" s="1196"/>
      <c r="CS6" s="1196"/>
      <c r="CT6" s="1196"/>
      <c r="CU6" s="1196"/>
      <c r="CV6" s="1196"/>
      <c r="CW6" s="1196"/>
      <c r="CX6" s="1196"/>
      <c r="CY6" s="1196"/>
      <c r="CZ6" s="1196"/>
      <c r="DA6" s="1196"/>
      <c r="DB6" s="1196"/>
      <c r="DC6" s="1196"/>
      <c r="DD6" s="1196"/>
      <c r="DE6" s="1196"/>
    </row>
    <row r="7" spans="1:109" s="244" customFormat="1" x14ac:dyDescent="0.15">
      <c r="A7" s="1196"/>
      <c r="B7" s="1196"/>
      <c r="C7" s="1196"/>
      <c r="D7" s="1196"/>
      <c r="E7" s="1196"/>
      <c r="F7" s="1196"/>
      <c r="G7" s="1196"/>
      <c r="H7" s="1196"/>
      <c r="I7" s="1196"/>
      <c r="J7" s="1196"/>
      <c r="K7" s="1196"/>
      <c r="L7" s="1196"/>
      <c r="M7" s="1196"/>
      <c r="N7" s="1196"/>
      <c r="O7" s="1196"/>
      <c r="P7" s="1196"/>
      <c r="Q7" s="1196"/>
      <c r="R7" s="1196"/>
      <c r="S7" s="1196"/>
      <c r="T7" s="1196"/>
      <c r="U7" s="1196"/>
      <c r="V7" s="1196"/>
      <c r="W7" s="1196"/>
      <c r="X7" s="1196"/>
      <c r="Y7" s="1196"/>
      <c r="Z7" s="1196"/>
      <c r="AA7" s="1196"/>
      <c r="AB7" s="1196"/>
      <c r="AC7" s="1196"/>
      <c r="AD7" s="1196"/>
      <c r="AE7" s="1196"/>
      <c r="AF7" s="1196"/>
      <c r="AG7" s="1196"/>
      <c r="AH7" s="1196"/>
      <c r="AI7" s="1196"/>
      <c r="AJ7" s="1196"/>
      <c r="AK7" s="1196"/>
      <c r="AL7" s="1196"/>
      <c r="AM7" s="1196"/>
      <c r="AN7" s="1196"/>
      <c r="AO7" s="1196"/>
      <c r="AP7" s="1196"/>
      <c r="AQ7" s="1196"/>
      <c r="AR7" s="1196"/>
      <c r="AS7" s="1196"/>
      <c r="AT7" s="1196"/>
      <c r="AU7" s="1196"/>
      <c r="AV7" s="1196"/>
      <c r="AW7" s="1196"/>
      <c r="AX7" s="1196"/>
      <c r="AY7" s="1196"/>
      <c r="AZ7" s="1196"/>
      <c r="BA7" s="1196"/>
      <c r="BB7" s="1196"/>
      <c r="BC7" s="1196"/>
      <c r="BD7" s="1196"/>
      <c r="BE7" s="1196"/>
      <c r="BF7" s="1196"/>
      <c r="BG7" s="1196"/>
      <c r="BH7" s="1196"/>
      <c r="BI7" s="1196"/>
      <c r="BJ7" s="1196"/>
      <c r="BK7" s="1196"/>
      <c r="BL7" s="1196"/>
      <c r="BM7" s="1196"/>
      <c r="BN7" s="1196"/>
      <c r="BO7" s="1196"/>
      <c r="BP7" s="1196"/>
      <c r="BQ7" s="1196"/>
      <c r="BR7" s="1196"/>
      <c r="BS7" s="1196"/>
      <c r="BT7" s="1196"/>
      <c r="BU7" s="1196"/>
      <c r="BV7" s="1196"/>
      <c r="BW7" s="1196"/>
      <c r="BX7" s="1196"/>
      <c r="BY7" s="1196"/>
      <c r="BZ7" s="1196"/>
      <c r="CA7" s="1196"/>
      <c r="CB7" s="1196"/>
      <c r="CC7" s="1196"/>
      <c r="CD7" s="1196"/>
      <c r="CE7" s="1196"/>
      <c r="CF7" s="1196"/>
      <c r="CG7" s="1196"/>
      <c r="CH7" s="1196"/>
      <c r="CI7" s="1196"/>
      <c r="CJ7" s="1196"/>
      <c r="CK7" s="1196"/>
      <c r="CL7" s="1196"/>
      <c r="CM7" s="1196"/>
      <c r="CN7" s="1196"/>
      <c r="CO7" s="1196"/>
      <c r="CP7" s="1196"/>
      <c r="CQ7" s="1196"/>
      <c r="CR7" s="1196"/>
      <c r="CS7" s="1196"/>
      <c r="CT7" s="1196"/>
      <c r="CU7" s="1196"/>
      <c r="CV7" s="1196"/>
      <c r="CW7" s="1196"/>
      <c r="CX7" s="1196"/>
      <c r="CY7" s="1196"/>
      <c r="CZ7" s="1196"/>
      <c r="DA7" s="1196"/>
      <c r="DB7" s="1196"/>
      <c r="DC7" s="1196"/>
      <c r="DD7" s="1196"/>
      <c r="DE7" s="1196"/>
    </row>
    <row r="8" spans="1:109" s="244" customFormat="1" x14ac:dyDescent="0.15">
      <c r="A8" s="1196"/>
      <c r="B8" s="1196"/>
      <c r="C8" s="1196"/>
      <c r="D8" s="1196"/>
      <c r="E8" s="1196"/>
      <c r="F8" s="1196"/>
      <c r="G8" s="1196"/>
      <c r="H8" s="1196"/>
      <c r="I8" s="1196"/>
      <c r="J8" s="1196"/>
      <c r="K8" s="1196"/>
      <c r="L8" s="1196"/>
      <c r="M8" s="1196"/>
      <c r="N8" s="1196"/>
      <c r="O8" s="1196"/>
      <c r="P8" s="1196"/>
      <c r="Q8" s="1196"/>
      <c r="R8" s="1196"/>
      <c r="S8" s="1196"/>
      <c r="T8" s="1196"/>
      <c r="U8" s="1196"/>
      <c r="V8" s="1196"/>
      <c r="W8" s="1196"/>
      <c r="X8" s="1196"/>
      <c r="Y8" s="1196"/>
      <c r="Z8" s="1196"/>
      <c r="AA8" s="1196"/>
      <c r="AB8" s="1196"/>
      <c r="AC8" s="1196"/>
      <c r="AD8" s="1196"/>
      <c r="AE8" s="1196"/>
      <c r="AF8" s="1196"/>
      <c r="AG8" s="1196"/>
      <c r="AH8" s="1196"/>
      <c r="AI8" s="1196"/>
      <c r="AJ8" s="1196"/>
      <c r="AK8" s="1196"/>
      <c r="AL8" s="1196"/>
      <c r="AM8" s="1196"/>
      <c r="AN8" s="1196"/>
      <c r="AO8" s="1196"/>
      <c r="AP8" s="1196"/>
      <c r="AQ8" s="1196"/>
      <c r="AR8" s="1196"/>
      <c r="AS8" s="1196"/>
      <c r="AT8" s="1196"/>
      <c r="AU8" s="1196"/>
      <c r="AV8" s="1196"/>
      <c r="AW8" s="1196"/>
      <c r="AX8" s="1196"/>
      <c r="AY8" s="1196"/>
      <c r="AZ8" s="1196"/>
      <c r="BA8" s="1196"/>
      <c r="BB8" s="1196"/>
      <c r="BC8" s="1196"/>
      <c r="BD8" s="1196"/>
      <c r="BE8" s="1196"/>
      <c r="BF8" s="1196"/>
      <c r="BG8" s="1196"/>
      <c r="BH8" s="1196"/>
      <c r="BI8" s="1196"/>
      <c r="BJ8" s="1196"/>
      <c r="BK8" s="1196"/>
      <c r="BL8" s="1196"/>
      <c r="BM8" s="1196"/>
      <c r="BN8" s="1196"/>
      <c r="BO8" s="1196"/>
      <c r="BP8" s="1196"/>
      <c r="BQ8" s="1196"/>
      <c r="BR8" s="1196"/>
      <c r="BS8" s="1196"/>
      <c r="BT8" s="1196"/>
      <c r="BU8" s="1196"/>
      <c r="BV8" s="1196"/>
      <c r="BW8" s="1196"/>
      <c r="BX8" s="1196"/>
      <c r="BY8" s="1196"/>
      <c r="BZ8" s="1196"/>
      <c r="CA8" s="1196"/>
      <c r="CB8" s="1196"/>
      <c r="CC8" s="1196"/>
      <c r="CD8" s="1196"/>
      <c r="CE8" s="1196"/>
      <c r="CF8" s="1196"/>
      <c r="CG8" s="1196"/>
      <c r="CH8" s="1196"/>
      <c r="CI8" s="1196"/>
      <c r="CJ8" s="1196"/>
      <c r="CK8" s="1196"/>
      <c r="CL8" s="1196"/>
      <c r="CM8" s="1196"/>
      <c r="CN8" s="1196"/>
      <c r="CO8" s="1196"/>
      <c r="CP8" s="1196"/>
      <c r="CQ8" s="1196"/>
      <c r="CR8" s="1196"/>
      <c r="CS8" s="1196"/>
      <c r="CT8" s="1196"/>
      <c r="CU8" s="1196"/>
      <c r="CV8" s="1196"/>
      <c r="CW8" s="1196"/>
      <c r="CX8" s="1196"/>
      <c r="CY8" s="1196"/>
      <c r="CZ8" s="1196"/>
      <c r="DA8" s="1196"/>
      <c r="DB8" s="1196"/>
      <c r="DC8" s="1196"/>
      <c r="DD8" s="1196"/>
      <c r="DE8" s="1196"/>
    </row>
    <row r="9" spans="1:109" s="244" customFormat="1" x14ac:dyDescent="0.15">
      <c r="A9" s="1196"/>
      <c r="B9" s="1196"/>
      <c r="C9" s="1196"/>
      <c r="D9" s="1196"/>
      <c r="E9" s="1196"/>
      <c r="F9" s="1196"/>
      <c r="G9" s="1196"/>
      <c r="H9" s="1196"/>
      <c r="I9" s="1196"/>
      <c r="J9" s="1196"/>
      <c r="K9" s="1196"/>
      <c r="L9" s="1196"/>
      <c r="M9" s="1196"/>
      <c r="N9" s="1196"/>
      <c r="O9" s="1196"/>
      <c r="P9" s="1196"/>
      <c r="Q9" s="1196"/>
      <c r="R9" s="1196"/>
      <c r="S9" s="1196"/>
      <c r="T9" s="1196"/>
      <c r="U9" s="1196"/>
      <c r="V9" s="1196"/>
      <c r="W9" s="1196"/>
      <c r="X9" s="1196"/>
      <c r="Y9" s="1196"/>
      <c r="Z9" s="1196"/>
      <c r="AA9" s="1196"/>
      <c r="AB9" s="1196"/>
      <c r="AC9" s="1196"/>
      <c r="AD9" s="1196"/>
      <c r="AE9" s="1196"/>
      <c r="AF9" s="1196"/>
      <c r="AG9" s="1196"/>
      <c r="AH9" s="1196"/>
      <c r="AI9" s="1196"/>
      <c r="AJ9" s="1196"/>
      <c r="AK9" s="1196"/>
      <c r="AL9" s="1196"/>
      <c r="AM9" s="1196"/>
      <c r="AN9" s="1196"/>
      <c r="AO9" s="1196"/>
      <c r="AP9" s="1196"/>
      <c r="AQ9" s="1196"/>
      <c r="AR9" s="1196"/>
      <c r="AS9" s="1196"/>
      <c r="AT9" s="1196"/>
      <c r="AU9" s="1196"/>
      <c r="AV9" s="1196"/>
      <c r="AW9" s="1196"/>
      <c r="AX9" s="1196"/>
      <c r="AY9" s="1196"/>
      <c r="AZ9" s="1196"/>
      <c r="BA9" s="1196"/>
      <c r="BB9" s="1196"/>
      <c r="BC9" s="1196"/>
      <c r="BD9" s="1196"/>
      <c r="BE9" s="1196"/>
      <c r="BF9" s="1196"/>
      <c r="BG9" s="1196"/>
      <c r="BH9" s="1196"/>
      <c r="BI9" s="1196"/>
      <c r="BJ9" s="1196"/>
      <c r="BK9" s="1196"/>
      <c r="BL9" s="1196"/>
      <c r="BM9" s="1196"/>
      <c r="BN9" s="1196"/>
      <c r="BO9" s="1196"/>
      <c r="BP9" s="1196"/>
      <c r="BQ9" s="1196"/>
      <c r="BR9" s="1196"/>
      <c r="BS9" s="1196"/>
      <c r="BT9" s="1196"/>
      <c r="BU9" s="1196"/>
      <c r="BV9" s="1196"/>
      <c r="BW9" s="1196"/>
      <c r="BX9" s="1196"/>
      <c r="BY9" s="1196"/>
      <c r="BZ9" s="1196"/>
      <c r="CA9" s="1196"/>
      <c r="CB9" s="1196"/>
      <c r="CC9" s="1196"/>
      <c r="CD9" s="1196"/>
      <c r="CE9" s="1196"/>
      <c r="CF9" s="1196"/>
      <c r="CG9" s="1196"/>
      <c r="CH9" s="1196"/>
      <c r="CI9" s="1196"/>
      <c r="CJ9" s="1196"/>
      <c r="CK9" s="1196"/>
      <c r="CL9" s="1196"/>
      <c r="CM9" s="1196"/>
      <c r="CN9" s="1196"/>
      <c r="CO9" s="1196"/>
      <c r="CP9" s="1196"/>
      <c r="CQ9" s="1196"/>
      <c r="CR9" s="1196"/>
      <c r="CS9" s="1196"/>
      <c r="CT9" s="1196"/>
      <c r="CU9" s="1196"/>
      <c r="CV9" s="1196"/>
      <c r="CW9" s="1196"/>
      <c r="CX9" s="1196"/>
      <c r="CY9" s="1196"/>
      <c r="CZ9" s="1196"/>
      <c r="DA9" s="1196"/>
      <c r="DB9" s="1196"/>
      <c r="DC9" s="1196"/>
      <c r="DD9" s="1196"/>
      <c r="DE9" s="1196"/>
    </row>
    <row r="10" spans="1:109" s="244" customFormat="1" x14ac:dyDescent="0.15">
      <c r="A10" s="1196"/>
      <c r="B10" s="1196"/>
      <c r="C10" s="1196"/>
      <c r="D10" s="1196"/>
      <c r="E10" s="1196"/>
      <c r="F10" s="1196"/>
      <c r="G10" s="1196"/>
      <c r="H10" s="1196"/>
      <c r="I10" s="1196"/>
      <c r="J10" s="1196"/>
      <c r="K10" s="1196"/>
      <c r="L10" s="1196"/>
      <c r="M10" s="1196"/>
      <c r="N10" s="1196"/>
      <c r="O10" s="1196"/>
      <c r="P10" s="1196"/>
      <c r="Q10" s="1196"/>
      <c r="R10" s="1196"/>
      <c r="S10" s="1196"/>
      <c r="T10" s="1196"/>
      <c r="U10" s="1196"/>
      <c r="V10" s="1196"/>
      <c r="W10" s="1196"/>
      <c r="X10" s="1196"/>
      <c r="Y10" s="1196"/>
      <c r="Z10" s="1196"/>
      <c r="AA10" s="1196"/>
      <c r="AB10" s="1196"/>
      <c r="AC10" s="1196"/>
      <c r="AD10" s="1196"/>
      <c r="AE10" s="1196"/>
      <c r="AF10" s="1196"/>
      <c r="AG10" s="1196"/>
      <c r="AH10" s="1196"/>
      <c r="AI10" s="1196"/>
      <c r="AJ10" s="1196"/>
      <c r="AK10" s="1196"/>
      <c r="AL10" s="1196"/>
      <c r="AM10" s="1196"/>
      <c r="AN10" s="1196"/>
      <c r="AO10" s="1196"/>
      <c r="AP10" s="1196"/>
      <c r="AQ10" s="1196"/>
      <c r="AR10" s="1196"/>
      <c r="AS10" s="1196"/>
      <c r="AT10" s="1196"/>
      <c r="AU10" s="1196"/>
      <c r="AV10" s="1196"/>
      <c r="AW10" s="1196"/>
      <c r="AX10" s="1196"/>
      <c r="AY10" s="1196"/>
      <c r="AZ10" s="1196"/>
      <c r="BA10" s="1196"/>
      <c r="BB10" s="1196"/>
      <c r="BC10" s="1196"/>
      <c r="BD10" s="1196"/>
      <c r="BE10" s="1196"/>
      <c r="BF10" s="1196"/>
      <c r="BG10" s="1196"/>
      <c r="BH10" s="1196"/>
      <c r="BI10" s="1196"/>
      <c r="BJ10" s="1196"/>
      <c r="BK10" s="1196"/>
      <c r="BL10" s="1196"/>
      <c r="BM10" s="1196"/>
      <c r="BN10" s="1196"/>
      <c r="BO10" s="1196"/>
      <c r="BP10" s="1196"/>
      <c r="BQ10" s="1196"/>
      <c r="BR10" s="1196"/>
      <c r="BS10" s="1196"/>
      <c r="BT10" s="1196"/>
      <c r="BU10" s="1196"/>
      <c r="BV10" s="1196"/>
      <c r="BW10" s="1196"/>
      <c r="BX10" s="1196"/>
      <c r="BY10" s="1196"/>
      <c r="BZ10" s="1196"/>
      <c r="CA10" s="1196"/>
      <c r="CB10" s="1196"/>
      <c r="CC10" s="1196"/>
      <c r="CD10" s="1196"/>
      <c r="CE10" s="1196"/>
      <c r="CF10" s="1196"/>
      <c r="CG10" s="1196"/>
      <c r="CH10" s="1196"/>
      <c r="CI10" s="1196"/>
      <c r="CJ10" s="1196"/>
      <c r="CK10" s="1196"/>
      <c r="CL10" s="1196"/>
      <c r="CM10" s="1196"/>
      <c r="CN10" s="1196"/>
      <c r="CO10" s="1196"/>
      <c r="CP10" s="1196"/>
      <c r="CQ10" s="1196"/>
      <c r="CR10" s="1196"/>
      <c r="CS10" s="1196"/>
      <c r="CT10" s="1196"/>
      <c r="CU10" s="1196"/>
      <c r="CV10" s="1196"/>
      <c r="CW10" s="1196"/>
      <c r="CX10" s="1196"/>
      <c r="CY10" s="1196"/>
      <c r="CZ10" s="1196"/>
      <c r="DA10" s="1196"/>
      <c r="DB10" s="1196"/>
      <c r="DC10" s="1196"/>
      <c r="DD10" s="1196"/>
      <c r="DE10" s="1196"/>
    </row>
    <row r="11" spans="1:109" s="244" customFormat="1" x14ac:dyDescent="0.15">
      <c r="A11" s="1196"/>
      <c r="B11" s="1196"/>
      <c r="C11" s="1196"/>
      <c r="D11" s="1196"/>
      <c r="E11" s="1196"/>
      <c r="F11" s="1196"/>
      <c r="G11" s="1196"/>
      <c r="H11" s="1196"/>
      <c r="I11" s="1196"/>
      <c r="J11" s="1196"/>
      <c r="K11" s="1196"/>
      <c r="L11" s="1196"/>
      <c r="M11" s="1196"/>
      <c r="N11" s="1196"/>
      <c r="O11" s="1196"/>
      <c r="P11" s="1196"/>
      <c r="Q11" s="1196"/>
      <c r="R11" s="1196"/>
      <c r="S11" s="1196"/>
      <c r="T11" s="1196"/>
      <c r="U11" s="1196"/>
      <c r="V11" s="1196"/>
      <c r="W11" s="1196"/>
      <c r="X11" s="1196"/>
      <c r="Y11" s="1196"/>
      <c r="Z11" s="1196"/>
      <c r="AA11" s="1196"/>
      <c r="AB11" s="1196"/>
      <c r="AC11" s="1196"/>
      <c r="AD11" s="1196"/>
      <c r="AE11" s="1196"/>
      <c r="AF11" s="1196"/>
      <c r="AG11" s="1196"/>
      <c r="AH11" s="1196"/>
      <c r="AI11" s="1196"/>
      <c r="AJ11" s="1196"/>
      <c r="AK11" s="1196"/>
      <c r="AL11" s="1196"/>
      <c r="AM11" s="1196"/>
      <c r="AN11" s="1196"/>
      <c r="AO11" s="1196"/>
      <c r="AP11" s="1196"/>
      <c r="AQ11" s="1196"/>
      <c r="AR11" s="1196"/>
      <c r="AS11" s="1196"/>
      <c r="AT11" s="1196"/>
      <c r="AU11" s="1196"/>
      <c r="AV11" s="1196"/>
      <c r="AW11" s="1196"/>
      <c r="AX11" s="1196"/>
      <c r="AY11" s="1196"/>
      <c r="AZ11" s="1196"/>
      <c r="BA11" s="1196"/>
      <c r="BB11" s="1196"/>
      <c r="BC11" s="1196"/>
      <c r="BD11" s="1196"/>
      <c r="BE11" s="1196"/>
      <c r="BF11" s="1196"/>
      <c r="BG11" s="1196"/>
      <c r="BH11" s="1196"/>
      <c r="BI11" s="1196"/>
      <c r="BJ11" s="1196"/>
      <c r="BK11" s="1196"/>
      <c r="BL11" s="1196"/>
      <c r="BM11" s="1196"/>
      <c r="BN11" s="1196"/>
      <c r="BO11" s="1196"/>
      <c r="BP11" s="1196"/>
      <c r="BQ11" s="1196"/>
      <c r="BR11" s="1196"/>
      <c r="BS11" s="1196"/>
      <c r="BT11" s="1196"/>
      <c r="BU11" s="1196"/>
      <c r="BV11" s="1196"/>
      <c r="BW11" s="1196"/>
      <c r="BX11" s="1196"/>
      <c r="BY11" s="1196"/>
      <c r="BZ11" s="1196"/>
      <c r="CA11" s="1196"/>
      <c r="CB11" s="1196"/>
      <c r="CC11" s="1196"/>
      <c r="CD11" s="1196"/>
      <c r="CE11" s="1196"/>
      <c r="CF11" s="1196"/>
      <c r="CG11" s="1196"/>
      <c r="CH11" s="1196"/>
      <c r="CI11" s="1196"/>
      <c r="CJ11" s="1196"/>
      <c r="CK11" s="1196"/>
      <c r="CL11" s="1196"/>
      <c r="CM11" s="1196"/>
      <c r="CN11" s="1196"/>
      <c r="CO11" s="1196"/>
      <c r="CP11" s="1196"/>
      <c r="CQ11" s="1196"/>
      <c r="CR11" s="1196"/>
      <c r="CS11" s="1196"/>
      <c r="CT11" s="1196"/>
      <c r="CU11" s="1196"/>
      <c r="CV11" s="1196"/>
      <c r="CW11" s="1196"/>
      <c r="CX11" s="1196"/>
      <c r="CY11" s="1196"/>
      <c r="CZ11" s="1196"/>
      <c r="DA11" s="1196"/>
      <c r="DB11" s="1196"/>
      <c r="DC11" s="1196"/>
      <c r="DD11" s="1196"/>
      <c r="DE11" s="1196"/>
    </row>
    <row r="12" spans="1:109" s="244" customFormat="1" x14ac:dyDescent="0.15">
      <c r="A12" s="1196"/>
      <c r="B12" s="1196"/>
      <c r="C12" s="1196"/>
      <c r="D12" s="1196"/>
      <c r="E12" s="1196"/>
      <c r="F12" s="1196"/>
      <c r="G12" s="1196"/>
      <c r="H12" s="1196"/>
      <c r="I12" s="1196"/>
      <c r="J12" s="1196"/>
      <c r="K12" s="1196"/>
      <c r="L12" s="1196"/>
      <c r="M12" s="1196"/>
      <c r="N12" s="1196"/>
      <c r="O12" s="1196"/>
      <c r="P12" s="1196"/>
      <c r="Q12" s="1196"/>
      <c r="R12" s="1196"/>
      <c r="S12" s="1196"/>
      <c r="T12" s="1196"/>
      <c r="U12" s="1196"/>
      <c r="V12" s="1196"/>
      <c r="W12" s="1196"/>
      <c r="X12" s="1196"/>
      <c r="Y12" s="1196"/>
      <c r="Z12" s="1196"/>
      <c r="AA12" s="1196"/>
      <c r="AB12" s="1196"/>
      <c r="AC12" s="1196"/>
      <c r="AD12" s="1196"/>
      <c r="AE12" s="1196"/>
      <c r="AF12" s="1196"/>
      <c r="AG12" s="1196"/>
      <c r="AH12" s="1196"/>
      <c r="AI12" s="1196"/>
      <c r="AJ12" s="1196"/>
      <c r="AK12" s="1196"/>
      <c r="AL12" s="1196"/>
      <c r="AM12" s="1196"/>
      <c r="AN12" s="1196"/>
      <c r="AO12" s="1196"/>
      <c r="AP12" s="1196"/>
      <c r="AQ12" s="1196"/>
      <c r="AR12" s="1196"/>
      <c r="AS12" s="1196"/>
      <c r="AT12" s="1196"/>
      <c r="AU12" s="1196"/>
      <c r="AV12" s="1196"/>
      <c r="AW12" s="1196"/>
      <c r="AX12" s="1196"/>
      <c r="AY12" s="1196"/>
      <c r="AZ12" s="1196"/>
      <c r="BA12" s="1196"/>
      <c r="BB12" s="1196"/>
      <c r="BC12" s="1196"/>
      <c r="BD12" s="1196"/>
      <c r="BE12" s="1196"/>
      <c r="BF12" s="1196"/>
      <c r="BG12" s="1196"/>
      <c r="BH12" s="1196"/>
      <c r="BI12" s="1196"/>
      <c r="BJ12" s="1196"/>
      <c r="BK12" s="1196"/>
      <c r="BL12" s="1196"/>
      <c r="BM12" s="1196"/>
      <c r="BN12" s="1196"/>
      <c r="BO12" s="1196"/>
      <c r="BP12" s="1196"/>
      <c r="BQ12" s="1196"/>
      <c r="BR12" s="1196"/>
      <c r="BS12" s="1196"/>
      <c r="BT12" s="1196"/>
      <c r="BU12" s="1196"/>
      <c r="BV12" s="1196"/>
      <c r="BW12" s="1196"/>
      <c r="BX12" s="1196"/>
      <c r="BY12" s="1196"/>
      <c r="BZ12" s="1196"/>
      <c r="CA12" s="1196"/>
      <c r="CB12" s="1196"/>
      <c r="CC12" s="1196"/>
      <c r="CD12" s="1196"/>
      <c r="CE12" s="1196"/>
      <c r="CF12" s="1196"/>
      <c r="CG12" s="1196"/>
      <c r="CH12" s="1196"/>
      <c r="CI12" s="1196"/>
      <c r="CJ12" s="1196"/>
      <c r="CK12" s="1196"/>
      <c r="CL12" s="1196"/>
      <c r="CM12" s="1196"/>
      <c r="CN12" s="1196"/>
      <c r="CO12" s="1196"/>
      <c r="CP12" s="1196"/>
      <c r="CQ12" s="1196"/>
      <c r="CR12" s="1196"/>
      <c r="CS12" s="1196"/>
      <c r="CT12" s="1196"/>
      <c r="CU12" s="1196"/>
      <c r="CV12" s="1196"/>
      <c r="CW12" s="1196"/>
      <c r="CX12" s="1196"/>
      <c r="CY12" s="1196"/>
      <c r="CZ12" s="1196"/>
      <c r="DA12" s="1196"/>
      <c r="DB12" s="1196"/>
      <c r="DC12" s="1196"/>
      <c r="DD12" s="1196"/>
      <c r="DE12" s="1196"/>
    </row>
    <row r="13" spans="1:109" s="244" customFormat="1" x14ac:dyDescent="0.15">
      <c r="A13" s="1196"/>
      <c r="B13" s="1196"/>
      <c r="C13" s="1196"/>
      <c r="D13" s="1196"/>
      <c r="E13" s="1196"/>
      <c r="F13" s="1196"/>
      <c r="G13" s="1196"/>
      <c r="H13" s="1196"/>
      <c r="I13" s="1196"/>
      <c r="J13" s="1196"/>
      <c r="K13" s="1196"/>
      <c r="L13" s="1196"/>
      <c r="M13" s="1196"/>
      <c r="N13" s="1196"/>
      <c r="O13" s="1196"/>
      <c r="P13" s="1196"/>
      <c r="Q13" s="1196"/>
      <c r="R13" s="1196"/>
      <c r="S13" s="1196"/>
      <c r="T13" s="1196"/>
      <c r="U13" s="1196"/>
      <c r="V13" s="1196"/>
      <c r="W13" s="1196"/>
      <c r="X13" s="1196"/>
      <c r="Y13" s="1196"/>
      <c r="Z13" s="1196"/>
      <c r="AA13" s="1196"/>
      <c r="AB13" s="1196"/>
      <c r="AC13" s="1196"/>
      <c r="AD13" s="1196"/>
      <c r="AE13" s="1196"/>
      <c r="AF13" s="1196"/>
      <c r="AG13" s="1196"/>
      <c r="AH13" s="1196"/>
      <c r="AI13" s="1196"/>
      <c r="AJ13" s="1196"/>
      <c r="AK13" s="1196"/>
      <c r="AL13" s="1196"/>
      <c r="AM13" s="1196"/>
      <c r="AN13" s="1196"/>
      <c r="AO13" s="1196"/>
      <c r="AP13" s="1196"/>
      <c r="AQ13" s="1196"/>
      <c r="AR13" s="1196"/>
      <c r="AS13" s="1196"/>
      <c r="AT13" s="1196"/>
      <c r="AU13" s="1196"/>
      <c r="AV13" s="1196"/>
      <c r="AW13" s="1196"/>
      <c r="AX13" s="1196"/>
      <c r="AY13" s="1196"/>
      <c r="AZ13" s="1196"/>
      <c r="BA13" s="1196"/>
      <c r="BB13" s="1196"/>
      <c r="BC13" s="1196"/>
      <c r="BD13" s="1196"/>
      <c r="BE13" s="1196"/>
      <c r="BF13" s="1196"/>
      <c r="BG13" s="1196"/>
      <c r="BH13" s="1196"/>
      <c r="BI13" s="1196"/>
      <c r="BJ13" s="1196"/>
      <c r="BK13" s="1196"/>
      <c r="BL13" s="1196"/>
      <c r="BM13" s="1196"/>
      <c r="BN13" s="1196"/>
      <c r="BO13" s="1196"/>
      <c r="BP13" s="1196"/>
      <c r="BQ13" s="1196"/>
      <c r="BR13" s="1196"/>
      <c r="BS13" s="1196"/>
      <c r="BT13" s="1196"/>
      <c r="BU13" s="1196"/>
      <c r="BV13" s="1196"/>
      <c r="BW13" s="1196"/>
      <c r="BX13" s="1196"/>
      <c r="BY13" s="1196"/>
      <c r="BZ13" s="1196"/>
      <c r="CA13" s="1196"/>
      <c r="CB13" s="1196"/>
      <c r="CC13" s="1196"/>
      <c r="CD13" s="1196"/>
      <c r="CE13" s="1196"/>
      <c r="CF13" s="1196"/>
      <c r="CG13" s="1196"/>
      <c r="CH13" s="1196"/>
      <c r="CI13" s="1196"/>
      <c r="CJ13" s="1196"/>
      <c r="CK13" s="1196"/>
      <c r="CL13" s="1196"/>
      <c r="CM13" s="1196"/>
      <c r="CN13" s="1196"/>
      <c r="CO13" s="1196"/>
      <c r="CP13" s="1196"/>
      <c r="CQ13" s="1196"/>
      <c r="CR13" s="1196"/>
      <c r="CS13" s="1196"/>
      <c r="CT13" s="1196"/>
      <c r="CU13" s="1196"/>
      <c r="CV13" s="1196"/>
      <c r="CW13" s="1196"/>
      <c r="CX13" s="1196"/>
      <c r="CY13" s="1196"/>
      <c r="CZ13" s="1196"/>
      <c r="DA13" s="1196"/>
      <c r="DB13" s="1196"/>
      <c r="DC13" s="1196"/>
      <c r="DD13" s="1196"/>
      <c r="DE13" s="1196"/>
    </row>
    <row r="14" spans="1:109" s="244" customFormat="1" x14ac:dyDescent="0.15">
      <c r="A14" s="1196"/>
      <c r="B14" s="1196"/>
      <c r="C14" s="1196"/>
      <c r="D14" s="1196"/>
      <c r="E14" s="1196"/>
      <c r="F14" s="1196"/>
      <c r="G14" s="1196"/>
      <c r="H14" s="1196"/>
      <c r="I14" s="1196"/>
      <c r="J14" s="1196"/>
      <c r="K14" s="1196"/>
      <c r="L14" s="1196"/>
      <c r="M14" s="1196"/>
      <c r="N14" s="1196"/>
      <c r="O14" s="1196"/>
      <c r="P14" s="1196"/>
      <c r="Q14" s="1196"/>
      <c r="R14" s="1196"/>
      <c r="S14" s="1196"/>
      <c r="T14" s="1196"/>
      <c r="U14" s="1196"/>
      <c r="V14" s="1196"/>
      <c r="W14" s="1196"/>
      <c r="X14" s="1196"/>
      <c r="Y14" s="1196"/>
      <c r="Z14" s="1196"/>
      <c r="AA14" s="1196"/>
      <c r="AB14" s="1196"/>
      <c r="AC14" s="1196"/>
      <c r="AD14" s="1196"/>
      <c r="AE14" s="1196"/>
      <c r="AF14" s="1196"/>
      <c r="AG14" s="1196"/>
      <c r="AH14" s="1196"/>
      <c r="AI14" s="1196"/>
      <c r="AJ14" s="1196"/>
      <c r="AK14" s="1196"/>
      <c r="AL14" s="1196"/>
      <c r="AM14" s="1196"/>
      <c r="AN14" s="1196"/>
      <c r="AO14" s="1196"/>
      <c r="AP14" s="1196"/>
      <c r="AQ14" s="1196"/>
      <c r="AR14" s="1196"/>
      <c r="AS14" s="1196"/>
      <c r="AT14" s="1196"/>
      <c r="AU14" s="1196"/>
      <c r="AV14" s="1196"/>
      <c r="AW14" s="1196"/>
      <c r="AX14" s="1196"/>
      <c r="AY14" s="1196"/>
      <c r="AZ14" s="1196"/>
      <c r="BA14" s="1196"/>
      <c r="BB14" s="1196"/>
      <c r="BC14" s="1196"/>
      <c r="BD14" s="1196"/>
      <c r="BE14" s="1196"/>
      <c r="BF14" s="1196"/>
      <c r="BG14" s="1196"/>
      <c r="BH14" s="1196"/>
      <c r="BI14" s="1196"/>
      <c r="BJ14" s="1196"/>
      <c r="BK14" s="1196"/>
      <c r="BL14" s="1196"/>
      <c r="BM14" s="1196"/>
      <c r="BN14" s="1196"/>
      <c r="BO14" s="1196"/>
      <c r="BP14" s="1196"/>
      <c r="BQ14" s="1196"/>
      <c r="BR14" s="1196"/>
      <c r="BS14" s="1196"/>
      <c r="BT14" s="1196"/>
      <c r="BU14" s="1196"/>
      <c r="BV14" s="1196"/>
      <c r="BW14" s="1196"/>
      <c r="BX14" s="1196"/>
      <c r="BY14" s="1196"/>
      <c r="BZ14" s="1196"/>
      <c r="CA14" s="1196"/>
      <c r="CB14" s="1196"/>
      <c r="CC14" s="1196"/>
      <c r="CD14" s="1196"/>
      <c r="CE14" s="1196"/>
      <c r="CF14" s="1196"/>
      <c r="CG14" s="1196"/>
      <c r="CH14" s="1196"/>
      <c r="CI14" s="1196"/>
      <c r="CJ14" s="1196"/>
      <c r="CK14" s="1196"/>
      <c r="CL14" s="1196"/>
      <c r="CM14" s="1196"/>
      <c r="CN14" s="1196"/>
      <c r="CO14" s="1196"/>
      <c r="CP14" s="1196"/>
      <c r="CQ14" s="1196"/>
      <c r="CR14" s="1196"/>
      <c r="CS14" s="1196"/>
      <c r="CT14" s="1196"/>
      <c r="CU14" s="1196"/>
      <c r="CV14" s="1196"/>
      <c r="CW14" s="1196"/>
      <c r="CX14" s="1196"/>
      <c r="CY14" s="1196"/>
      <c r="CZ14" s="1196"/>
      <c r="DA14" s="1196"/>
      <c r="DB14" s="1196"/>
      <c r="DC14" s="1196"/>
      <c r="DD14" s="1196"/>
      <c r="DE14" s="1196"/>
    </row>
    <row r="15" spans="1:109" s="244" customFormat="1" x14ac:dyDescent="0.15">
      <c r="A15" s="246"/>
      <c r="B15" s="1196"/>
      <c r="C15" s="1196"/>
      <c r="D15" s="1196"/>
      <c r="E15" s="1196"/>
      <c r="F15" s="1196"/>
      <c r="G15" s="1196"/>
      <c r="H15" s="1196"/>
      <c r="I15" s="1196"/>
      <c r="J15" s="1196"/>
      <c r="K15" s="1196"/>
      <c r="L15" s="1196"/>
      <c r="M15" s="1196"/>
      <c r="N15" s="1196"/>
      <c r="O15" s="1196"/>
      <c r="P15" s="1196"/>
      <c r="Q15" s="1196"/>
      <c r="R15" s="1196"/>
      <c r="S15" s="1196"/>
      <c r="T15" s="1196"/>
      <c r="U15" s="1196"/>
      <c r="V15" s="1196"/>
      <c r="W15" s="1196"/>
      <c r="X15" s="1196"/>
      <c r="Y15" s="1196"/>
      <c r="Z15" s="1196"/>
      <c r="AA15" s="1196"/>
      <c r="AB15" s="1196"/>
      <c r="AC15" s="1196"/>
      <c r="AD15" s="1196"/>
      <c r="AE15" s="1196"/>
      <c r="AF15" s="1196"/>
      <c r="AG15" s="1196"/>
      <c r="AH15" s="1196"/>
      <c r="AI15" s="1196"/>
      <c r="AJ15" s="1196"/>
      <c r="AK15" s="1196"/>
      <c r="AL15" s="1196"/>
      <c r="AM15" s="1196"/>
      <c r="AN15" s="1196"/>
      <c r="AO15" s="1196"/>
      <c r="AP15" s="1196"/>
      <c r="AQ15" s="1196"/>
      <c r="AR15" s="1196"/>
      <c r="AS15" s="1196"/>
      <c r="AT15" s="1196"/>
      <c r="AU15" s="1196"/>
      <c r="AV15" s="1196"/>
      <c r="AW15" s="1196"/>
      <c r="AX15" s="1196"/>
      <c r="AY15" s="1196"/>
      <c r="AZ15" s="1196"/>
      <c r="BA15" s="1196"/>
      <c r="BB15" s="1196"/>
      <c r="BC15" s="1196"/>
      <c r="BD15" s="1196"/>
      <c r="BE15" s="1196"/>
      <c r="BF15" s="1196"/>
      <c r="BG15" s="1196"/>
      <c r="BH15" s="1196"/>
      <c r="BI15" s="1196"/>
      <c r="BJ15" s="1196"/>
      <c r="BK15" s="1196"/>
      <c r="BL15" s="1196"/>
      <c r="BM15" s="1196"/>
      <c r="BN15" s="1196"/>
      <c r="BO15" s="1196"/>
      <c r="BP15" s="1196"/>
      <c r="BQ15" s="1196"/>
      <c r="BR15" s="1196"/>
      <c r="BS15" s="1196"/>
      <c r="BT15" s="1196"/>
      <c r="BU15" s="1196"/>
      <c r="BV15" s="1196"/>
      <c r="BW15" s="1196"/>
      <c r="BX15" s="1196"/>
      <c r="BY15" s="1196"/>
      <c r="BZ15" s="1196"/>
      <c r="CA15" s="1196"/>
      <c r="CB15" s="1196"/>
      <c r="CC15" s="1196"/>
      <c r="CD15" s="1196"/>
      <c r="CE15" s="1196"/>
      <c r="CF15" s="1196"/>
      <c r="CG15" s="1196"/>
      <c r="CH15" s="1196"/>
      <c r="CI15" s="1196"/>
      <c r="CJ15" s="1196"/>
      <c r="CK15" s="1196"/>
      <c r="CL15" s="1196"/>
      <c r="CM15" s="1196"/>
      <c r="CN15" s="1196"/>
      <c r="CO15" s="1196"/>
      <c r="CP15" s="1196"/>
      <c r="CQ15" s="1196"/>
      <c r="CR15" s="1196"/>
      <c r="CS15" s="1196"/>
      <c r="CT15" s="1196"/>
      <c r="CU15" s="1196"/>
      <c r="CV15" s="1196"/>
      <c r="CW15" s="1196"/>
      <c r="CX15" s="1196"/>
      <c r="CY15" s="1196"/>
      <c r="CZ15" s="1196"/>
      <c r="DA15" s="1196"/>
      <c r="DB15" s="1196"/>
      <c r="DC15" s="1196"/>
      <c r="DD15" s="1196"/>
      <c r="DE15" s="1196"/>
    </row>
    <row r="16" spans="1:109" s="244" customFormat="1" x14ac:dyDescent="0.15">
      <c r="A16" s="246"/>
      <c r="B16" s="1196"/>
      <c r="C16" s="1196"/>
      <c r="D16" s="1196"/>
      <c r="E16" s="1196"/>
      <c r="F16" s="1196"/>
      <c r="G16" s="1196"/>
      <c r="H16" s="1196"/>
      <c r="I16" s="1196"/>
      <c r="J16" s="1196"/>
      <c r="K16" s="1196"/>
      <c r="L16" s="1196"/>
      <c r="M16" s="1196"/>
      <c r="N16" s="1196"/>
      <c r="O16" s="1196"/>
      <c r="P16" s="1196"/>
      <c r="Q16" s="1196"/>
      <c r="R16" s="1196"/>
      <c r="S16" s="1196"/>
      <c r="T16" s="1196"/>
      <c r="U16" s="1196"/>
      <c r="V16" s="1196"/>
      <c r="W16" s="1196"/>
      <c r="X16" s="1196"/>
      <c r="Y16" s="1196"/>
      <c r="Z16" s="1196"/>
      <c r="AA16" s="1196"/>
      <c r="AB16" s="1196"/>
      <c r="AC16" s="1196"/>
      <c r="AD16" s="1196"/>
      <c r="AE16" s="1196"/>
      <c r="AF16" s="1196"/>
      <c r="AG16" s="1196"/>
      <c r="AH16" s="1196"/>
      <c r="AI16" s="1196"/>
      <c r="AJ16" s="1196"/>
      <c r="AK16" s="1196"/>
      <c r="AL16" s="1196"/>
      <c r="AM16" s="1196"/>
      <c r="AN16" s="1196"/>
      <c r="AO16" s="1196"/>
      <c r="AP16" s="1196"/>
      <c r="AQ16" s="1196"/>
      <c r="AR16" s="1196"/>
      <c r="AS16" s="1196"/>
      <c r="AT16" s="1196"/>
      <c r="AU16" s="1196"/>
      <c r="AV16" s="1196"/>
      <c r="AW16" s="1196"/>
      <c r="AX16" s="1196"/>
      <c r="AY16" s="1196"/>
      <c r="AZ16" s="1196"/>
      <c r="BA16" s="1196"/>
      <c r="BB16" s="1196"/>
      <c r="BC16" s="1196"/>
      <c r="BD16" s="1196"/>
      <c r="BE16" s="1196"/>
      <c r="BF16" s="1196"/>
      <c r="BG16" s="1196"/>
      <c r="BH16" s="1196"/>
      <c r="BI16" s="1196"/>
      <c r="BJ16" s="1196"/>
      <c r="BK16" s="1196"/>
      <c r="BL16" s="1196"/>
      <c r="BM16" s="1196"/>
      <c r="BN16" s="1196"/>
      <c r="BO16" s="1196"/>
      <c r="BP16" s="1196"/>
      <c r="BQ16" s="1196"/>
      <c r="BR16" s="1196"/>
      <c r="BS16" s="1196"/>
      <c r="BT16" s="1196"/>
      <c r="BU16" s="1196"/>
      <c r="BV16" s="1196"/>
      <c r="BW16" s="1196"/>
      <c r="BX16" s="1196"/>
      <c r="BY16" s="1196"/>
      <c r="BZ16" s="1196"/>
      <c r="CA16" s="1196"/>
      <c r="CB16" s="1196"/>
      <c r="CC16" s="1196"/>
      <c r="CD16" s="1196"/>
      <c r="CE16" s="1196"/>
      <c r="CF16" s="1196"/>
      <c r="CG16" s="1196"/>
      <c r="CH16" s="1196"/>
      <c r="CI16" s="1196"/>
      <c r="CJ16" s="1196"/>
      <c r="CK16" s="1196"/>
      <c r="CL16" s="1196"/>
      <c r="CM16" s="1196"/>
      <c r="CN16" s="1196"/>
      <c r="CO16" s="1196"/>
      <c r="CP16" s="1196"/>
      <c r="CQ16" s="1196"/>
      <c r="CR16" s="1196"/>
      <c r="CS16" s="1196"/>
      <c r="CT16" s="1196"/>
      <c r="CU16" s="1196"/>
      <c r="CV16" s="1196"/>
      <c r="CW16" s="1196"/>
      <c r="CX16" s="1196"/>
      <c r="CY16" s="1196"/>
      <c r="CZ16" s="1196"/>
      <c r="DA16" s="1196"/>
      <c r="DB16" s="1196"/>
      <c r="DC16" s="1196"/>
      <c r="DD16" s="1196"/>
      <c r="DE16" s="1196"/>
    </row>
    <row r="17" spans="1:109" s="244" customFormat="1" x14ac:dyDescent="0.15">
      <c r="A17" s="246"/>
      <c r="B17" s="1196"/>
      <c r="C17" s="1196"/>
      <c r="D17" s="1196"/>
      <c r="E17" s="1196"/>
      <c r="F17" s="1196"/>
      <c r="G17" s="1196"/>
      <c r="H17" s="1196"/>
      <c r="I17" s="1196"/>
      <c r="J17" s="1196"/>
      <c r="K17" s="1196"/>
      <c r="L17" s="1196"/>
      <c r="M17" s="1196"/>
      <c r="N17" s="1196"/>
      <c r="O17" s="1196"/>
      <c r="P17" s="1196"/>
      <c r="Q17" s="1196"/>
      <c r="R17" s="1196"/>
      <c r="S17" s="1196"/>
      <c r="T17" s="1196"/>
      <c r="U17" s="1196"/>
      <c r="V17" s="1196"/>
      <c r="W17" s="1196"/>
      <c r="X17" s="1196"/>
      <c r="Y17" s="1196"/>
      <c r="Z17" s="1196"/>
      <c r="AA17" s="1196"/>
      <c r="AB17" s="1196"/>
      <c r="AC17" s="1196"/>
      <c r="AD17" s="1196"/>
      <c r="AE17" s="1196"/>
      <c r="AF17" s="1196"/>
      <c r="AG17" s="1196"/>
      <c r="AH17" s="1196"/>
      <c r="AI17" s="1196"/>
      <c r="AJ17" s="1196"/>
      <c r="AK17" s="1196"/>
      <c r="AL17" s="1196"/>
      <c r="AM17" s="1196"/>
      <c r="AN17" s="1196"/>
      <c r="AO17" s="1196"/>
      <c r="AP17" s="1196"/>
      <c r="AQ17" s="1196"/>
      <c r="AR17" s="1196"/>
      <c r="AS17" s="1196"/>
      <c r="AT17" s="1196"/>
      <c r="AU17" s="1196"/>
      <c r="AV17" s="1196"/>
      <c r="AW17" s="1196"/>
      <c r="AX17" s="1196"/>
      <c r="AY17" s="1196"/>
      <c r="AZ17" s="1196"/>
      <c r="BA17" s="1196"/>
      <c r="BB17" s="1196"/>
      <c r="BC17" s="1196"/>
      <c r="BD17" s="1196"/>
      <c r="BE17" s="1196"/>
      <c r="BF17" s="1196"/>
      <c r="BG17" s="1196"/>
      <c r="BH17" s="1196"/>
      <c r="BI17" s="1196"/>
      <c r="BJ17" s="1196"/>
      <c r="BK17" s="1196"/>
      <c r="BL17" s="1196"/>
      <c r="BM17" s="1196"/>
      <c r="BN17" s="1196"/>
      <c r="BO17" s="1196"/>
      <c r="BP17" s="1196"/>
      <c r="BQ17" s="1196"/>
      <c r="BR17" s="1196"/>
      <c r="BS17" s="1196"/>
      <c r="BT17" s="1196"/>
      <c r="BU17" s="1196"/>
      <c r="BV17" s="1196"/>
      <c r="BW17" s="1196"/>
      <c r="BX17" s="1196"/>
      <c r="BY17" s="1196"/>
      <c r="BZ17" s="1196"/>
      <c r="CA17" s="1196"/>
      <c r="CB17" s="1196"/>
      <c r="CC17" s="1196"/>
      <c r="CD17" s="1196"/>
      <c r="CE17" s="1196"/>
      <c r="CF17" s="1196"/>
      <c r="CG17" s="1196"/>
      <c r="CH17" s="1196"/>
      <c r="CI17" s="1196"/>
      <c r="CJ17" s="1196"/>
      <c r="CK17" s="1196"/>
      <c r="CL17" s="1196"/>
      <c r="CM17" s="1196"/>
      <c r="CN17" s="1196"/>
      <c r="CO17" s="1196"/>
      <c r="CP17" s="1196"/>
      <c r="CQ17" s="1196"/>
      <c r="CR17" s="1196"/>
      <c r="CS17" s="1196"/>
      <c r="CT17" s="1196"/>
      <c r="CU17" s="1196"/>
      <c r="CV17" s="1196"/>
      <c r="CW17" s="1196"/>
      <c r="CX17" s="1196"/>
      <c r="CY17" s="1196"/>
      <c r="CZ17" s="1196"/>
      <c r="DA17" s="1196"/>
      <c r="DB17" s="1196"/>
      <c r="DC17" s="1196"/>
      <c r="DD17" s="1196"/>
      <c r="DE17" s="1196"/>
    </row>
    <row r="18" spans="1:109" s="244" customFormat="1" x14ac:dyDescent="0.15">
      <c r="A18" s="246"/>
      <c r="B18" s="1196"/>
      <c r="C18" s="1196"/>
      <c r="D18" s="1196"/>
      <c r="E18" s="1196"/>
      <c r="F18" s="1196"/>
      <c r="G18" s="1196"/>
      <c r="H18" s="1196"/>
      <c r="I18" s="1196"/>
      <c r="J18" s="1196"/>
      <c r="K18" s="1196"/>
      <c r="L18" s="1196"/>
      <c r="M18" s="1196"/>
      <c r="N18" s="1196"/>
      <c r="O18" s="1196"/>
      <c r="P18" s="1196"/>
      <c r="Q18" s="1196"/>
      <c r="R18" s="1196"/>
      <c r="S18" s="1196"/>
      <c r="T18" s="1196"/>
      <c r="U18" s="1196"/>
      <c r="V18" s="1196"/>
      <c r="W18" s="1196"/>
      <c r="X18" s="1196"/>
      <c r="Y18" s="1196"/>
      <c r="Z18" s="1196"/>
      <c r="AA18" s="1196"/>
      <c r="AB18" s="1196"/>
      <c r="AC18" s="1196"/>
      <c r="AD18" s="1196"/>
      <c r="AE18" s="1196"/>
      <c r="AF18" s="1196"/>
      <c r="AG18" s="1196"/>
      <c r="AH18" s="1196"/>
      <c r="AI18" s="1196"/>
      <c r="AJ18" s="1196"/>
      <c r="AK18" s="1196"/>
      <c r="AL18" s="1196"/>
      <c r="AM18" s="1196"/>
      <c r="AN18" s="1196"/>
      <c r="AO18" s="1196"/>
      <c r="AP18" s="1196"/>
      <c r="AQ18" s="1196"/>
      <c r="AR18" s="1196"/>
      <c r="AS18" s="1196"/>
      <c r="AT18" s="1196"/>
      <c r="AU18" s="1196"/>
      <c r="AV18" s="1196"/>
      <c r="AW18" s="1196"/>
      <c r="AX18" s="1196"/>
      <c r="AY18" s="1196"/>
      <c r="AZ18" s="1196"/>
      <c r="BA18" s="1196"/>
      <c r="BB18" s="1196"/>
      <c r="BC18" s="1196"/>
      <c r="BD18" s="1196"/>
      <c r="BE18" s="1196"/>
      <c r="BF18" s="1196"/>
      <c r="BG18" s="1196"/>
      <c r="BH18" s="1196"/>
      <c r="BI18" s="1196"/>
      <c r="BJ18" s="1196"/>
      <c r="BK18" s="1196"/>
      <c r="BL18" s="1196"/>
      <c r="BM18" s="1196"/>
      <c r="BN18" s="1196"/>
      <c r="BO18" s="1196"/>
      <c r="BP18" s="1196"/>
      <c r="BQ18" s="1196"/>
      <c r="BR18" s="1196"/>
      <c r="BS18" s="1196"/>
      <c r="BT18" s="1196"/>
      <c r="BU18" s="1196"/>
      <c r="BV18" s="1196"/>
      <c r="BW18" s="1196"/>
      <c r="BX18" s="1196"/>
      <c r="BY18" s="1196"/>
      <c r="BZ18" s="1196"/>
      <c r="CA18" s="1196"/>
      <c r="CB18" s="1196"/>
      <c r="CC18" s="1196"/>
      <c r="CD18" s="1196"/>
      <c r="CE18" s="1196"/>
      <c r="CF18" s="1196"/>
      <c r="CG18" s="1196"/>
      <c r="CH18" s="1196"/>
      <c r="CI18" s="1196"/>
      <c r="CJ18" s="1196"/>
      <c r="CK18" s="1196"/>
      <c r="CL18" s="1196"/>
      <c r="CM18" s="1196"/>
      <c r="CN18" s="1196"/>
      <c r="CO18" s="1196"/>
      <c r="CP18" s="1196"/>
      <c r="CQ18" s="1196"/>
      <c r="CR18" s="1196"/>
      <c r="CS18" s="1196"/>
      <c r="CT18" s="1196"/>
      <c r="CU18" s="1196"/>
      <c r="CV18" s="1196"/>
      <c r="CW18" s="1196"/>
      <c r="CX18" s="1196"/>
      <c r="CY18" s="1196"/>
      <c r="CZ18" s="1196"/>
      <c r="DA18" s="1196"/>
      <c r="DB18" s="1196"/>
      <c r="DC18" s="1196"/>
      <c r="DD18" s="1196"/>
      <c r="DE18" s="1196"/>
    </row>
    <row r="19" spans="1:109" x14ac:dyDescent="0.15">
      <c r="DD19" s="246"/>
      <c r="DE19" s="246"/>
    </row>
    <row r="20" spans="1:109" x14ac:dyDescent="0.15">
      <c r="DD20" s="246"/>
      <c r="DE20" s="246"/>
    </row>
    <row r="21" spans="1:109" ht="17.25" customHeight="1" x14ac:dyDescent="0.15">
      <c r="B21" s="1197"/>
      <c r="C21" s="248"/>
      <c r="D21" s="248"/>
      <c r="E21" s="248"/>
      <c r="F21" s="248"/>
      <c r="G21" s="248"/>
      <c r="H21" s="248"/>
      <c r="I21" s="248"/>
      <c r="J21" s="248"/>
      <c r="K21" s="248"/>
      <c r="L21" s="248"/>
      <c r="M21" s="248"/>
      <c r="N21" s="119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8"/>
      <c r="AQ21" s="248"/>
      <c r="AR21" s="248"/>
      <c r="AS21" s="248"/>
      <c r="AT21" s="1198"/>
      <c r="AU21" s="248"/>
      <c r="AV21" s="248"/>
      <c r="AW21" s="248"/>
      <c r="AX21" s="248"/>
      <c r="AY21" s="248"/>
      <c r="AZ21" s="248"/>
      <c r="BA21" s="248"/>
      <c r="BB21" s="248"/>
      <c r="BC21" s="248"/>
      <c r="BD21" s="248"/>
      <c r="BE21" s="248"/>
      <c r="BF21" s="1198"/>
      <c r="BG21" s="248"/>
      <c r="BH21" s="248"/>
      <c r="BI21" s="248"/>
      <c r="BJ21" s="248"/>
      <c r="BK21" s="248"/>
      <c r="BL21" s="248"/>
      <c r="BM21" s="248"/>
      <c r="BN21" s="248"/>
      <c r="BO21" s="248"/>
      <c r="BP21" s="248"/>
      <c r="BQ21" s="248"/>
      <c r="BR21" s="1198"/>
      <c r="BS21" s="248"/>
      <c r="BT21" s="248"/>
      <c r="BU21" s="248"/>
      <c r="BV21" s="248"/>
      <c r="BW21" s="248"/>
      <c r="BX21" s="248"/>
      <c r="BY21" s="248"/>
      <c r="BZ21" s="248"/>
      <c r="CA21" s="248"/>
      <c r="CB21" s="248"/>
      <c r="CC21" s="248"/>
      <c r="CD21" s="1198"/>
      <c r="CE21" s="248"/>
      <c r="CF21" s="248"/>
      <c r="CG21" s="248"/>
      <c r="CH21" s="248"/>
      <c r="CI21" s="248"/>
      <c r="CJ21" s="248"/>
      <c r="CK21" s="248"/>
      <c r="CL21" s="248"/>
      <c r="CM21" s="248"/>
      <c r="CN21" s="248"/>
      <c r="CO21" s="248"/>
      <c r="CP21" s="1198"/>
      <c r="CQ21" s="248"/>
      <c r="CR21" s="248"/>
      <c r="CS21" s="248"/>
      <c r="CT21" s="248"/>
      <c r="CU21" s="248"/>
      <c r="CV21" s="248"/>
      <c r="CW21" s="248"/>
      <c r="CX21" s="248"/>
      <c r="CY21" s="248"/>
      <c r="CZ21" s="248"/>
      <c r="DA21" s="248"/>
      <c r="DB21" s="1198"/>
      <c r="DC21" s="248"/>
      <c r="DD21" s="249"/>
      <c r="DE21" s="246"/>
    </row>
    <row r="22" spans="1:109" ht="17.25" customHeight="1" x14ac:dyDescent="0.15">
      <c r="B22" s="250"/>
    </row>
    <row r="23" spans="1:109" x14ac:dyDescent="0.15">
      <c r="B23" s="250"/>
    </row>
    <row r="24" spans="1:109" x14ac:dyDescent="0.15">
      <c r="B24" s="250"/>
    </row>
    <row r="25" spans="1:109" x14ac:dyDescent="0.15">
      <c r="B25" s="250"/>
    </row>
    <row r="26" spans="1:109" x14ac:dyDescent="0.15">
      <c r="B26" s="250"/>
    </row>
    <row r="27" spans="1:109" x14ac:dyDescent="0.15">
      <c r="B27" s="250"/>
    </row>
    <row r="28" spans="1:109" x14ac:dyDescent="0.15">
      <c r="B28" s="250"/>
    </row>
    <row r="29" spans="1:109" x14ac:dyDescent="0.15">
      <c r="B29" s="250"/>
    </row>
    <row r="30" spans="1:109" x14ac:dyDescent="0.15">
      <c r="B30" s="250"/>
    </row>
    <row r="31" spans="1:109" x14ac:dyDescent="0.15">
      <c r="B31" s="250"/>
    </row>
    <row r="32" spans="1:109" x14ac:dyDescent="0.15">
      <c r="B32" s="250"/>
    </row>
    <row r="33" spans="2:109" x14ac:dyDescent="0.15">
      <c r="B33" s="250"/>
    </row>
    <row r="34" spans="2:109" x14ac:dyDescent="0.15">
      <c r="B34" s="250"/>
    </row>
    <row r="35" spans="2:109" x14ac:dyDescent="0.15">
      <c r="B35" s="250"/>
    </row>
    <row r="36" spans="2:109" x14ac:dyDescent="0.15">
      <c r="B36" s="250"/>
    </row>
    <row r="37" spans="2:109" x14ac:dyDescent="0.15">
      <c r="B37" s="250"/>
    </row>
    <row r="38" spans="2:109" x14ac:dyDescent="0.15">
      <c r="B38" s="250"/>
    </row>
    <row r="39" spans="2:109" x14ac:dyDescent="0.15">
      <c r="B39" s="331"/>
      <c r="C39" s="302"/>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2"/>
      <c r="AY39" s="302"/>
      <c r="AZ39" s="302"/>
      <c r="BA39" s="302"/>
      <c r="BB39" s="302"/>
      <c r="BC39" s="302"/>
      <c r="BD39" s="302"/>
      <c r="BE39" s="302"/>
      <c r="BF39" s="302"/>
      <c r="BG39" s="302"/>
      <c r="BH39" s="302"/>
      <c r="BI39" s="302"/>
      <c r="BJ39" s="302"/>
      <c r="BK39" s="302"/>
      <c r="BL39" s="302"/>
      <c r="BM39" s="302"/>
      <c r="BN39" s="302"/>
      <c r="BO39" s="302"/>
      <c r="BP39" s="302"/>
      <c r="BQ39" s="302"/>
      <c r="BR39" s="302"/>
      <c r="BS39" s="302"/>
      <c r="BT39" s="302"/>
      <c r="BU39" s="302"/>
      <c r="BV39" s="302"/>
      <c r="BW39" s="302"/>
      <c r="BX39" s="302"/>
      <c r="BY39" s="302"/>
      <c r="BZ39" s="302"/>
      <c r="CA39" s="302"/>
      <c r="CB39" s="302"/>
      <c r="CC39" s="302"/>
      <c r="CD39" s="302"/>
      <c r="CE39" s="302"/>
      <c r="CF39" s="302"/>
      <c r="CG39" s="302"/>
      <c r="CH39" s="302"/>
      <c r="CI39" s="302"/>
      <c r="CJ39" s="302"/>
      <c r="CK39" s="302"/>
      <c r="CL39" s="302"/>
      <c r="CM39" s="302"/>
      <c r="CN39" s="302"/>
      <c r="CO39" s="302"/>
      <c r="CP39" s="302"/>
      <c r="CQ39" s="302"/>
      <c r="CR39" s="302"/>
      <c r="CS39" s="302"/>
      <c r="CT39" s="302"/>
      <c r="CU39" s="302"/>
      <c r="CV39" s="302"/>
      <c r="CW39" s="302"/>
      <c r="CX39" s="302"/>
      <c r="CY39" s="302"/>
      <c r="CZ39" s="302"/>
      <c r="DA39" s="302"/>
      <c r="DB39" s="302"/>
      <c r="DC39" s="302"/>
      <c r="DD39" s="332"/>
    </row>
    <row r="40" spans="2:109" x14ac:dyDescent="0.15">
      <c r="B40" s="1199"/>
      <c r="DD40" s="1199"/>
      <c r="DE40" s="246"/>
    </row>
    <row r="41" spans="2:109" ht="17.25" x14ac:dyDescent="0.15">
      <c r="B41" s="247" t="s">
        <v>599</v>
      </c>
      <c r="C41" s="248"/>
      <c r="D41" s="248"/>
      <c r="E41" s="248"/>
      <c r="F41" s="248"/>
      <c r="G41" s="248"/>
      <c r="H41" s="248"/>
      <c r="I41" s="248"/>
      <c r="J41" s="248"/>
      <c r="K41" s="248"/>
      <c r="L41" s="248"/>
      <c r="M41" s="248"/>
      <c r="N41" s="248"/>
      <c r="O41" s="248"/>
      <c r="P41" s="248"/>
      <c r="Q41" s="248"/>
      <c r="R41" s="248"/>
      <c r="S41" s="248"/>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c r="BF41" s="248"/>
      <c r="BG41" s="248"/>
      <c r="BH41" s="248"/>
      <c r="BI41" s="248"/>
      <c r="BJ41" s="248"/>
      <c r="BK41" s="248"/>
      <c r="BL41" s="248"/>
      <c r="BM41" s="248"/>
      <c r="BN41" s="248"/>
      <c r="BO41" s="248"/>
      <c r="BP41" s="248"/>
      <c r="BQ41" s="248"/>
      <c r="BR41" s="248"/>
      <c r="BS41" s="248"/>
      <c r="BT41" s="248"/>
      <c r="BU41" s="248"/>
      <c r="BV41" s="248"/>
      <c r="BW41" s="248"/>
      <c r="BX41" s="248"/>
      <c r="BY41" s="248"/>
      <c r="BZ41" s="248"/>
      <c r="CA41" s="248"/>
      <c r="CB41" s="248"/>
      <c r="CC41" s="248"/>
      <c r="CD41" s="248"/>
      <c r="CE41" s="248"/>
      <c r="CF41" s="248"/>
      <c r="CG41" s="248"/>
      <c r="CH41" s="248"/>
      <c r="CI41" s="248"/>
      <c r="CJ41" s="248"/>
      <c r="CK41" s="248"/>
      <c r="CL41" s="248"/>
      <c r="CM41" s="248"/>
      <c r="CN41" s="248"/>
      <c r="CO41" s="248"/>
      <c r="CP41" s="248"/>
      <c r="CQ41" s="248"/>
      <c r="CR41" s="248"/>
      <c r="CS41" s="248"/>
      <c r="CT41" s="248"/>
      <c r="CU41" s="248"/>
      <c r="CV41" s="248"/>
      <c r="CW41" s="248"/>
      <c r="CX41" s="248"/>
      <c r="CY41" s="248"/>
      <c r="CZ41" s="248"/>
      <c r="DA41" s="248"/>
      <c r="DB41" s="248"/>
      <c r="DC41" s="248"/>
      <c r="DD41" s="249"/>
    </row>
    <row r="42" spans="2:109" x14ac:dyDescent="0.15">
      <c r="B42" s="250"/>
      <c r="G42" s="1200"/>
      <c r="I42" s="1201"/>
      <c r="J42" s="1201"/>
      <c r="K42" s="1201"/>
      <c r="AM42" s="1200"/>
      <c r="AN42" s="1200" t="s">
        <v>600</v>
      </c>
      <c r="AP42" s="1201"/>
      <c r="AQ42" s="1201"/>
      <c r="AR42" s="1201"/>
      <c r="AY42" s="1200"/>
      <c r="BA42" s="1201"/>
      <c r="BB42" s="1201"/>
      <c r="BC42" s="1201"/>
      <c r="BK42" s="1200"/>
      <c r="BM42" s="1201"/>
      <c r="BN42" s="1201"/>
      <c r="BO42" s="1201"/>
      <c r="BW42" s="1200"/>
      <c r="BY42" s="1201"/>
      <c r="BZ42" s="1201"/>
      <c r="CA42" s="1201"/>
      <c r="CI42" s="1200"/>
      <c r="CK42" s="1201"/>
      <c r="CL42" s="1201"/>
      <c r="CM42" s="1201"/>
      <c r="CU42" s="1200"/>
      <c r="CW42" s="1201"/>
      <c r="CX42" s="1201"/>
      <c r="CY42" s="1201"/>
    </row>
    <row r="43" spans="2:109" ht="13.5" customHeight="1" x14ac:dyDescent="0.15">
      <c r="B43" s="250"/>
      <c r="AN43" s="1202" t="s">
        <v>601</v>
      </c>
      <c r="AO43" s="1203"/>
      <c r="AP43" s="1203"/>
      <c r="AQ43" s="1203"/>
      <c r="AR43" s="1203"/>
      <c r="AS43" s="1203"/>
      <c r="AT43" s="1203"/>
      <c r="AU43" s="1203"/>
      <c r="AV43" s="1203"/>
      <c r="AW43" s="1203"/>
      <c r="AX43" s="1203"/>
      <c r="AY43" s="1203"/>
      <c r="AZ43" s="1203"/>
      <c r="BA43" s="1203"/>
      <c r="BB43" s="1203"/>
      <c r="BC43" s="1203"/>
      <c r="BD43" s="1203"/>
      <c r="BE43" s="1203"/>
      <c r="BF43" s="1203"/>
      <c r="BG43" s="1203"/>
      <c r="BH43" s="1203"/>
      <c r="BI43" s="1203"/>
      <c r="BJ43" s="1203"/>
      <c r="BK43" s="1203"/>
      <c r="BL43" s="1203"/>
      <c r="BM43" s="1203"/>
      <c r="BN43" s="1203"/>
      <c r="BO43" s="1203"/>
      <c r="BP43" s="1203"/>
      <c r="BQ43" s="1203"/>
      <c r="BR43" s="1203"/>
      <c r="BS43" s="1203"/>
      <c r="BT43" s="1203"/>
      <c r="BU43" s="1203"/>
      <c r="BV43" s="1203"/>
      <c r="BW43" s="1203"/>
      <c r="BX43" s="1203"/>
      <c r="BY43" s="1203"/>
      <c r="BZ43" s="1203"/>
      <c r="CA43" s="1203"/>
      <c r="CB43" s="1203"/>
      <c r="CC43" s="1203"/>
      <c r="CD43" s="1203"/>
      <c r="CE43" s="1203"/>
      <c r="CF43" s="1203"/>
      <c r="CG43" s="1203"/>
      <c r="CH43" s="1203"/>
      <c r="CI43" s="1203"/>
      <c r="CJ43" s="1203"/>
      <c r="CK43" s="1203"/>
      <c r="CL43" s="1203"/>
      <c r="CM43" s="1203"/>
      <c r="CN43" s="1203"/>
      <c r="CO43" s="1203"/>
      <c r="CP43" s="1203"/>
      <c r="CQ43" s="1203"/>
      <c r="CR43" s="1203"/>
      <c r="CS43" s="1203"/>
      <c r="CT43" s="1203"/>
      <c r="CU43" s="1203"/>
      <c r="CV43" s="1203"/>
      <c r="CW43" s="1203"/>
      <c r="CX43" s="1203"/>
      <c r="CY43" s="1203"/>
      <c r="CZ43" s="1203"/>
      <c r="DA43" s="1203"/>
      <c r="DB43" s="1203"/>
      <c r="DC43" s="1204"/>
    </row>
    <row r="44" spans="2:109" x14ac:dyDescent="0.15">
      <c r="B44" s="250"/>
      <c r="AN44" s="1205"/>
      <c r="AO44" s="1206"/>
      <c r="AP44" s="1206"/>
      <c r="AQ44" s="1206"/>
      <c r="AR44" s="1206"/>
      <c r="AS44" s="1206"/>
      <c r="AT44" s="1206"/>
      <c r="AU44" s="1206"/>
      <c r="AV44" s="1206"/>
      <c r="AW44" s="1206"/>
      <c r="AX44" s="1206"/>
      <c r="AY44" s="1206"/>
      <c r="AZ44" s="1206"/>
      <c r="BA44" s="1206"/>
      <c r="BB44" s="1206"/>
      <c r="BC44" s="1206"/>
      <c r="BD44" s="1206"/>
      <c r="BE44" s="1206"/>
      <c r="BF44" s="1206"/>
      <c r="BG44" s="1206"/>
      <c r="BH44" s="1206"/>
      <c r="BI44" s="1206"/>
      <c r="BJ44" s="1206"/>
      <c r="BK44" s="1206"/>
      <c r="BL44" s="1206"/>
      <c r="BM44" s="1206"/>
      <c r="BN44" s="1206"/>
      <c r="BO44" s="1206"/>
      <c r="BP44" s="1206"/>
      <c r="BQ44" s="1206"/>
      <c r="BR44" s="1206"/>
      <c r="BS44" s="1206"/>
      <c r="BT44" s="1206"/>
      <c r="BU44" s="1206"/>
      <c r="BV44" s="1206"/>
      <c r="BW44" s="1206"/>
      <c r="BX44" s="1206"/>
      <c r="BY44" s="1206"/>
      <c r="BZ44" s="1206"/>
      <c r="CA44" s="1206"/>
      <c r="CB44" s="1206"/>
      <c r="CC44" s="1206"/>
      <c r="CD44" s="1206"/>
      <c r="CE44" s="1206"/>
      <c r="CF44" s="1206"/>
      <c r="CG44" s="1206"/>
      <c r="CH44" s="1206"/>
      <c r="CI44" s="1206"/>
      <c r="CJ44" s="1206"/>
      <c r="CK44" s="1206"/>
      <c r="CL44" s="1206"/>
      <c r="CM44" s="1206"/>
      <c r="CN44" s="1206"/>
      <c r="CO44" s="1206"/>
      <c r="CP44" s="1206"/>
      <c r="CQ44" s="1206"/>
      <c r="CR44" s="1206"/>
      <c r="CS44" s="1206"/>
      <c r="CT44" s="1206"/>
      <c r="CU44" s="1206"/>
      <c r="CV44" s="1206"/>
      <c r="CW44" s="1206"/>
      <c r="CX44" s="1206"/>
      <c r="CY44" s="1206"/>
      <c r="CZ44" s="1206"/>
      <c r="DA44" s="1206"/>
      <c r="DB44" s="1206"/>
      <c r="DC44" s="1207"/>
    </row>
    <row r="45" spans="2:109" x14ac:dyDescent="0.15">
      <c r="B45" s="250"/>
      <c r="AN45" s="1205"/>
      <c r="AO45" s="1206"/>
      <c r="AP45" s="1206"/>
      <c r="AQ45" s="1206"/>
      <c r="AR45" s="1206"/>
      <c r="AS45" s="1206"/>
      <c r="AT45" s="1206"/>
      <c r="AU45" s="1206"/>
      <c r="AV45" s="1206"/>
      <c r="AW45" s="1206"/>
      <c r="AX45" s="1206"/>
      <c r="AY45" s="1206"/>
      <c r="AZ45" s="1206"/>
      <c r="BA45" s="1206"/>
      <c r="BB45" s="1206"/>
      <c r="BC45" s="1206"/>
      <c r="BD45" s="1206"/>
      <c r="BE45" s="1206"/>
      <c r="BF45" s="1206"/>
      <c r="BG45" s="1206"/>
      <c r="BH45" s="1206"/>
      <c r="BI45" s="1206"/>
      <c r="BJ45" s="1206"/>
      <c r="BK45" s="1206"/>
      <c r="BL45" s="1206"/>
      <c r="BM45" s="1206"/>
      <c r="BN45" s="1206"/>
      <c r="BO45" s="1206"/>
      <c r="BP45" s="1206"/>
      <c r="BQ45" s="1206"/>
      <c r="BR45" s="1206"/>
      <c r="BS45" s="1206"/>
      <c r="BT45" s="1206"/>
      <c r="BU45" s="1206"/>
      <c r="BV45" s="1206"/>
      <c r="BW45" s="1206"/>
      <c r="BX45" s="1206"/>
      <c r="BY45" s="1206"/>
      <c r="BZ45" s="1206"/>
      <c r="CA45" s="1206"/>
      <c r="CB45" s="1206"/>
      <c r="CC45" s="1206"/>
      <c r="CD45" s="1206"/>
      <c r="CE45" s="1206"/>
      <c r="CF45" s="1206"/>
      <c r="CG45" s="1206"/>
      <c r="CH45" s="1206"/>
      <c r="CI45" s="1206"/>
      <c r="CJ45" s="1206"/>
      <c r="CK45" s="1206"/>
      <c r="CL45" s="1206"/>
      <c r="CM45" s="1206"/>
      <c r="CN45" s="1206"/>
      <c r="CO45" s="1206"/>
      <c r="CP45" s="1206"/>
      <c r="CQ45" s="1206"/>
      <c r="CR45" s="1206"/>
      <c r="CS45" s="1206"/>
      <c r="CT45" s="1206"/>
      <c r="CU45" s="1206"/>
      <c r="CV45" s="1206"/>
      <c r="CW45" s="1206"/>
      <c r="CX45" s="1206"/>
      <c r="CY45" s="1206"/>
      <c r="CZ45" s="1206"/>
      <c r="DA45" s="1206"/>
      <c r="DB45" s="1206"/>
      <c r="DC45" s="1207"/>
    </row>
    <row r="46" spans="2:109" x14ac:dyDescent="0.15">
      <c r="B46" s="250"/>
      <c r="AN46" s="1205"/>
      <c r="AO46" s="1206"/>
      <c r="AP46" s="1206"/>
      <c r="AQ46" s="1206"/>
      <c r="AR46" s="1206"/>
      <c r="AS46" s="1206"/>
      <c r="AT46" s="1206"/>
      <c r="AU46" s="1206"/>
      <c r="AV46" s="1206"/>
      <c r="AW46" s="1206"/>
      <c r="AX46" s="1206"/>
      <c r="AY46" s="1206"/>
      <c r="AZ46" s="1206"/>
      <c r="BA46" s="1206"/>
      <c r="BB46" s="1206"/>
      <c r="BC46" s="1206"/>
      <c r="BD46" s="1206"/>
      <c r="BE46" s="1206"/>
      <c r="BF46" s="1206"/>
      <c r="BG46" s="1206"/>
      <c r="BH46" s="1206"/>
      <c r="BI46" s="1206"/>
      <c r="BJ46" s="1206"/>
      <c r="BK46" s="1206"/>
      <c r="BL46" s="1206"/>
      <c r="BM46" s="1206"/>
      <c r="BN46" s="1206"/>
      <c r="BO46" s="1206"/>
      <c r="BP46" s="1206"/>
      <c r="BQ46" s="1206"/>
      <c r="BR46" s="1206"/>
      <c r="BS46" s="1206"/>
      <c r="BT46" s="1206"/>
      <c r="BU46" s="1206"/>
      <c r="BV46" s="1206"/>
      <c r="BW46" s="1206"/>
      <c r="BX46" s="1206"/>
      <c r="BY46" s="1206"/>
      <c r="BZ46" s="1206"/>
      <c r="CA46" s="1206"/>
      <c r="CB46" s="1206"/>
      <c r="CC46" s="1206"/>
      <c r="CD46" s="1206"/>
      <c r="CE46" s="1206"/>
      <c r="CF46" s="1206"/>
      <c r="CG46" s="1206"/>
      <c r="CH46" s="1206"/>
      <c r="CI46" s="1206"/>
      <c r="CJ46" s="1206"/>
      <c r="CK46" s="1206"/>
      <c r="CL46" s="1206"/>
      <c r="CM46" s="1206"/>
      <c r="CN46" s="1206"/>
      <c r="CO46" s="1206"/>
      <c r="CP46" s="1206"/>
      <c r="CQ46" s="1206"/>
      <c r="CR46" s="1206"/>
      <c r="CS46" s="1206"/>
      <c r="CT46" s="1206"/>
      <c r="CU46" s="1206"/>
      <c r="CV46" s="1206"/>
      <c r="CW46" s="1206"/>
      <c r="CX46" s="1206"/>
      <c r="CY46" s="1206"/>
      <c r="CZ46" s="1206"/>
      <c r="DA46" s="1206"/>
      <c r="DB46" s="1206"/>
      <c r="DC46" s="1207"/>
    </row>
    <row r="47" spans="2:109" x14ac:dyDescent="0.15">
      <c r="B47" s="250"/>
      <c r="AN47" s="1208"/>
      <c r="AO47" s="1209"/>
      <c r="AP47" s="1209"/>
      <c r="AQ47" s="1209"/>
      <c r="AR47" s="1209"/>
      <c r="AS47" s="1209"/>
      <c r="AT47" s="1209"/>
      <c r="AU47" s="1209"/>
      <c r="AV47" s="1209"/>
      <c r="AW47" s="1209"/>
      <c r="AX47" s="1209"/>
      <c r="AY47" s="1209"/>
      <c r="AZ47" s="1209"/>
      <c r="BA47" s="1209"/>
      <c r="BB47" s="1209"/>
      <c r="BC47" s="1209"/>
      <c r="BD47" s="1209"/>
      <c r="BE47" s="1209"/>
      <c r="BF47" s="1209"/>
      <c r="BG47" s="1209"/>
      <c r="BH47" s="1209"/>
      <c r="BI47" s="1209"/>
      <c r="BJ47" s="1209"/>
      <c r="BK47" s="1209"/>
      <c r="BL47" s="1209"/>
      <c r="BM47" s="1209"/>
      <c r="BN47" s="1209"/>
      <c r="BO47" s="1209"/>
      <c r="BP47" s="1209"/>
      <c r="BQ47" s="1209"/>
      <c r="BR47" s="1209"/>
      <c r="BS47" s="1209"/>
      <c r="BT47" s="1209"/>
      <c r="BU47" s="1209"/>
      <c r="BV47" s="1209"/>
      <c r="BW47" s="1209"/>
      <c r="BX47" s="1209"/>
      <c r="BY47" s="1209"/>
      <c r="BZ47" s="1209"/>
      <c r="CA47" s="1209"/>
      <c r="CB47" s="1209"/>
      <c r="CC47" s="1209"/>
      <c r="CD47" s="1209"/>
      <c r="CE47" s="1209"/>
      <c r="CF47" s="1209"/>
      <c r="CG47" s="1209"/>
      <c r="CH47" s="1209"/>
      <c r="CI47" s="1209"/>
      <c r="CJ47" s="1209"/>
      <c r="CK47" s="1209"/>
      <c r="CL47" s="1209"/>
      <c r="CM47" s="1209"/>
      <c r="CN47" s="1209"/>
      <c r="CO47" s="1209"/>
      <c r="CP47" s="1209"/>
      <c r="CQ47" s="1209"/>
      <c r="CR47" s="1209"/>
      <c r="CS47" s="1209"/>
      <c r="CT47" s="1209"/>
      <c r="CU47" s="1209"/>
      <c r="CV47" s="1209"/>
      <c r="CW47" s="1209"/>
      <c r="CX47" s="1209"/>
      <c r="CY47" s="1209"/>
      <c r="CZ47" s="1209"/>
      <c r="DA47" s="1209"/>
      <c r="DB47" s="1209"/>
      <c r="DC47" s="1210"/>
    </row>
    <row r="48" spans="2:109" x14ac:dyDescent="0.15">
      <c r="B48" s="250"/>
      <c r="H48" s="1211"/>
      <c r="I48" s="1211"/>
      <c r="J48" s="1211"/>
      <c r="AN48" s="1211"/>
      <c r="AO48" s="1211"/>
      <c r="AP48" s="1211"/>
      <c r="AZ48" s="1211"/>
      <c r="BA48" s="1211"/>
      <c r="BB48" s="1211"/>
      <c r="BL48" s="1211"/>
      <c r="BM48" s="1211"/>
      <c r="BN48" s="1211"/>
      <c r="BX48" s="1211"/>
      <c r="BY48" s="1211"/>
      <c r="BZ48" s="1211"/>
      <c r="CJ48" s="1211"/>
      <c r="CK48" s="1211"/>
      <c r="CL48" s="1211"/>
      <c r="CV48" s="1211"/>
      <c r="CW48" s="1211"/>
      <c r="CX48" s="1211"/>
    </row>
    <row r="49" spans="1:109" x14ac:dyDescent="0.15">
      <c r="B49" s="250"/>
      <c r="AN49" s="246" t="s">
        <v>602</v>
      </c>
    </row>
    <row r="50" spans="1:109" x14ac:dyDescent="0.15">
      <c r="B50" s="250"/>
      <c r="G50" s="1212"/>
      <c r="H50" s="1212"/>
      <c r="I50" s="1212"/>
      <c r="J50" s="1212"/>
      <c r="K50" s="1213"/>
      <c r="L50" s="1213"/>
      <c r="M50" s="1214"/>
      <c r="N50" s="1214"/>
      <c r="AN50" s="1215"/>
      <c r="AO50" s="1216"/>
      <c r="AP50" s="1216"/>
      <c r="AQ50" s="1216"/>
      <c r="AR50" s="1216"/>
      <c r="AS50" s="1216"/>
      <c r="AT50" s="1216"/>
      <c r="AU50" s="1216"/>
      <c r="AV50" s="1216"/>
      <c r="AW50" s="1216"/>
      <c r="AX50" s="1216"/>
      <c r="AY50" s="1216"/>
      <c r="AZ50" s="1216"/>
      <c r="BA50" s="1216"/>
      <c r="BB50" s="1216"/>
      <c r="BC50" s="1216"/>
      <c r="BD50" s="1216"/>
      <c r="BE50" s="1216"/>
      <c r="BF50" s="1216"/>
      <c r="BG50" s="1216"/>
      <c r="BH50" s="1216"/>
      <c r="BI50" s="1216"/>
      <c r="BJ50" s="1216"/>
      <c r="BK50" s="1216"/>
      <c r="BL50" s="1216"/>
      <c r="BM50" s="1216"/>
      <c r="BN50" s="1216"/>
      <c r="BO50" s="1217"/>
      <c r="BP50" s="1218" t="s">
        <v>553</v>
      </c>
      <c r="BQ50" s="1218"/>
      <c r="BR50" s="1218"/>
      <c r="BS50" s="1218"/>
      <c r="BT50" s="1218"/>
      <c r="BU50" s="1218"/>
      <c r="BV50" s="1218"/>
      <c r="BW50" s="1218"/>
      <c r="BX50" s="1218" t="s">
        <v>554</v>
      </c>
      <c r="BY50" s="1218"/>
      <c r="BZ50" s="1218"/>
      <c r="CA50" s="1218"/>
      <c r="CB50" s="1218"/>
      <c r="CC50" s="1218"/>
      <c r="CD50" s="1218"/>
      <c r="CE50" s="1218"/>
      <c r="CF50" s="1218" t="s">
        <v>555</v>
      </c>
      <c r="CG50" s="1218"/>
      <c r="CH50" s="1218"/>
      <c r="CI50" s="1218"/>
      <c r="CJ50" s="1218"/>
      <c r="CK50" s="1218"/>
      <c r="CL50" s="1218"/>
      <c r="CM50" s="1218"/>
      <c r="CN50" s="1218" t="s">
        <v>556</v>
      </c>
      <c r="CO50" s="1218"/>
      <c r="CP50" s="1218"/>
      <c r="CQ50" s="1218"/>
      <c r="CR50" s="1218"/>
      <c r="CS50" s="1218"/>
      <c r="CT50" s="1218"/>
      <c r="CU50" s="1218"/>
      <c r="CV50" s="1218" t="s">
        <v>557</v>
      </c>
      <c r="CW50" s="1218"/>
      <c r="CX50" s="1218"/>
      <c r="CY50" s="1218"/>
      <c r="CZ50" s="1218"/>
      <c r="DA50" s="1218"/>
      <c r="DB50" s="1218"/>
      <c r="DC50" s="1218"/>
    </row>
    <row r="51" spans="1:109" ht="13.5" customHeight="1" x14ac:dyDescent="0.15">
      <c r="B51" s="250"/>
      <c r="G51" s="1219"/>
      <c r="H51" s="1219"/>
      <c r="I51" s="1220"/>
      <c r="J51" s="1220"/>
      <c r="K51" s="1221"/>
      <c r="L51" s="1221"/>
      <c r="M51" s="1221"/>
      <c r="N51" s="1221"/>
      <c r="AM51" s="1211"/>
      <c r="AN51" s="1222" t="s">
        <v>603</v>
      </c>
      <c r="AO51" s="1222"/>
      <c r="AP51" s="1222"/>
      <c r="AQ51" s="1222"/>
      <c r="AR51" s="1222"/>
      <c r="AS51" s="1222"/>
      <c r="AT51" s="1222"/>
      <c r="AU51" s="1222"/>
      <c r="AV51" s="1222"/>
      <c r="AW51" s="1222"/>
      <c r="AX51" s="1222"/>
      <c r="AY51" s="1222"/>
      <c r="AZ51" s="1222"/>
      <c r="BA51" s="1222"/>
      <c r="BB51" s="1222" t="s">
        <v>604</v>
      </c>
      <c r="BC51" s="1222"/>
      <c r="BD51" s="1222"/>
      <c r="BE51" s="1222"/>
      <c r="BF51" s="1222"/>
      <c r="BG51" s="1222"/>
      <c r="BH51" s="1222"/>
      <c r="BI51" s="1222"/>
      <c r="BJ51" s="1222"/>
      <c r="BK51" s="1222"/>
      <c r="BL51" s="1222"/>
      <c r="BM51" s="1222"/>
      <c r="BN51" s="1222"/>
      <c r="BO51" s="1222"/>
      <c r="BP51" s="1223"/>
      <c r="BQ51" s="1223"/>
      <c r="BR51" s="1223"/>
      <c r="BS51" s="1223"/>
      <c r="BT51" s="1223"/>
      <c r="BU51" s="1223"/>
      <c r="BV51" s="1223"/>
      <c r="BW51" s="1223"/>
      <c r="BX51" s="1223"/>
      <c r="BY51" s="1223"/>
      <c r="BZ51" s="1223"/>
      <c r="CA51" s="1223"/>
      <c r="CB51" s="1223"/>
      <c r="CC51" s="1223"/>
      <c r="CD51" s="1223"/>
      <c r="CE51" s="1223"/>
      <c r="CF51" s="1223"/>
      <c r="CG51" s="1223"/>
      <c r="CH51" s="1223"/>
      <c r="CI51" s="1223"/>
      <c r="CJ51" s="1223"/>
      <c r="CK51" s="1223"/>
      <c r="CL51" s="1223"/>
      <c r="CM51" s="1223"/>
      <c r="CN51" s="1223"/>
      <c r="CO51" s="1223"/>
      <c r="CP51" s="1223"/>
      <c r="CQ51" s="1223"/>
      <c r="CR51" s="1223"/>
      <c r="CS51" s="1223"/>
      <c r="CT51" s="1223"/>
      <c r="CU51" s="1223"/>
      <c r="CV51" s="1223"/>
      <c r="CW51" s="1223"/>
      <c r="CX51" s="1223"/>
      <c r="CY51" s="1223"/>
      <c r="CZ51" s="1223"/>
      <c r="DA51" s="1223"/>
      <c r="DB51" s="1223"/>
      <c r="DC51" s="1223"/>
    </row>
    <row r="52" spans="1:109" x14ac:dyDescent="0.15">
      <c r="B52" s="250"/>
      <c r="G52" s="1219"/>
      <c r="H52" s="1219"/>
      <c r="I52" s="1220"/>
      <c r="J52" s="1220"/>
      <c r="K52" s="1221"/>
      <c r="L52" s="1221"/>
      <c r="M52" s="1221"/>
      <c r="N52" s="1221"/>
      <c r="AM52" s="1211"/>
      <c r="AN52" s="1222"/>
      <c r="AO52" s="1222"/>
      <c r="AP52" s="1222"/>
      <c r="AQ52" s="1222"/>
      <c r="AR52" s="1222"/>
      <c r="AS52" s="1222"/>
      <c r="AT52" s="1222"/>
      <c r="AU52" s="1222"/>
      <c r="AV52" s="1222"/>
      <c r="AW52" s="1222"/>
      <c r="AX52" s="1222"/>
      <c r="AY52" s="1222"/>
      <c r="AZ52" s="1222"/>
      <c r="BA52" s="1222"/>
      <c r="BB52" s="1222"/>
      <c r="BC52" s="1222"/>
      <c r="BD52" s="1222"/>
      <c r="BE52" s="1222"/>
      <c r="BF52" s="1222"/>
      <c r="BG52" s="1222"/>
      <c r="BH52" s="1222"/>
      <c r="BI52" s="1222"/>
      <c r="BJ52" s="1222"/>
      <c r="BK52" s="1222"/>
      <c r="BL52" s="1222"/>
      <c r="BM52" s="1222"/>
      <c r="BN52" s="1222"/>
      <c r="BO52" s="1222"/>
      <c r="BP52" s="1223"/>
      <c r="BQ52" s="1223"/>
      <c r="BR52" s="1223"/>
      <c r="BS52" s="1223"/>
      <c r="BT52" s="1223"/>
      <c r="BU52" s="1223"/>
      <c r="BV52" s="1223"/>
      <c r="BW52" s="1223"/>
      <c r="BX52" s="1223"/>
      <c r="BY52" s="1223"/>
      <c r="BZ52" s="1223"/>
      <c r="CA52" s="1223"/>
      <c r="CB52" s="1223"/>
      <c r="CC52" s="1223"/>
      <c r="CD52" s="1223"/>
      <c r="CE52" s="1223"/>
      <c r="CF52" s="1223"/>
      <c r="CG52" s="1223"/>
      <c r="CH52" s="1223"/>
      <c r="CI52" s="1223"/>
      <c r="CJ52" s="1223"/>
      <c r="CK52" s="1223"/>
      <c r="CL52" s="1223"/>
      <c r="CM52" s="1223"/>
      <c r="CN52" s="1223"/>
      <c r="CO52" s="1223"/>
      <c r="CP52" s="1223"/>
      <c r="CQ52" s="1223"/>
      <c r="CR52" s="1223"/>
      <c r="CS52" s="1223"/>
      <c r="CT52" s="1223"/>
      <c r="CU52" s="1223"/>
      <c r="CV52" s="1223"/>
      <c r="CW52" s="1223"/>
      <c r="CX52" s="1223"/>
      <c r="CY52" s="1223"/>
      <c r="CZ52" s="1223"/>
      <c r="DA52" s="1223"/>
      <c r="DB52" s="1223"/>
      <c r="DC52" s="1223"/>
    </row>
    <row r="53" spans="1:109" x14ac:dyDescent="0.15">
      <c r="A53" s="1201"/>
      <c r="B53" s="250"/>
      <c r="G53" s="1219"/>
      <c r="H53" s="1219"/>
      <c r="I53" s="1212"/>
      <c r="J53" s="1212"/>
      <c r="K53" s="1221"/>
      <c r="L53" s="1221"/>
      <c r="M53" s="1221"/>
      <c r="N53" s="1221"/>
      <c r="AM53" s="1211"/>
      <c r="AN53" s="1222"/>
      <c r="AO53" s="1222"/>
      <c r="AP53" s="1222"/>
      <c r="AQ53" s="1222"/>
      <c r="AR53" s="1222"/>
      <c r="AS53" s="1222"/>
      <c r="AT53" s="1222"/>
      <c r="AU53" s="1222"/>
      <c r="AV53" s="1222"/>
      <c r="AW53" s="1222"/>
      <c r="AX53" s="1222"/>
      <c r="AY53" s="1222"/>
      <c r="AZ53" s="1222"/>
      <c r="BA53" s="1222"/>
      <c r="BB53" s="1222" t="s">
        <v>605</v>
      </c>
      <c r="BC53" s="1222"/>
      <c r="BD53" s="1222"/>
      <c r="BE53" s="1222"/>
      <c r="BF53" s="1222"/>
      <c r="BG53" s="1222"/>
      <c r="BH53" s="1222"/>
      <c r="BI53" s="1222"/>
      <c r="BJ53" s="1222"/>
      <c r="BK53" s="1222"/>
      <c r="BL53" s="1222"/>
      <c r="BM53" s="1222"/>
      <c r="BN53" s="1222"/>
      <c r="BO53" s="1222"/>
      <c r="BP53" s="1223">
        <v>51.3</v>
      </c>
      <c r="BQ53" s="1223"/>
      <c r="BR53" s="1223"/>
      <c r="BS53" s="1223"/>
      <c r="BT53" s="1223"/>
      <c r="BU53" s="1223"/>
      <c r="BV53" s="1223"/>
      <c r="BW53" s="1223"/>
      <c r="BX53" s="1223">
        <v>52.5</v>
      </c>
      <c r="BY53" s="1223"/>
      <c r="BZ53" s="1223"/>
      <c r="CA53" s="1223"/>
      <c r="CB53" s="1223"/>
      <c r="CC53" s="1223"/>
      <c r="CD53" s="1223"/>
      <c r="CE53" s="1223"/>
      <c r="CF53" s="1223">
        <v>53.6</v>
      </c>
      <c r="CG53" s="1223"/>
      <c r="CH53" s="1223"/>
      <c r="CI53" s="1223"/>
      <c r="CJ53" s="1223"/>
      <c r="CK53" s="1223"/>
      <c r="CL53" s="1223"/>
      <c r="CM53" s="1223"/>
      <c r="CN53" s="1223">
        <v>55.5</v>
      </c>
      <c r="CO53" s="1223"/>
      <c r="CP53" s="1223"/>
      <c r="CQ53" s="1223"/>
      <c r="CR53" s="1223"/>
      <c r="CS53" s="1223"/>
      <c r="CT53" s="1223"/>
      <c r="CU53" s="1223"/>
      <c r="CV53" s="1223">
        <v>56.3</v>
      </c>
      <c r="CW53" s="1223"/>
      <c r="CX53" s="1223"/>
      <c r="CY53" s="1223"/>
      <c r="CZ53" s="1223"/>
      <c r="DA53" s="1223"/>
      <c r="DB53" s="1223"/>
      <c r="DC53" s="1223"/>
    </row>
    <row r="54" spans="1:109" x14ac:dyDescent="0.15">
      <c r="A54" s="1201"/>
      <c r="B54" s="250"/>
      <c r="G54" s="1219"/>
      <c r="H54" s="1219"/>
      <c r="I54" s="1212"/>
      <c r="J54" s="1212"/>
      <c r="K54" s="1221"/>
      <c r="L54" s="1221"/>
      <c r="M54" s="1221"/>
      <c r="N54" s="1221"/>
      <c r="AM54" s="1211"/>
      <c r="AN54" s="1222"/>
      <c r="AO54" s="1222"/>
      <c r="AP54" s="1222"/>
      <c r="AQ54" s="1222"/>
      <c r="AR54" s="1222"/>
      <c r="AS54" s="1222"/>
      <c r="AT54" s="1222"/>
      <c r="AU54" s="1222"/>
      <c r="AV54" s="1222"/>
      <c r="AW54" s="1222"/>
      <c r="AX54" s="1222"/>
      <c r="AY54" s="1222"/>
      <c r="AZ54" s="1222"/>
      <c r="BA54" s="1222"/>
      <c r="BB54" s="1222"/>
      <c r="BC54" s="1222"/>
      <c r="BD54" s="1222"/>
      <c r="BE54" s="1222"/>
      <c r="BF54" s="1222"/>
      <c r="BG54" s="1222"/>
      <c r="BH54" s="1222"/>
      <c r="BI54" s="1222"/>
      <c r="BJ54" s="1222"/>
      <c r="BK54" s="1222"/>
      <c r="BL54" s="1222"/>
      <c r="BM54" s="1222"/>
      <c r="BN54" s="1222"/>
      <c r="BO54" s="1222"/>
      <c r="BP54" s="1223"/>
      <c r="BQ54" s="1223"/>
      <c r="BR54" s="1223"/>
      <c r="BS54" s="1223"/>
      <c r="BT54" s="1223"/>
      <c r="BU54" s="1223"/>
      <c r="BV54" s="1223"/>
      <c r="BW54" s="1223"/>
      <c r="BX54" s="1223"/>
      <c r="BY54" s="1223"/>
      <c r="BZ54" s="1223"/>
      <c r="CA54" s="1223"/>
      <c r="CB54" s="1223"/>
      <c r="CC54" s="1223"/>
      <c r="CD54" s="1223"/>
      <c r="CE54" s="1223"/>
      <c r="CF54" s="1223"/>
      <c r="CG54" s="1223"/>
      <c r="CH54" s="1223"/>
      <c r="CI54" s="1223"/>
      <c r="CJ54" s="1223"/>
      <c r="CK54" s="1223"/>
      <c r="CL54" s="1223"/>
      <c r="CM54" s="1223"/>
      <c r="CN54" s="1223"/>
      <c r="CO54" s="1223"/>
      <c r="CP54" s="1223"/>
      <c r="CQ54" s="1223"/>
      <c r="CR54" s="1223"/>
      <c r="CS54" s="1223"/>
      <c r="CT54" s="1223"/>
      <c r="CU54" s="1223"/>
      <c r="CV54" s="1223"/>
      <c r="CW54" s="1223"/>
      <c r="CX54" s="1223"/>
      <c r="CY54" s="1223"/>
      <c r="CZ54" s="1223"/>
      <c r="DA54" s="1223"/>
      <c r="DB54" s="1223"/>
      <c r="DC54" s="1223"/>
    </row>
    <row r="55" spans="1:109" x14ac:dyDescent="0.15">
      <c r="A55" s="1201"/>
      <c r="B55" s="250"/>
      <c r="G55" s="1212"/>
      <c r="H55" s="1212"/>
      <c r="I55" s="1212"/>
      <c r="J55" s="1212"/>
      <c r="K55" s="1221"/>
      <c r="L55" s="1221"/>
      <c r="M55" s="1221"/>
      <c r="N55" s="1221"/>
      <c r="AN55" s="1218" t="s">
        <v>606</v>
      </c>
      <c r="AO55" s="1218"/>
      <c r="AP55" s="1218"/>
      <c r="AQ55" s="1218"/>
      <c r="AR55" s="1218"/>
      <c r="AS55" s="1218"/>
      <c r="AT55" s="1218"/>
      <c r="AU55" s="1218"/>
      <c r="AV55" s="1218"/>
      <c r="AW55" s="1218"/>
      <c r="AX55" s="1218"/>
      <c r="AY55" s="1218"/>
      <c r="AZ55" s="1218"/>
      <c r="BA55" s="1218"/>
      <c r="BB55" s="1222" t="s">
        <v>604</v>
      </c>
      <c r="BC55" s="1222"/>
      <c r="BD55" s="1222"/>
      <c r="BE55" s="1222"/>
      <c r="BF55" s="1222"/>
      <c r="BG55" s="1222"/>
      <c r="BH55" s="1222"/>
      <c r="BI55" s="1222"/>
      <c r="BJ55" s="1222"/>
      <c r="BK55" s="1222"/>
      <c r="BL55" s="1222"/>
      <c r="BM55" s="1222"/>
      <c r="BN55" s="1222"/>
      <c r="BO55" s="1222"/>
      <c r="BP55" s="1223">
        <v>51.2</v>
      </c>
      <c r="BQ55" s="1223"/>
      <c r="BR55" s="1223"/>
      <c r="BS55" s="1223"/>
      <c r="BT55" s="1223"/>
      <c r="BU55" s="1223"/>
      <c r="BV55" s="1223"/>
      <c r="BW55" s="1223"/>
      <c r="BX55" s="1223">
        <v>47.2</v>
      </c>
      <c r="BY55" s="1223"/>
      <c r="BZ55" s="1223"/>
      <c r="CA55" s="1223"/>
      <c r="CB55" s="1223"/>
      <c r="CC55" s="1223"/>
      <c r="CD55" s="1223"/>
      <c r="CE55" s="1223"/>
      <c r="CF55" s="1223">
        <v>49.5</v>
      </c>
      <c r="CG55" s="1223"/>
      <c r="CH55" s="1223"/>
      <c r="CI55" s="1223"/>
      <c r="CJ55" s="1223"/>
      <c r="CK55" s="1223"/>
      <c r="CL55" s="1223"/>
      <c r="CM55" s="1223"/>
      <c r="CN55" s="1223">
        <v>46.9</v>
      </c>
      <c r="CO55" s="1223"/>
      <c r="CP55" s="1223"/>
      <c r="CQ55" s="1223"/>
      <c r="CR55" s="1223"/>
      <c r="CS55" s="1223"/>
      <c r="CT55" s="1223"/>
      <c r="CU55" s="1223"/>
      <c r="CV55" s="1223">
        <v>45.3</v>
      </c>
      <c r="CW55" s="1223"/>
      <c r="CX55" s="1223"/>
      <c r="CY55" s="1223"/>
      <c r="CZ55" s="1223"/>
      <c r="DA55" s="1223"/>
      <c r="DB55" s="1223"/>
      <c r="DC55" s="1223"/>
    </row>
    <row r="56" spans="1:109" x14ac:dyDescent="0.15">
      <c r="A56" s="1201"/>
      <c r="B56" s="250"/>
      <c r="G56" s="1212"/>
      <c r="H56" s="1212"/>
      <c r="I56" s="1212"/>
      <c r="J56" s="1212"/>
      <c r="K56" s="1221"/>
      <c r="L56" s="1221"/>
      <c r="M56" s="1221"/>
      <c r="N56" s="1221"/>
      <c r="AN56" s="1218"/>
      <c r="AO56" s="1218"/>
      <c r="AP56" s="1218"/>
      <c r="AQ56" s="1218"/>
      <c r="AR56" s="1218"/>
      <c r="AS56" s="1218"/>
      <c r="AT56" s="1218"/>
      <c r="AU56" s="1218"/>
      <c r="AV56" s="1218"/>
      <c r="AW56" s="1218"/>
      <c r="AX56" s="1218"/>
      <c r="AY56" s="1218"/>
      <c r="AZ56" s="1218"/>
      <c r="BA56" s="1218"/>
      <c r="BB56" s="1222"/>
      <c r="BC56" s="1222"/>
      <c r="BD56" s="1222"/>
      <c r="BE56" s="1222"/>
      <c r="BF56" s="1222"/>
      <c r="BG56" s="1222"/>
      <c r="BH56" s="1222"/>
      <c r="BI56" s="1222"/>
      <c r="BJ56" s="1222"/>
      <c r="BK56" s="1222"/>
      <c r="BL56" s="1222"/>
      <c r="BM56" s="1222"/>
      <c r="BN56" s="1222"/>
      <c r="BO56" s="1222"/>
      <c r="BP56" s="1223"/>
      <c r="BQ56" s="1223"/>
      <c r="BR56" s="1223"/>
      <c r="BS56" s="1223"/>
      <c r="BT56" s="1223"/>
      <c r="BU56" s="1223"/>
      <c r="BV56" s="1223"/>
      <c r="BW56" s="1223"/>
      <c r="BX56" s="1223"/>
      <c r="BY56" s="1223"/>
      <c r="BZ56" s="1223"/>
      <c r="CA56" s="1223"/>
      <c r="CB56" s="1223"/>
      <c r="CC56" s="1223"/>
      <c r="CD56" s="1223"/>
      <c r="CE56" s="1223"/>
      <c r="CF56" s="1223"/>
      <c r="CG56" s="1223"/>
      <c r="CH56" s="1223"/>
      <c r="CI56" s="1223"/>
      <c r="CJ56" s="1223"/>
      <c r="CK56" s="1223"/>
      <c r="CL56" s="1223"/>
      <c r="CM56" s="1223"/>
      <c r="CN56" s="1223"/>
      <c r="CO56" s="1223"/>
      <c r="CP56" s="1223"/>
      <c r="CQ56" s="1223"/>
      <c r="CR56" s="1223"/>
      <c r="CS56" s="1223"/>
      <c r="CT56" s="1223"/>
      <c r="CU56" s="1223"/>
      <c r="CV56" s="1223"/>
      <c r="CW56" s="1223"/>
      <c r="CX56" s="1223"/>
      <c r="CY56" s="1223"/>
      <c r="CZ56" s="1223"/>
      <c r="DA56" s="1223"/>
      <c r="DB56" s="1223"/>
      <c r="DC56" s="1223"/>
    </row>
    <row r="57" spans="1:109" s="1201" customFormat="1" x14ac:dyDescent="0.15">
      <c r="B57" s="1224"/>
      <c r="G57" s="1212"/>
      <c r="H57" s="1212"/>
      <c r="I57" s="1225"/>
      <c r="J57" s="1225"/>
      <c r="K57" s="1221"/>
      <c r="L57" s="1221"/>
      <c r="M57" s="1221"/>
      <c r="N57" s="1221"/>
      <c r="AM57" s="246"/>
      <c r="AN57" s="1218"/>
      <c r="AO57" s="1218"/>
      <c r="AP57" s="1218"/>
      <c r="AQ57" s="1218"/>
      <c r="AR57" s="1218"/>
      <c r="AS57" s="1218"/>
      <c r="AT57" s="1218"/>
      <c r="AU57" s="1218"/>
      <c r="AV57" s="1218"/>
      <c r="AW57" s="1218"/>
      <c r="AX57" s="1218"/>
      <c r="AY57" s="1218"/>
      <c r="AZ57" s="1218"/>
      <c r="BA57" s="1218"/>
      <c r="BB57" s="1222" t="s">
        <v>605</v>
      </c>
      <c r="BC57" s="1222"/>
      <c r="BD57" s="1222"/>
      <c r="BE57" s="1222"/>
      <c r="BF57" s="1222"/>
      <c r="BG57" s="1222"/>
      <c r="BH57" s="1222"/>
      <c r="BI57" s="1222"/>
      <c r="BJ57" s="1222"/>
      <c r="BK57" s="1222"/>
      <c r="BL57" s="1222"/>
      <c r="BM57" s="1222"/>
      <c r="BN57" s="1222"/>
      <c r="BO57" s="1222"/>
      <c r="BP57" s="1223">
        <v>58.7</v>
      </c>
      <c r="BQ57" s="1223"/>
      <c r="BR57" s="1223"/>
      <c r="BS57" s="1223"/>
      <c r="BT57" s="1223"/>
      <c r="BU57" s="1223"/>
      <c r="BV57" s="1223"/>
      <c r="BW57" s="1223"/>
      <c r="BX57" s="1223">
        <v>59.8</v>
      </c>
      <c r="BY57" s="1223"/>
      <c r="BZ57" s="1223"/>
      <c r="CA57" s="1223"/>
      <c r="CB57" s="1223"/>
      <c r="CC57" s="1223"/>
      <c r="CD57" s="1223"/>
      <c r="CE57" s="1223"/>
      <c r="CF57" s="1223">
        <v>60.9</v>
      </c>
      <c r="CG57" s="1223"/>
      <c r="CH57" s="1223"/>
      <c r="CI57" s="1223"/>
      <c r="CJ57" s="1223"/>
      <c r="CK57" s="1223"/>
      <c r="CL57" s="1223"/>
      <c r="CM57" s="1223"/>
      <c r="CN57" s="1223">
        <v>61.2</v>
      </c>
      <c r="CO57" s="1223"/>
      <c r="CP57" s="1223"/>
      <c r="CQ57" s="1223"/>
      <c r="CR57" s="1223"/>
      <c r="CS57" s="1223"/>
      <c r="CT57" s="1223"/>
      <c r="CU57" s="1223"/>
      <c r="CV57" s="1223">
        <v>64</v>
      </c>
      <c r="CW57" s="1223"/>
      <c r="CX57" s="1223"/>
      <c r="CY57" s="1223"/>
      <c r="CZ57" s="1223"/>
      <c r="DA57" s="1223"/>
      <c r="DB57" s="1223"/>
      <c r="DC57" s="1223"/>
      <c r="DD57" s="1226"/>
      <c r="DE57" s="1224"/>
    </row>
    <row r="58" spans="1:109" s="1201" customFormat="1" x14ac:dyDescent="0.15">
      <c r="A58" s="246"/>
      <c r="B58" s="1224"/>
      <c r="G58" s="1212"/>
      <c r="H58" s="1212"/>
      <c r="I58" s="1225"/>
      <c r="J58" s="1225"/>
      <c r="K58" s="1221"/>
      <c r="L58" s="1221"/>
      <c r="M58" s="1221"/>
      <c r="N58" s="1221"/>
      <c r="AM58" s="246"/>
      <c r="AN58" s="1218"/>
      <c r="AO58" s="1218"/>
      <c r="AP58" s="1218"/>
      <c r="AQ58" s="1218"/>
      <c r="AR58" s="1218"/>
      <c r="AS58" s="1218"/>
      <c r="AT58" s="1218"/>
      <c r="AU58" s="1218"/>
      <c r="AV58" s="1218"/>
      <c r="AW58" s="1218"/>
      <c r="AX58" s="1218"/>
      <c r="AY58" s="1218"/>
      <c r="AZ58" s="1218"/>
      <c r="BA58" s="1218"/>
      <c r="BB58" s="1222"/>
      <c r="BC58" s="1222"/>
      <c r="BD58" s="1222"/>
      <c r="BE58" s="1222"/>
      <c r="BF58" s="1222"/>
      <c r="BG58" s="1222"/>
      <c r="BH58" s="1222"/>
      <c r="BI58" s="1222"/>
      <c r="BJ58" s="1222"/>
      <c r="BK58" s="1222"/>
      <c r="BL58" s="1222"/>
      <c r="BM58" s="1222"/>
      <c r="BN58" s="1222"/>
      <c r="BO58" s="1222"/>
      <c r="BP58" s="1223"/>
      <c r="BQ58" s="1223"/>
      <c r="BR58" s="1223"/>
      <c r="BS58" s="1223"/>
      <c r="BT58" s="1223"/>
      <c r="BU58" s="1223"/>
      <c r="BV58" s="1223"/>
      <c r="BW58" s="1223"/>
      <c r="BX58" s="1223"/>
      <c r="BY58" s="1223"/>
      <c r="BZ58" s="1223"/>
      <c r="CA58" s="1223"/>
      <c r="CB58" s="1223"/>
      <c r="CC58" s="1223"/>
      <c r="CD58" s="1223"/>
      <c r="CE58" s="1223"/>
      <c r="CF58" s="1223"/>
      <c r="CG58" s="1223"/>
      <c r="CH58" s="1223"/>
      <c r="CI58" s="1223"/>
      <c r="CJ58" s="1223"/>
      <c r="CK58" s="1223"/>
      <c r="CL58" s="1223"/>
      <c r="CM58" s="1223"/>
      <c r="CN58" s="1223"/>
      <c r="CO58" s="1223"/>
      <c r="CP58" s="1223"/>
      <c r="CQ58" s="1223"/>
      <c r="CR58" s="1223"/>
      <c r="CS58" s="1223"/>
      <c r="CT58" s="1223"/>
      <c r="CU58" s="1223"/>
      <c r="CV58" s="1223"/>
      <c r="CW58" s="1223"/>
      <c r="CX58" s="1223"/>
      <c r="CY58" s="1223"/>
      <c r="CZ58" s="1223"/>
      <c r="DA58" s="1223"/>
      <c r="DB58" s="1223"/>
      <c r="DC58" s="1223"/>
      <c r="DD58" s="1226"/>
      <c r="DE58" s="1224"/>
    </row>
    <row r="59" spans="1:109" s="1201" customFormat="1" x14ac:dyDescent="0.15">
      <c r="A59" s="246"/>
      <c r="B59" s="1224"/>
      <c r="K59" s="1227"/>
      <c r="L59" s="1227"/>
      <c r="M59" s="1227"/>
      <c r="N59" s="1227"/>
      <c r="AQ59" s="1227"/>
      <c r="AR59" s="1227"/>
      <c r="AS59" s="1227"/>
      <c r="AT59" s="1227"/>
      <c r="BC59" s="1227"/>
      <c r="BD59" s="1227"/>
      <c r="BE59" s="1227"/>
      <c r="BF59" s="1227"/>
      <c r="BO59" s="1227"/>
      <c r="BP59" s="1227"/>
      <c r="BQ59" s="1227"/>
      <c r="BR59" s="1227"/>
      <c r="CA59" s="1227"/>
      <c r="CB59" s="1227"/>
      <c r="CC59" s="1227"/>
      <c r="CD59" s="1227"/>
      <c r="CM59" s="1227"/>
      <c r="CN59" s="1227"/>
      <c r="CO59" s="1227"/>
      <c r="CP59" s="1227"/>
      <c r="CY59" s="1227"/>
      <c r="CZ59" s="1227"/>
      <c r="DA59" s="1227"/>
      <c r="DB59" s="1227"/>
      <c r="DC59" s="1227"/>
      <c r="DD59" s="1226"/>
      <c r="DE59" s="1224"/>
    </row>
    <row r="60" spans="1:109" s="1201" customFormat="1" x14ac:dyDescent="0.15">
      <c r="A60" s="246"/>
      <c r="B60" s="1224"/>
      <c r="K60" s="1227"/>
      <c r="L60" s="1227"/>
      <c r="M60" s="1227"/>
      <c r="N60" s="1227"/>
      <c r="AQ60" s="1227"/>
      <c r="AR60" s="1227"/>
      <c r="AS60" s="1227"/>
      <c r="AT60" s="1227"/>
      <c r="BC60" s="1227"/>
      <c r="BD60" s="1227"/>
      <c r="BE60" s="1227"/>
      <c r="BF60" s="1227"/>
      <c r="BO60" s="1227"/>
      <c r="BP60" s="1227"/>
      <c r="BQ60" s="1227"/>
      <c r="BR60" s="1227"/>
      <c r="CA60" s="1227"/>
      <c r="CB60" s="1227"/>
      <c r="CC60" s="1227"/>
      <c r="CD60" s="1227"/>
      <c r="CM60" s="1227"/>
      <c r="CN60" s="1227"/>
      <c r="CO60" s="1227"/>
      <c r="CP60" s="1227"/>
      <c r="CY60" s="1227"/>
      <c r="CZ60" s="1227"/>
      <c r="DA60" s="1227"/>
      <c r="DB60" s="1227"/>
      <c r="DC60" s="1227"/>
      <c r="DD60" s="1226"/>
      <c r="DE60" s="1224"/>
    </row>
    <row r="61" spans="1:109" s="1201" customFormat="1" x14ac:dyDescent="0.15">
      <c r="A61" s="246"/>
      <c r="B61" s="1228"/>
      <c r="C61" s="1229"/>
      <c r="D61" s="1229"/>
      <c r="E61" s="1229"/>
      <c r="F61" s="1229"/>
      <c r="G61" s="1229"/>
      <c r="H61" s="1229"/>
      <c r="I61" s="1229"/>
      <c r="J61" s="1229"/>
      <c r="K61" s="1229"/>
      <c r="L61" s="1229"/>
      <c r="M61" s="1230"/>
      <c r="N61" s="1230"/>
      <c r="O61" s="1229"/>
      <c r="P61" s="1229"/>
      <c r="Q61" s="1229"/>
      <c r="R61" s="1229"/>
      <c r="S61" s="1229"/>
      <c r="T61" s="1229"/>
      <c r="U61" s="1229"/>
      <c r="V61" s="1229"/>
      <c r="W61" s="1229"/>
      <c r="X61" s="1229"/>
      <c r="Y61" s="1229"/>
      <c r="Z61" s="1229"/>
      <c r="AA61" s="1229"/>
      <c r="AB61" s="1229"/>
      <c r="AC61" s="1229"/>
      <c r="AD61" s="1229"/>
      <c r="AE61" s="1229"/>
      <c r="AF61" s="1229"/>
      <c r="AG61" s="1229"/>
      <c r="AH61" s="1229"/>
      <c r="AI61" s="1229"/>
      <c r="AJ61" s="1229"/>
      <c r="AK61" s="1229"/>
      <c r="AL61" s="1229"/>
      <c r="AM61" s="1229"/>
      <c r="AN61" s="1229"/>
      <c r="AO61" s="1229"/>
      <c r="AP61" s="1229"/>
      <c r="AQ61" s="1229"/>
      <c r="AR61" s="1229"/>
      <c r="AS61" s="1230"/>
      <c r="AT61" s="1230"/>
      <c r="AU61" s="1229"/>
      <c r="AV61" s="1229"/>
      <c r="AW61" s="1229"/>
      <c r="AX61" s="1229"/>
      <c r="AY61" s="1229"/>
      <c r="AZ61" s="1229"/>
      <c r="BA61" s="1229"/>
      <c r="BB61" s="1229"/>
      <c r="BC61" s="1229"/>
      <c r="BD61" s="1229"/>
      <c r="BE61" s="1230"/>
      <c r="BF61" s="1230"/>
      <c r="BG61" s="1229"/>
      <c r="BH61" s="1229"/>
      <c r="BI61" s="1229"/>
      <c r="BJ61" s="1229"/>
      <c r="BK61" s="1229"/>
      <c r="BL61" s="1229"/>
      <c r="BM61" s="1229"/>
      <c r="BN61" s="1229"/>
      <c r="BO61" s="1229"/>
      <c r="BP61" s="1229"/>
      <c r="BQ61" s="1230"/>
      <c r="BR61" s="1230"/>
      <c r="BS61" s="1229"/>
      <c r="BT61" s="1229"/>
      <c r="BU61" s="1229"/>
      <c r="BV61" s="1229"/>
      <c r="BW61" s="1229"/>
      <c r="BX61" s="1229"/>
      <c r="BY61" s="1229"/>
      <c r="BZ61" s="1229"/>
      <c r="CA61" s="1229"/>
      <c r="CB61" s="1229"/>
      <c r="CC61" s="1230"/>
      <c r="CD61" s="1230"/>
      <c r="CE61" s="1229"/>
      <c r="CF61" s="1229"/>
      <c r="CG61" s="1229"/>
      <c r="CH61" s="1229"/>
      <c r="CI61" s="1229"/>
      <c r="CJ61" s="1229"/>
      <c r="CK61" s="1229"/>
      <c r="CL61" s="1229"/>
      <c r="CM61" s="1229"/>
      <c r="CN61" s="1229"/>
      <c r="CO61" s="1230"/>
      <c r="CP61" s="1230"/>
      <c r="CQ61" s="1229"/>
      <c r="CR61" s="1229"/>
      <c r="CS61" s="1229"/>
      <c r="CT61" s="1229"/>
      <c r="CU61" s="1229"/>
      <c r="CV61" s="1229"/>
      <c r="CW61" s="1229"/>
      <c r="CX61" s="1229"/>
      <c r="CY61" s="1229"/>
      <c r="CZ61" s="1229"/>
      <c r="DA61" s="1230"/>
      <c r="DB61" s="1230"/>
      <c r="DC61" s="1230"/>
      <c r="DD61" s="1231"/>
      <c r="DE61" s="1224"/>
    </row>
    <row r="62" spans="1:109" x14ac:dyDescent="0.15">
      <c r="B62" s="1199"/>
      <c r="C62" s="1199"/>
      <c r="D62" s="1199"/>
      <c r="E62" s="1199"/>
      <c r="F62" s="1199"/>
      <c r="G62" s="1199"/>
      <c r="H62" s="1199"/>
      <c r="I62" s="1199"/>
      <c r="J62" s="1199"/>
      <c r="K62" s="1199"/>
      <c r="L62" s="1199"/>
      <c r="M62" s="1199"/>
      <c r="N62" s="1199"/>
      <c r="O62" s="1199"/>
      <c r="P62" s="1199"/>
      <c r="Q62" s="1199"/>
      <c r="R62" s="1199"/>
      <c r="S62" s="1199"/>
      <c r="T62" s="1199"/>
      <c r="U62" s="1199"/>
      <c r="V62" s="1199"/>
      <c r="W62" s="1199"/>
      <c r="X62" s="1199"/>
      <c r="Y62" s="1199"/>
      <c r="Z62" s="1199"/>
      <c r="AA62" s="1199"/>
      <c r="AB62" s="1199"/>
      <c r="AC62" s="1199"/>
      <c r="AD62" s="1199"/>
      <c r="AE62" s="1199"/>
      <c r="AF62" s="1199"/>
      <c r="AG62" s="1199"/>
      <c r="AH62" s="1199"/>
      <c r="AI62" s="1199"/>
      <c r="AJ62" s="1199"/>
      <c r="AK62" s="1199"/>
      <c r="AL62" s="1199"/>
      <c r="AM62" s="1199"/>
      <c r="AN62" s="1199"/>
      <c r="AO62" s="1199"/>
      <c r="AP62" s="1199"/>
      <c r="AQ62" s="1199"/>
      <c r="AR62" s="1199"/>
      <c r="AS62" s="1199"/>
      <c r="AT62" s="1199"/>
      <c r="AU62" s="1199"/>
      <c r="AV62" s="1199"/>
      <c r="AW62" s="1199"/>
      <c r="AX62" s="1199"/>
      <c r="AY62" s="1199"/>
      <c r="AZ62" s="1199"/>
      <c r="BA62" s="1199"/>
      <c r="BB62" s="1199"/>
      <c r="BC62" s="1199"/>
      <c r="BD62" s="1199"/>
      <c r="BE62" s="1199"/>
      <c r="BF62" s="1199"/>
      <c r="BG62" s="1199"/>
      <c r="BH62" s="1199"/>
      <c r="BI62" s="1199"/>
      <c r="BJ62" s="1199"/>
      <c r="BK62" s="1199"/>
      <c r="BL62" s="1199"/>
      <c r="BM62" s="1199"/>
      <c r="BN62" s="1199"/>
      <c r="BO62" s="1199"/>
      <c r="BP62" s="1199"/>
      <c r="BQ62" s="1199"/>
      <c r="BR62" s="1199"/>
      <c r="BS62" s="1199"/>
      <c r="BT62" s="1199"/>
      <c r="BU62" s="1199"/>
      <c r="BV62" s="1199"/>
      <c r="BW62" s="1199"/>
      <c r="BX62" s="1199"/>
      <c r="BY62" s="1199"/>
      <c r="BZ62" s="1199"/>
      <c r="CA62" s="1199"/>
      <c r="CB62" s="1199"/>
      <c r="CC62" s="1199"/>
      <c r="CD62" s="1199"/>
      <c r="CE62" s="1199"/>
      <c r="CF62" s="1199"/>
      <c r="CG62" s="1199"/>
      <c r="CH62" s="1199"/>
      <c r="CI62" s="1199"/>
      <c r="CJ62" s="1199"/>
      <c r="CK62" s="1199"/>
      <c r="CL62" s="1199"/>
      <c r="CM62" s="1199"/>
      <c r="CN62" s="1199"/>
      <c r="CO62" s="1199"/>
      <c r="CP62" s="1199"/>
      <c r="CQ62" s="1199"/>
      <c r="CR62" s="1199"/>
      <c r="CS62" s="1199"/>
      <c r="CT62" s="1199"/>
      <c r="CU62" s="1199"/>
      <c r="CV62" s="1199"/>
      <c r="CW62" s="1199"/>
      <c r="CX62" s="1199"/>
      <c r="CY62" s="1199"/>
      <c r="CZ62" s="1199"/>
      <c r="DA62" s="1199"/>
      <c r="DB62" s="1199"/>
      <c r="DC62" s="1199"/>
      <c r="DD62" s="1199"/>
      <c r="DE62" s="246"/>
    </row>
    <row r="63" spans="1:109" ht="17.25" x14ac:dyDescent="0.15">
      <c r="B63" s="303" t="s">
        <v>607</v>
      </c>
    </row>
    <row r="64" spans="1:109" x14ac:dyDescent="0.15">
      <c r="B64" s="250"/>
      <c r="G64" s="1200"/>
      <c r="I64" s="1232"/>
      <c r="J64" s="1232"/>
      <c r="K64" s="1232"/>
      <c r="L64" s="1232"/>
      <c r="M64" s="1232"/>
      <c r="N64" s="1233"/>
      <c r="AM64" s="1200"/>
      <c r="AN64" s="1200" t="s">
        <v>600</v>
      </c>
      <c r="AP64" s="1201"/>
      <c r="AQ64" s="1201"/>
      <c r="AR64" s="1201"/>
      <c r="AY64" s="1200"/>
      <c r="BA64" s="1201"/>
      <c r="BB64" s="1201"/>
      <c r="BC64" s="1201"/>
      <c r="BK64" s="1200"/>
      <c r="BM64" s="1201"/>
      <c r="BN64" s="1201"/>
      <c r="BO64" s="1201"/>
      <c r="BW64" s="1200"/>
      <c r="BY64" s="1201"/>
      <c r="BZ64" s="1201"/>
      <c r="CA64" s="1201"/>
      <c r="CI64" s="1200"/>
      <c r="CK64" s="1201"/>
      <c r="CL64" s="1201"/>
      <c r="CM64" s="1201"/>
      <c r="CU64" s="1200"/>
      <c r="CW64" s="1201"/>
      <c r="CX64" s="1201"/>
      <c r="CY64" s="1201"/>
    </row>
    <row r="65" spans="2:107" x14ac:dyDescent="0.15">
      <c r="B65" s="250"/>
      <c r="AN65" s="1202" t="s">
        <v>601</v>
      </c>
      <c r="AO65" s="1203"/>
      <c r="AP65" s="1203"/>
      <c r="AQ65" s="1203"/>
      <c r="AR65" s="1203"/>
      <c r="AS65" s="1203"/>
      <c r="AT65" s="1203"/>
      <c r="AU65" s="1203"/>
      <c r="AV65" s="1203"/>
      <c r="AW65" s="1203"/>
      <c r="AX65" s="1203"/>
      <c r="AY65" s="1203"/>
      <c r="AZ65" s="1203"/>
      <c r="BA65" s="1203"/>
      <c r="BB65" s="1203"/>
      <c r="BC65" s="1203"/>
      <c r="BD65" s="1203"/>
      <c r="BE65" s="1203"/>
      <c r="BF65" s="1203"/>
      <c r="BG65" s="1203"/>
      <c r="BH65" s="1203"/>
      <c r="BI65" s="1203"/>
      <c r="BJ65" s="1203"/>
      <c r="BK65" s="1203"/>
      <c r="BL65" s="1203"/>
      <c r="BM65" s="1203"/>
      <c r="BN65" s="1203"/>
      <c r="BO65" s="1203"/>
      <c r="BP65" s="1203"/>
      <c r="BQ65" s="1203"/>
      <c r="BR65" s="1203"/>
      <c r="BS65" s="1203"/>
      <c r="BT65" s="1203"/>
      <c r="BU65" s="1203"/>
      <c r="BV65" s="1203"/>
      <c r="BW65" s="1203"/>
      <c r="BX65" s="1203"/>
      <c r="BY65" s="1203"/>
      <c r="BZ65" s="1203"/>
      <c r="CA65" s="1203"/>
      <c r="CB65" s="1203"/>
      <c r="CC65" s="1203"/>
      <c r="CD65" s="1203"/>
      <c r="CE65" s="1203"/>
      <c r="CF65" s="1203"/>
      <c r="CG65" s="1203"/>
      <c r="CH65" s="1203"/>
      <c r="CI65" s="1203"/>
      <c r="CJ65" s="1203"/>
      <c r="CK65" s="1203"/>
      <c r="CL65" s="1203"/>
      <c r="CM65" s="1203"/>
      <c r="CN65" s="1203"/>
      <c r="CO65" s="1203"/>
      <c r="CP65" s="1203"/>
      <c r="CQ65" s="1203"/>
      <c r="CR65" s="1203"/>
      <c r="CS65" s="1203"/>
      <c r="CT65" s="1203"/>
      <c r="CU65" s="1203"/>
      <c r="CV65" s="1203"/>
      <c r="CW65" s="1203"/>
      <c r="CX65" s="1203"/>
      <c r="CY65" s="1203"/>
      <c r="CZ65" s="1203"/>
      <c r="DA65" s="1203"/>
      <c r="DB65" s="1203"/>
      <c r="DC65" s="1204"/>
    </row>
    <row r="66" spans="2:107" x14ac:dyDescent="0.15">
      <c r="B66" s="250"/>
      <c r="AN66" s="1205"/>
      <c r="AO66" s="1206"/>
      <c r="AP66" s="1206"/>
      <c r="AQ66" s="1206"/>
      <c r="AR66" s="1206"/>
      <c r="AS66" s="1206"/>
      <c r="AT66" s="1206"/>
      <c r="AU66" s="1206"/>
      <c r="AV66" s="1206"/>
      <c r="AW66" s="1206"/>
      <c r="AX66" s="1206"/>
      <c r="AY66" s="1206"/>
      <c r="AZ66" s="1206"/>
      <c r="BA66" s="1206"/>
      <c r="BB66" s="1206"/>
      <c r="BC66" s="1206"/>
      <c r="BD66" s="1206"/>
      <c r="BE66" s="1206"/>
      <c r="BF66" s="1206"/>
      <c r="BG66" s="1206"/>
      <c r="BH66" s="1206"/>
      <c r="BI66" s="1206"/>
      <c r="BJ66" s="1206"/>
      <c r="BK66" s="1206"/>
      <c r="BL66" s="1206"/>
      <c r="BM66" s="1206"/>
      <c r="BN66" s="1206"/>
      <c r="BO66" s="1206"/>
      <c r="BP66" s="1206"/>
      <c r="BQ66" s="1206"/>
      <c r="BR66" s="1206"/>
      <c r="BS66" s="1206"/>
      <c r="BT66" s="1206"/>
      <c r="BU66" s="1206"/>
      <c r="BV66" s="1206"/>
      <c r="BW66" s="1206"/>
      <c r="BX66" s="1206"/>
      <c r="BY66" s="1206"/>
      <c r="BZ66" s="1206"/>
      <c r="CA66" s="1206"/>
      <c r="CB66" s="1206"/>
      <c r="CC66" s="1206"/>
      <c r="CD66" s="1206"/>
      <c r="CE66" s="1206"/>
      <c r="CF66" s="1206"/>
      <c r="CG66" s="1206"/>
      <c r="CH66" s="1206"/>
      <c r="CI66" s="1206"/>
      <c r="CJ66" s="1206"/>
      <c r="CK66" s="1206"/>
      <c r="CL66" s="1206"/>
      <c r="CM66" s="1206"/>
      <c r="CN66" s="1206"/>
      <c r="CO66" s="1206"/>
      <c r="CP66" s="1206"/>
      <c r="CQ66" s="1206"/>
      <c r="CR66" s="1206"/>
      <c r="CS66" s="1206"/>
      <c r="CT66" s="1206"/>
      <c r="CU66" s="1206"/>
      <c r="CV66" s="1206"/>
      <c r="CW66" s="1206"/>
      <c r="CX66" s="1206"/>
      <c r="CY66" s="1206"/>
      <c r="CZ66" s="1206"/>
      <c r="DA66" s="1206"/>
      <c r="DB66" s="1206"/>
      <c r="DC66" s="1207"/>
    </row>
    <row r="67" spans="2:107" x14ac:dyDescent="0.15">
      <c r="B67" s="250"/>
      <c r="AN67" s="1205"/>
      <c r="AO67" s="1206"/>
      <c r="AP67" s="1206"/>
      <c r="AQ67" s="1206"/>
      <c r="AR67" s="1206"/>
      <c r="AS67" s="1206"/>
      <c r="AT67" s="1206"/>
      <c r="AU67" s="1206"/>
      <c r="AV67" s="1206"/>
      <c r="AW67" s="1206"/>
      <c r="AX67" s="1206"/>
      <c r="AY67" s="1206"/>
      <c r="AZ67" s="1206"/>
      <c r="BA67" s="1206"/>
      <c r="BB67" s="1206"/>
      <c r="BC67" s="1206"/>
      <c r="BD67" s="1206"/>
      <c r="BE67" s="1206"/>
      <c r="BF67" s="1206"/>
      <c r="BG67" s="1206"/>
      <c r="BH67" s="1206"/>
      <c r="BI67" s="1206"/>
      <c r="BJ67" s="1206"/>
      <c r="BK67" s="1206"/>
      <c r="BL67" s="1206"/>
      <c r="BM67" s="1206"/>
      <c r="BN67" s="1206"/>
      <c r="BO67" s="1206"/>
      <c r="BP67" s="1206"/>
      <c r="BQ67" s="1206"/>
      <c r="BR67" s="1206"/>
      <c r="BS67" s="1206"/>
      <c r="BT67" s="1206"/>
      <c r="BU67" s="1206"/>
      <c r="BV67" s="1206"/>
      <c r="BW67" s="1206"/>
      <c r="BX67" s="1206"/>
      <c r="BY67" s="1206"/>
      <c r="BZ67" s="1206"/>
      <c r="CA67" s="1206"/>
      <c r="CB67" s="1206"/>
      <c r="CC67" s="1206"/>
      <c r="CD67" s="1206"/>
      <c r="CE67" s="1206"/>
      <c r="CF67" s="1206"/>
      <c r="CG67" s="1206"/>
      <c r="CH67" s="1206"/>
      <c r="CI67" s="1206"/>
      <c r="CJ67" s="1206"/>
      <c r="CK67" s="1206"/>
      <c r="CL67" s="1206"/>
      <c r="CM67" s="1206"/>
      <c r="CN67" s="1206"/>
      <c r="CO67" s="1206"/>
      <c r="CP67" s="1206"/>
      <c r="CQ67" s="1206"/>
      <c r="CR67" s="1206"/>
      <c r="CS67" s="1206"/>
      <c r="CT67" s="1206"/>
      <c r="CU67" s="1206"/>
      <c r="CV67" s="1206"/>
      <c r="CW67" s="1206"/>
      <c r="CX67" s="1206"/>
      <c r="CY67" s="1206"/>
      <c r="CZ67" s="1206"/>
      <c r="DA67" s="1206"/>
      <c r="DB67" s="1206"/>
      <c r="DC67" s="1207"/>
    </row>
    <row r="68" spans="2:107" x14ac:dyDescent="0.15">
      <c r="B68" s="250"/>
      <c r="AN68" s="1205"/>
      <c r="AO68" s="1206"/>
      <c r="AP68" s="1206"/>
      <c r="AQ68" s="1206"/>
      <c r="AR68" s="1206"/>
      <c r="AS68" s="1206"/>
      <c r="AT68" s="1206"/>
      <c r="AU68" s="1206"/>
      <c r="AV68" s="1206"/>
      <c r="AW68" s="1206"/>
      <c r="AX68" s="1206"/>
      <c r="AY68" s="1206"/>
      <c r="AZ68" s="1206"/>
      <c r="BA68" s="1206"/>
      <c r="BB68" s="1206"/>
      <c r="BC68" s="1206"/>
      <c r="BD68" s="1206"/>
      <c r="BE68" s="1206"/>
      <c r="BF68" s="1206"/>
      <c r="BG68" s="1206"/>
      <c r="BH68" s="1206"/>
      <c r="BI68" s="1206"/>
      <c r="BJ68" s="1206"/>
      <c r="BK68" s="1206"/>
      <c r="BL68" s="1206"/>
      <c r="BM68" s="1206"/>
      <c r="BN68" s="1206"/>
      <c r="BO68" s="1206"/>
      <c r="BP68" s="1206"/>
      <c r="BQ68" s="1206"/>
      <c r="BR68" s="1206"/>
      <c r="BS68" s="1206"/>
      <c r="BT68" s="1206"/>
      <c r="BU68" s="1206"/>
      <c r="BV68" s="1206"/>
      <c r="BW68" s="1206"/>
      <c r="BX68" s="1206"/>
      <c r="BY68" s="1206"/>
      <c r="BZ68" s="1206"/>
      <c r="CA68" s="1206"/>
      <c r="CB68" s="1206"/>
      <c r="CC68" s="1206"/>
      <c r="CD68" s="1206"/>
      <c r="CE68" s="1206"/>
      <c r="CF68" s="1206"/>
      <c r="CG68" s="1206"/>
      <c r="CH68" s="1206"/>
      <c r="CI68" s="1206"/>
      <c r="CJ68" s="1206"/>
      <c r="CK68" s="1206"/>
      <c r="CL68" s="1206"/>
      <c r="CM68" s="1206"/>
      <c r="CN68" s="1206"/>
      <c r="CO68" s="1206"/>
      <c r="CP68" s="1206"/>
      <c r="CQ68" s="1206"/>
      <c r="CR68" s="1206"/>
      <c r="CS68" s="1206"/>
      <c r="CT68" s="1206"/>
      <c r="CU68" s="1206"/>
      <c r="CV68" s="1206"/>
      <c r="CW68" s="1206"/>
      <c r="CX68" s="1206"/>
      <c r="CY68" s="1206"/>
      <c r="CZ68" s="1206"/>
      <c r="DA68" s="1206"/>
      <c r="DB68" s="1206"/>
      <c r="DC68" s="1207"/>
    </row>
    <row r="69" spans="2:107" x14ac:dyDescent="0.15">
      <c r="B69" s="250"/>
      <c r="AN69" s="1208"/>
      <c r="AO69" s="1209"/>
      <c r="AP69" s="1209"/>
      <c r="AQ69" s="1209"/>
      <c r="AR69" s="1209"/>
      <c r="AS69" s="1209"/>
      <c r="AT69" s="1209"/>
      <c r="AU69" s="1209"/>
      <c r="AV69" s="1209"/>
      <c r="AW69" s="1209"/>
      <c r="AX69" s="1209"/>
      <c r="AY69" s="1209"/>
      <c r="AZ69" s="1209"/>
      <c r="BA69" s="1209"/>
      <c r="BB69" s="1209"/>
      <c r="BC69" s="1209"/>
      <c r="BD69" s="1209"/>
      <c r="BE69" s="1209"/>
      <c r="BF69" s="1209"/>
      <c r="BG69" s="1209"/>
      <c r="BH69" s="1209"/>
      <c r="BI69" s="1209"/>
      <c r="BJ69" s="1209"/>
      <c r="BK69" s="1209"/>
      <c r="BL69" s="1209"/>
      <c r="BM69" s="1209"/>
      <c r="BN69" s="1209"/>
      <c r="BO69" s="1209"/>
      <c r="BP69" s="1209"/>
      <c r="BQ69" s="1209"/>
      <c r="BR69" s="1209"/>
      <c r="BS69" s="1209"/>
      <c r="BT69" s="1209"/>
      <c r="BU69" s="1209"/>
      <c r="BV69" s="1209"/>
      <c r="BW69" s="1209"/>
      <c r="BX69" s="1209"/>
      <c r="BY69" s="1209"/>
      <c r="BZ69" s="1209"/>
      <c r="CA69" s="1209"/>
      <c r="CB69" s="1209"/>
      <c r="CC69" s="1209"/>
      <c r="CD69" s="1209"/>
      <c r="CE69" s="1209"/>
      <c r="CF69" s="1209"/>
      <c r="CG69" s="1209"/>
      <c r="CH69" s="1209"/>
      <c r="CI69" s="1209"/>
      <c r="CJ69" s="1209"/>
      <c r="CK69" s="1209"/>
      <c r="CL69" s="1209"/>
      <c r="CM69" s="1209"/>
      <c r="CN69" s="1209"/>
      <c r="CO69" s="1209"/>
      <c r="CP69" s="1209"/>
      <c r="CQ69" s="1209"/>
      <c r="CR69" s="1209"/>
      <c r="CS69" s="1209"/>
      <c r="CT69" s="1209"/>
      <c r="CU69" s="1209"/>
      <c r="CV69" s="1209"/>
      <c r="CW69" s="1209"/>
      <c r="CX69" s="1209"/>
      <c r="CY69" s="1209"/>
      <c r="CZ69" s="1209"/>
      <c r="DA69" s="1209"/>
      <c r="DB69" s="1209"/>
      <c r="DC69" s="1210"/>
    </row>
    <row r="70" spans="2:107" x14ac:dyDescent="0.15">
      <c r="B70" s="250"/>
      <c r="H70" s="1234"/>
      <c r="I70" s="1234"/>
      <c r="J70" s="1235"/>
      <c r="K70" s="1235"/>
      <c r="L70" s="1236"/>
      <c r="M70" s="1235"/>
      <c r="N70" s="1236"/>
      <c r="AN70" s="1211"/>
      <c r="AO70" s="1211"/>
      <c r="AP70" s="1211"/>
      <c r="AZ70" s="1211"/>
      <c r="BA70" s="1211"/>
      <c r="BB70" s="1211"/>
      <c r="BL70" s="1211"/>
      <c r="BM70" s="1211"/>
      <c r="BN70" s="1211"/>
      <c r="BX70" s="1211"/>
      <c r="BY70" s="1211"/>
      <c r="BZ70" s="1211"/>
      <c r="CJ70" s="1211"/>
      <c r="CK70" s="1211"/>
      <c r="CL70" s="1211"/>
      <c r="CV70" s="1211"/>
      <c r="CW70" s="1211"/>
      <c r="CX70" s="1211"/>
    </row>
    <row r="71" spans="2:107" x14ac:dyDescent="0.15">
      <c r="B71" s="250"/>
      <c r="G71" s="1237"/>
      <c r="I71" s="1238"/>
      <c r="J71" s="1235"/>
      <c r="K71" s="1235"/>
      <c r="L71" s="1236"/>
      <c r="M71" s="1235"/>
      <c r="N71" s="1236"/>
      <c r="AM71" s="1237"/>
      <c r="AN71" s="246" t="s">
        <v>602</v>
      </c>
    </row>
    <row r="72" spans="2:107" x14ac:dyDescent="0.15">
      <c r="B72" s="250"/>
      <c r="G72" s="1212"/>
      <c r="H72" s="1212"/>
      <c r="I72" s="1212"/>
      <c r="J72" s="1212"/>
      <c r="K72" s="1213"/>
      <c r="L72" s="1213"/>
      <c r="M72" s="1214"/>
      <c r="N72" s="1214"/>
      <c r="AN72" s="1215"/>
      <c r="AO72" s="1216"/>
      <c r="AP72" s="1216"/>
      <c r="AQ72" s="1216"/>
      <c r="AR72" s="1216"/>
      <c r="AS72" s="1216"/>
      <c r="AT72" s="1216"/>
      <c r="AU72" s="1216"/>
      <c r="AV72" s="1216"/>
      <c r="AW72" s="1216"/>
      <c r="AX72" s="1216"/>
      <c r="AY72" s="1216"/>
      <c r="AZ72" s="1216"/>
      <c r="BA72" s="1216"/>
      <c r="BB72" s="1216"/>
      <c r="BC72" s="1216"/>
      <c r="BD72" s="1216"/>
      <c r="BE72" s="1216"/>
      <c r="BF72" s="1216"/>
      <c r="BG72" s="1216"/>
      <c r="BH72" s="1216"/>
      <c r="BI72" s="1216"/>
      <c r="BJ72" s="1216"/>
      <c r="BK72" s="1216"/>
      <c r="BL72" s="1216"/>
      <c r="BM72" s="1216"/>
      <c r="BN72" s="1216"/>
      <c r="BO72" s="1217"/>
      <c r="BP72" s="1218" t="s">
        <v>553</v>
      </c>
      <c r="BQ72" s="1218"/>
      <c r="BR72" s="1218"/>
      <c r="BS72" s="1218"/>
      <c r="BT72" s="1218"/>
      <c r="BU72" s="1218"/>
      <c r="BV72" s="1218"/>
      <c r="BW72" s="1218"/>
      <c r="BX72" s="1218" t="s">
        <v>554</v>
      </c>
      <c r="BY72" s="1218"/>
      <c r="BZ72" s="1218"/>
      <c r="CA72" s="1218"/>
      <c r="CB72" s="1218"/>
      <c r="CC72" s="1218"/>
      <c r="CD72" s="1218"/>
      <c r="CE72" s="1218"/>
      <c r="CF72" s="1218" t="s">
        <v>555</v>
      </c>
      <c r="CG72" s="1218"/>
      <c r="CH72" s="1218"/>
      <c r="CI72" s="1218"/>
      <c r="CJ72" s="1218"/>
      <c r="CK72" s="1218"/>
      <c r="CL72" s="1218"/>
      <c r="CM72" s="1218"/>
      <c r="CN72" s="1218" t="s">
        <v>556</v>
      </c>
      <c r="CO72" s="1218"/>
      <c r="CP72" s="1218"/>
      <c r="CQ72" s="1218"/>
      <c r="CR72" s="1218"/>
      <c r="CS72" s="1218"/>
      <c r="CT72" s="1218"/>
      <c r="CU72" s="1218"/>
      <c r="CV72" s="1218" t="s">
        <v>557</v>
      </c>
      <c r="CW72" s="1218"/>
      <c r="CX72" s="1218"/>
      <c r="CY72" s="1218"/>
      <c r="CZ72" s="1218"/>
      <c r="DA72" s="1218"/>
      <c r="DB72" s="1218"/>
      <c r="DC72" s="1218"/>
    </row>
    <row r="73" spans="2:107" x14ac:dyDescent="0.15">
      <c r="B73" s="250"/>
      <c r="G73" s="1219"/>
      <c r="H73" s="1219"/>
      <c r="I73" s="1219"/>
      <c r="J73" s="1219"/>
      <c r="K73" s="1239"/>
      <c r="L73" s="1239"/>
      <c r="M73" s="1239"/>
      <c r="N73" s="1239"/>
      <c r="AM73" s="1211"/>
      <c r="AN73" s="1222" t="s">
        <v>603</v>
      </c>
      <c r="AO73" s="1222"/>
      <c r="AP73" s="1222"/>
      <c r="AQ73" s="1222"/>
      <c r="AR73" s="1222"/>
      <c r="AS73" s="1222"/>
      <c r="AT73" s="1222"/>
      <c r="AU73" s="1222"/>
      <c r="AV73" s="1222"/>
      <c r="AW73" s="1222"/>
      <c r="AX73" s="1222"/>
      <c r="AY73" s="1222"/>
      <c r="AZ73" s="1222"/>
      <c r="BA73" s="1222"/>
      <c r="BB73" s="1222" t="s">
        <v>604</v>
      </c>
      <c r="BC73" s="1222"/>
      <c r="BD73" s="1222"/>
      <c r="BE73" s="1222"/>
      <c r="BF73" s="1222"/>
      <c r="BG73" s="1222"/>
      <c r="BH73" s="1222"/>
      <c r="BI73" s="1222"/>
      <c r="BJ73" s="1222"/>
      <c r="BK73" s="1222"/>
      <c r="BL73" s="1222"/>
      <c r="BM73" s="1222"/>
      <c r="BN73" s="1222"/>
      <c r="BO73" s="1222"/>
      <c r="BP73" s="1223"/>
      <c r="BQ73" s="1223"/>
      <c r="BR73" s="1223"/>
      <c r="BS73" s="1223"/>
      <c r="BT73" s="1223"/>
      <c r="BU73" s="1223"/>
      <c r="BV73" s="1223"/>
      <c r="BW73" s="1223"/>
      <c r="BX73" s="1223"/>
      <c r="BY73" s="1223"/>
      <c r="BZ73" s="1223"/>
      <c r="CA73" s="1223"/>
      <c r="CB73" s="1223"/>
      <c r="CC73" s="1223"/>
      <c r="CD73" s="1223"/>
      <c r="CE73" s="1223"/>
      <c r="CF73" s="1223"/>
      <c r="CG73" s="1223"/>
      <c r="CH73" s="1223"/>
      <c r="CI73" s="1223"/>
      <c r="CJ73" s="1223"/>
      <c r="CK73" s="1223"/>
      <c r="CL73" s="1223"/>
      <c r="CM73" s="1223"/>
      <c r="CN73" s="1223"/>
      <c r="CO73" s="1223"/>
      <c r="CP73" s="1223"/>
      <c r="CQ73" s="1223"/>
      <c r="CR73" s="1223"/>
      <c r="CS73" s="1223"/>
      <c r="CT73" s="1223"/>
      <c r="CU73" s="1223"/>
      <c r="CV73" s="1223"/>
      <c r="CW73" s="1223"/>
      <c r="CX73" s="1223"/>
      <c r="CY73" s="1223"/>
      <c r="CZ73" s="1223"/>
      <c r="DA73" s="1223"/>
      <c r="DB73" s="1223"/>
      <c r="DC73" s="1223"/>
    </row>
    <row r="74" spans="2:107" x14ac:dyDescent="0.15">
      <c r="B74" s="250"/>
      <c r="G74" s="1219"/>
      <c r="H74" s="1219"/>
      <c r="I74" s="1219"/>
      <c r="J74" s="1219"/>
      <c r="K74" s="1239"/>
      <c r="L74" s="1239"/>
      <c r="M74" s="1239"/>
      <c r="N74" s="1239"/>
      <c r="AM74" s="1211"/>
      <c r="AN74" s="1222"/>
      <c r="AO74" s="1222"/>
      <c r="AP74" s="1222"/>
      <c r="AQ74" s="1222"/>
      <c r="AR74" s="1222"/>
      <c r="AS74" s="1222"/>
      <c r="AT74" s="1222"/>
      <c r="AU74" s="1222"/>
      <c r="AV74" s="1222"/>
      <c r="AW74" s="1222"/>
      <c r="AX74" s="1222"/>
      <c r="AY74" s="1222"/>
      <c r="AZ74" s="1222"/>
      <c r="BA74" s="1222"/>
      <c r="BB74" s="1222"/>
      <c r="BC74" s="1222"/>
      <c r="BD74" s="1222"/>
      <c r="BE74" s="1222"/>
      <c r="BF74" s="1222"/>
      <c r="BG74" s="1222"/>
      <c r="BH74" s="1222"/>
      <c r="BI74" s="1222"/>
      <c r="BJ74" s="1222"/>
      <c r="BK74" s="1222"/>
      <c r="BL74" s="1222"/>
      <c r="BM74" s="1222"/>
      <c r="BN74" s="1222"/>
      <c r="BO74" s="1222"/>
      <c r="BP74" s="1223"/>
      <c r="BQ74" s="1223"/>
      <c r="BR74" s="1223"/>
      <c r="BS74" s="1223"/>
      <c r="BT74" s="1223"/>
      <c r="BU74" s="1223"/>
      <c r="BV74" s="1223"/>
      <c r="BW74" s="1223"/>
      <c r="BX74" s="1223"/>
      <c r="BY74" s="1223"/>
      <c r="BZ74" s="1223"/>
      <c r="CA74" s="1223"/>
      <c r="CB74" s="1223"/>
      <c r="CC74" s="1223"/>
      <c r="CD74" s="1223"/>
      <c r="CE74" s="1223"/>
      <c r="CF74" s="1223"/>
      <c r="CG74" s="1223"/>
      <c r="CH74" s="1223"/>
      <c r="CI74" s="1223"/>
      <c r="CJ74" s="1223"/>
      <c r="CK74" s="1223"/>
      <c r="CL74" s="1223"/>
      <c r="CM74" s="1223"/>
      <c r="CN74" s="1223"/>
      <c r="CO74" s="1223"/>
      <c r="CP74" s="1223"/>
      <c r="CQ74" s="1223"/>
      <c r="CR74" s="1223"/>
      <c r="CS74" s="1223"/>
      <c r="CT74" s="1223"/>
      <c r="CU74" s="1223"/>
      <c r="CV74" s="1223"/>
      <c r="CW74" s="1223"/>
      <c r="CX74" s="1223"/>
      <c r="CY74" s="1223"/>
      <c r="CZ74" s="1223"/>
      <c r="DA74" s="1223"/>
      <c r="DB74" s="1223"/>
      <c r="DC74" s="1223"/>
    </row>
    <row r="75" spans="2:107" x14ac:dyDescent="0.15">
      <c r="B75" s="250"/>
      <c r="G75" s="1219"/>
      <c r="H75" s="1219"/>
      <c r="I75" s="1212"/>
      <c r="J75" s="1212"/>
      <c r="K75" s="1221"/>
      <c r="L75" s="1221"/>
      <c r="M75" s="1221"/>
      <c r="N75" s="1221"/>
      <c r="AM75" s="1211"/>
      <c r="AN75" s="1222"/>
      <c r="AO75" s="1222"/>
      <c r="AP75" s="1222"/>
      <c r="AQ75" s="1222"/>
      <c r="AR75" s="1222"/>
      <c r="AS75" s="1222"/>
      <c r="AT75" s="1222"/>
      <c r="AU75" s="1222"/>
      <c r="AV75" s="1222"/>
      <c r="AW75" s="1222"/>
      <c r="AX75" s="1222"/>
      <c r="AY75" s="1222"/>
      <c r="AZ75" s="1222"/>
      <c r="BA75" s="1222"/>
      <c r="BB75" s="1222" t="s">
        <v>608</v>
      </c>
      <c r="BC75" s="1222"/>
      <c r="BD75" s="1222"/>
      <c r="BE75" s="1222"/>
      <c r="BF75" s="1222"/>
      <c r="BG75" s="1222"/>
      <c r="BH75" s="1222"/>
      <c r="BI75" s="1222"/>
      <c r="BJ75" s="1222"/>
      <c r="BK75" s="1222"/>
      <c r="BL75" s="1222"/>
      <c r="BM75" s="1222"/>
      <c r="BN75" s="1222"/>
      <c r="BO75" s="1222"/>
      <c r="BP75" s="1223">
        <v>3.8</v>
      </c>
      <c r="BQ75" s="1223"/>
      <c r="BR75" s="1223"/>
      <c r="BS75" s="1223"/>
      <c r="BT75" s="1223"/>
      <c r="BU75" s="1223"/>
      <c r="BV75" s="1223"/>
      <c r="BW75" s="1223"/>
      <c r="BX75" s="1223">
        <v>4.2</v>
      </c>
      <c r="BY75" s="1223"/>
      <c r="BZ75" s="1223"/>
      <c r="CA75" s="1223"/>
      <c r="CB75" s="1223"/>
      <c r="CC75" s="1223"/>
      <c r="CD75" s="1223"/>
      <c r="CE75" s="1223"/>
      <c r="CF75" s="1223">
        <v>4</v>
      </c>
      <c r="CG75" s="1223"/>
      <c r="CH75" s="1223"/>
      <c r="CI75" s="1223"/>
      <c r="CJ75" s="1223"/>
      <c r="CK75" s="1223"/>
      <c r="CL75" s="1223"/>
      <c r="CM75" s="1223"/>
      <c r="CN75" s="1223">
        <v>3.6</v>
      </c>
      <c r="CO75" s="1223"/>
      <c r="CP75" s="1223"/>
      <c r="CQ75" s="1223"/>
      <c r="CR75" s="1223"/>
      <c r="CS75" s="1223"/>
      <c r="CT75" s="1223"/>
      <c r="CU75" s="1223"/>
      <c r="CV75" s="1223">
        <v>3.1</v>
      </c>
      <c r="CW75" s="1223"/>
      <c r="CX75" s="1223"/>
      <c r="CY75" s="1223"/>
      <c r="CZ75" s="1223"/>
      <c r="DA75" s="1223"/>
      <c r="DB75" s="1223"/>
      <c r="DC75" s="1223"/>
    </row>
    <row r="76" spans="2:107" x14ac:dyDescent="0.15">
      <c r="B76" s="250"/>
      <c r="G76" s="1219"/>
      <c r="H76" s="1219"/>
      <c r="I76" s="1212"/>
      <c r="J76" s="1212"/>
      <c r="K76" s="1221"/>
      <c r="L76" s="1221"/>
      <c r="M76" s="1221"/>
      <c r="N76" s="1221"/>
      <c r="AM76" s="1211"/>
      <c r="AN76" s="1222"/>
      <c r="AO76" s="1222"/>
      <c r="AP76" s="1222"/>
      <c r="AQ76" s="1222"/>
      <c r="AR76" s="1222"/>
      <c r="AS76" s="1222"/>
      <c r="AT76" s="1222"/>
      <c r="AU76" s="1222"/>
      <c r="AV76" s="1222"/>
      <c r="AW76" s="1222"/>
      <c r="AX76" s="1222"/>
      <c r="AY76" s="1222"/>
      <c r="AZ76" s="1222"/>
      <c r="BA76" s="1222"/>
      <c r="BB76" s="1222"/>
      <c r="BC76" s="1222"/>
      <c r="BD76" s="1222"/>
      <c r="BE76" s="1222"/>
      <c r="BF76" s="1222"/>
      <c r="BG76" s="1222"/>
      <c r="BH76" s="1222"/>
      <c r="BI76" s="1222"/>
      <c r="BJ76" s="1222"/>
      <c r="BK76" s="1222"/>
      <c r="BL76" s="1222"/>
      <c r="BM76" s="1222"/>
      <c r="BN76" s="1222"/>
      <c r="BO76" s="1222"/>
      <c r="BP76" s="1223"/>
      <c r="BQ76" s="1223"/>
      <c r="BR76" s="1223"/>
      <c r="BS76" s="1223"/>
      <c r="BT76" s="1223"/>
      <c r="BU76" s="1223"/>
      <c r="BV76" s="1223"/>
      <c r="BW76" s="1223"/>
      <c r="BX76" s="1223"/>
      <c r="BY76" s="1223"/>
      <c r="BZ76" s="1223"/>
      <c r="CA76" s="1223"/>
      <c r="CB76" s="1223"/>
      <c r="CC76" s="1223"/>
      <c r="CD76" s="1223"/>
      <c r="CE76" s="1223"/>
      <c r="CF76" s="1223"/>
      <c r="CG76" s="1223"/>
      <c r="CH76" s="1223"/>
      <c r="CI76" s="1223"/>
      <c r="CJ76" s="1223"/>
      <c r="CK76" s="1223"/>
      <c r="CL76" s="1223"/>
      <c r="CM76" s="1223"/>
      <c r="CN76" s="1223"/>
      <c r="CO76" s="1223"/>
      <c r="CP76" s="1223"/>
      <c r="CQ76" s="1223"/>
      <c r="CR76" s="1223"/>
      <c r="CS76" s="1223"/>
      <c r="CT76" s="1223"/>
      <c r="CU76" s="1223"/>
      <c r="CV76" s="1223"/>
      <c r="CW76" s="1223"/>
      <c r="CX76" s="1223"/>
      <c r="CY76" s="1223"/>
      <c r="CZ76" s="1223"/>
      <c r="DA76" s="1223"/>
      <c r="DB76" s="1223"/>
      <c r="DC76" s="1223"/>
    </row>
    <row r="77" spans="2:107" x14ac:dyDescent="0.15">
      <c r="B77" s="250"/>
      <c r="G77" s="1212"/>
      <c r="H77" s="1212"/>
      <c r="I77" s="1212"/>
      <c r="J77" s="1212"/>
      <c r="K77" s="1239"/>
      <c r="L77" s="1239"/>
      <c r="M77" s="1239"/>
      <c r="N77" s="1239"/>
      <c r="AN77" s="1218" t="s">
        <v>606</v>
      </c>
      <c r="AO77" s="1218"/>
      <c r="AP77" s="1218"/>
      <c r="AQ77" s="1218"/>
      <c r="AR77" s="1218"/>
      <c r="AS77" s="1218"/>
      <c r="AT77" s="1218"/>
      <c r="AU77" s="1218"/>
      <c r="AV77" s="1218"/>
      <c r="AW77" s="1218"/>
      <c r="AX77" s="1218"/>
      <c r="AY77" s="1218"/>
      <c r="AZ77" s="1218"/>
      <c r="BA77" s="1218"/>
      <c r="BB77" s="1222" t="s">
        <v>604</v>
      </c>
      <c r="BC77" s="1222"/>
      <c r="BD77" s="1222"/>
      <c r="BE77" s="1222"/>
      <c r="BF77" s="1222"/>
      <c r="BG77" s="1222"/>
      <c r="BH77" s="1222"/>
      <c r="BI77" s="1222"/>
      <c r="BJ77" s="1222"/>
      <c r="BK77" s="1222"/>
      <c r="BL77" s="1222"/>
      <c r="BM77" s="1222"/>
      <c r="BN77" s="1222"/>
      <c r="BO77" s="1222"/>
      <c r="BP77" s="1223">
        <v>51.2</v>
      </c>
      <c r="BQ77" s="1223"/>
      <c r="BR77" s="1223"/>
      <c r="BS77" s="1223"/>
      <c r="BT77" s="1223"/>
      <c r="BU77" s="1223"/>
      <c r="BV77" s="1223"/>
      <c r="BW77" s="1223"/>
      <c r="BX77" s="1223">
        <v>47.2</v>
      </c>
      <c r="BY77" s="1223"/>
      <c r="BZ77" s="1223"/>
      <c r="CA77" s="1223"/>
      <c r="CB77" s="1223"/>
      <c r="CC77" s="1223"/>
      <c r="CD77" s="1223"/>
      <c r="CE77" s="1223"/>
      <c r="CF77" s="1223">
        <v>49.5</v>
      </c>
      <c r="CG77" s="1223"/>
      <c r="CH77" s="1223"/>
      <c r="CI77" s="1223"/>
      <c r="CJ77" s="1223"/>
      <c r="CK77" s="1223"/>
      <c r="CL77" s="1223"/>
      <c r="CM77" s="1223"/>
      <c r="CN77" s="1223">
        <v>46.9</v>
      </c>
      <c r="CO77" s="1223"/>
      <c r="CP77" s="1223"/>
      <c r="CQ77" s="1223"/>
      <c r="CR77" s="1223"/>
      <c r="CS77" s="1223"/>
      <c r="CT77" s="1223"/>
      <c r="CU77" s="1223"/>
      <c r="CV77" s="1223">
        <v>45.3</v>
      </c>
      <c r="CW77" s="1223"/>
      <c r="CX77" s="1223"/>
      <c r="CY77" s="1223"/>
      <c r="CZ77" s="1223"/>
      <c r="DA77" s="1223"/>
      <c r="DB77" s="1223"/>
      <c r="DC77" s="1223"/>
    </row>
    <row r="78" spans="2:107" x14ac:dyDescent="0.15">
      <c r="B78" s="250"/>
      <c r="G78" s="1212"/>
      <c r="H78" s="1212"/>
      <c r="I78" s="1212"/>
      <c r="J78" s="1212"/>
      <c r="K78" s="1239"/>
      <c r="L78" s="1239"/>
      <c r="M78" s="1239"/>
      <c r="N78" s="1239"/>
      <c r="AN78" s="1218"/>
      <c r="AO78" s="1218"/>
      <c r="AP78" s="1218"/>
      <c r="AQ78" s="1218"/>
      <c r="AR78" s="1218"/>
      <c r="AS78" s="1218"/>
      <c r="AT78" s="1218"/>
      <c r="AU78" s="1218"/>
      <c r="AV78" s="1218"/>
      <c r="AW78" s="1218"/>
      <c r="AX78" s="1218"/>
      <c r="AY78" s="1218"/>
      <c r="AZ78" s="1218"/>
      <c r="BA78" s="1218"/>
      <c r="BB78" s="1222"/>
      <c r="BC78" s="1222"/>
      <c r="BD78" s="1222"/>
      <c r="BE78" s="1222"/>
      <c r="BF78" s="1222"/>
      <c r="BG78" s="1222"/>
      <c r="BH78" s="1222"/>
      <c r="BI78" s="1222"/>
      <c r="BJ78" s="1222"/>
      <c r="BK78" s="1222"/>
      <c r="BL78" s="1222"/>
      <c r="BM78" s="1222"/>
      <c r="BN78" s="1222"/>
      <c r="BO78" s="1222"/>
      <c r="BP78" s="1223"/>
      <c r="BQ78" s="1223"/>
      <c r="BR78" s="1223"/>
      <c r="BS78" s="1223"/>
      <c r="BT78" s="1223"/>
      <c r="BU78" s="1223"/>
      <c r="BV78" s="1223"/>
      <c r="BW78" s="1223"/>
      <c r="BX78" s="1223"/>
      <c r="BY78" s="1223"/>
      <c r="BZ78" s="1223"/>
      <c r="CA78" s="1223"/>
      <c r="CB78" s="1223"/>
      <c r="CC78" s="1223"/>
      <c r="CD78" s="1223"/>
      <c r="CE78" s="1223"/>
      <c r="CF78" s="1223"/>
      <c r="CG78" s="1223"/>
      <c r="CH78" s="1223"/>
      <c r="CI78" s="1223"/>
      <c r="CJ78" s="1223"/>
      <c r="CK78" s="1223"/>
      <c r="CL78" s="1223"/>
      <c r="CM78" s="1223"/>
      <c r="CN78" s="1223"/>
      <c r="CO78" s="1223"/>
      <c r="CP78" s="1223"/>
      <c r="CQ78" s="1223"/>
      <c r="CR78" s="1223"/>
      <c r="CS78" s="1223"/>
      <c r="CT78" s="1223"/>
      <c r="CU78" s="1223"/>
      <c r="CV78" s="1223"/>
      <c r="CW78" s="1223"/>
      <c r="CX78" s="1223"/>
      <c r="CY78" s="1223"/>
      <c r="CZ78" s="1223"/>
      <c r="DA78" s="1223"/>
      <c r="DB78" s="1223"/>
      <c r="DC78" s="1223"/>
    </row>
    <row r="79" spans="2:107" x14ac:dyDescent="0.15">
      <c r="B79" s="250"/>
      <c r="G79" s="1212"/>
      <c r="H79" s="1212"/>
      <c r="I79" s="1225"/>
      <c r="J79" s="1225"/>
      <c r="K79" s="1240"/>
      <c r="L79" s="1240"/>
      <c r="M79" s="1240"/>
      <c r="N79" s="1240"/>
      <c r="AN79" s="1218"/>
      <c r="AO79" s="1218"/>
      <c r="AP79" s="1218"/>
      <c r="AQ79" s="1218"/>
      <c r="AR79" s="1218"/>
      <c r="AS79" s="1218"/>
      <c r="AT79" s="1218"/>
      <c r="AU79" s="1218"/>
      <c r="AV79" s="1218"/>
      <c r="AW79" s="1218"/>
      <c r="AX79" s="1218"/>
      <c r="AY79" s="1218"/>
      <c r="AZ79" s="1218"/>
      <c r="BA79" s="1218"/>
      <c r="BB79" s="1222" t="s">
        <v>608</v>
      </c>
      <c r="BC79" s="1222"/>
      <c r="BD79" s="1222"/>
      <c r="BE79" s="1222"/>
      <c r="BF79" s="1222"/>
      <c r="BG79" s="1222"/>
      <c r="BH79" s="1222"/>
      <c r="BI79" s="1222"/>
      <c r="BJ79" s="1222"/>
      <c r="BK79" s="1222"/>
      <c r="BL79" s="1222"/>
      <c r="BM79" s="1222"/>
      <c r="BN79" s="1222"/>
      <c r="BO79" s="1222"/>
      <c r="BP79" s="1223">
        <v>8.1999999999999993</v>
      </c>
      <c r="BQ79" s="1223"/>
      <c r="BR79" s="1223"/>
      <c r="BS79" s="1223"/>
      <c r="BT79" s="1223"/>
      <c r="BU79" s="1223"/>
      <c r="BV79" s="1223"/>
      <c r="BW79" s="1223"/>
      <c r="BX79" s="1223">
        <v>7.8</v>
      </c>
      <c r="BY79" s="1223"/>
      <c r="BZ79" s="1223"/>
      <c r="CA79" s="1223"/>
      <c r="CB79" s="1223"/>
      <c r="CC79" s="1223"/>
      <c r="CD79" s="1223"/>
      <c r="CE79" s="1223"/>
      <c r="CF79" s="1223">
        <v>7.6</v>
      </c>
      <c r="CG79" s="1223"/>
      <c r="CH79" s="1223"/>
      <c r="CI79" s="1223"/>
      <c r="CJ79" s="1223"/>
      <c r="CK79" s="1223"/>
      <c r="CL79" s="1223"/>
      <c r="CM79" s="1223"/>
      <c r="CN79" s="1223">
        <v>7.2</v>
      </c>
      <c r="CO79" s="1223"/>
      <c r="CP79" s="1223"/>
      <c r="CQ79" s="1223"/>
      <c r="CR79" s="1223"/>
      <c r="CS79" s="1223"/>
      <c r="CT79" s="1223"/>
      <c r="CU79" s="1223"/>
      <c r="CV79" s="1223">
        <v>7.9</v>
      </c>
      <c r="CW79" s="1223"/>
      <c r="CX79" s="1223"/>
      <c r="CY79" s="1223"/>
      <c r="CZ79" s="1223"/>
      <c r="DA79" s="1223"/>
      <c r="DB79" s="1223"/>
      <c r="DC79" s="1223"/>
    </row>
    <row r="80" spans="2:107" x14ac:dyDescent="0.15">
      <c r="B80" s="250"/>
      <c r="G80" s="1212"/>
      <c r="H80" s="1212"/>
      <c r="I80" s="1225"/>
      <c r="J80" s="1225"/>
      <c r="K80" s="1240"/>
      <c r="L80" s="1240"/>
      <c r="M80" s="1240"/>
      <c r="N80" s="1240"/>
      <c r="AN80" s="1218"/>
      <c r="AO80" s="1218"/>
      <c r="AP80" s="1218"/>
      <c r="AQ80" s="1218"/>
      <c r="AR80" s="1218"/>
      <c r="AS80" s="1218"/>
      <c r="AT80" s="1218"/>
      <c r="AU80" s="1218"/>
      <c r="AV80" s="1218"/>
      <c r="AW80" s="1218"/>
      <c r="AX80" s="1218"/>
      <c r="AY80" s="1218"/>
      <c r="AZ80" s="1218"/>
      <c r="BA80" s="1218"/>
      <c r="BB80" s="1222"/>
      <c r="BC80" s="1222"/>
      <c r="BD80" s="1222"/>
      <c r="BE80" s="1222"/>
      <c r="BF80" s="1222"/>
      <c r="BG80" s="1222"/>
      <c r="BH80" s="1222"/>
      <c r="BI80" s="1222"/>
      <c r="BJ80" s="1222"/>
      <c r="BK80" s="1222"/>
      <c r="BL80" s="1222"/>
      <c r="BM80" s="1222"/>
      <c r="BN80" s="1222"/>
      <c r="BO80" s="1222"/>
      <c r="BP80" s="1223"/>
      <c r="BQ80" s="1223"/>
      <c r="BR80" s="1223"/>
      <c r="BS80" s="1223"/>
      <c r="BT80" s="1223"/>
      <c r="BU80" s="1223"/>
      <c r="BV80" s="1223"/>
      <c r="BW80" s="1223"/>
      <c r="BX80" s="1223"/>
      <c r="BY80" s="1223"/>
      <c r="BZ80" s="1223"/>
      <c r="CA80" s="1223"/>
      <c r="CB80" s="1223"/>
      <c r="CC80" s="1223"/>
      <c r="CD80" s="1223"/>
      <c r="CE80" s="1223"/>
      <c r="CF80" s="1223"/>
      <c r="CG80" s="1223"/>
      <c r="CH80" s="1223"/>
      <c r="CI80" s="1223"/>
      <c r="CJ80" s="1223"/>
      <c r="CK80" s="1223"/>
      <c r="CL80" s="1223"/>
      <c r="CM80" s="1223"/>
      <c r="CN80" s="1223"/>
      <c r="CO80" s="1223"/>
      <c r="CP80" s="1223"/>
      <c r="CQ80" s="1223"/>
      <c r="CR80" s="1223"/>
      <c r="CS80" s="1223"/>
      <c r="CT80" s="1223"/>
      <c r="CU80" s="1223"/>
      <c r="CV80" s="1223"/>
      <c r="CW80" s="1223"/>
      <c r="CX80" s="1223"/>
      <c r="CY80" s="1223"/>
      <c r="CZ80" s="1223"/>
      <c r="DA80" s="1223"/>
      <c r="DB80" s="1223"/>
      <c r="DC80" s="1223"/>
    </row>
    <row r="81" spans="2:109" x14ac:dyDescent="0.15">
      <c r="B81" s="250"/>
    </row>
    <row r="82" spans="2:109" ht="17.25" x14ac:dyDescent="0.15">
      <c r="B82" s="250"/>
      <c r="K82" s="1241"/>
      <c r="L82" s="1241"/>
      <c r="M82" s="1241"/>
      <c r="N82" s="1241"/>
      <c r="AQ82" s="1241"/>
      <c r="AR82" s="1241"/>
      <c r="AS82" s="1241"/>
      <c r="AT82" s="1241"/>
      <c r="BC82" s="1241"/>
      <c r="BD82" s="1241"/>
      <c r="BE82" s="1241"/>
      <c r="BF82" s="1241"/>
      <c r="BO82" s="1241"/>
      <c r="BP82" s="1241"/>
      <c r="BQ82" s="1241"/>
      <c r="BR82" s="1241"/>
      <c r="CA82" s="1241"/>
      <c r="CB82" s="1241"/>
      <c r="CC82" s="1241"/>
      <c r="CD82" s="1241"/>
      <c r="CM82" s="1241"/>
      <c r="CN82" s="1241"/>
      <c r="CO82" s="1241"/>
      <c r="CP82" s="1241"/>
      <c r="CY82" s="1241"/>
      <c r="CZ82" s="1241"/>
      <c r="DA82" s="1241"/>
      <c r="DB82" s="1241"/>
      <c r="DC82" s="1241"/>
    </row>
    <row r="83" spans="2:109" x14ac:dyDescent="0.15">
      <c r="B83" s="331"/>
      <c r="C83" s="302"/>
      <c r="D83" s="302"/>
      <c r="E83" s="302"/>
      <c r="F83" s="302"/>
      <c r="G83" s="302"/>
      <c r="H83" s="302"/>
      <c r="I83" s="302"/>
      <c r="J83" s="302"/>
      <c r="K83" s="302"/>
      <c r="L83" s="302"/>
      <c r="M83" s="302"/>
      <c r="N83" s="302"/>
      <c r="O83" s="302"/>
      <c r="P83" s="302"/>
      <c r="Q83" s="302"/>
      <c r="R83" s="302"/>
      <c r="S83" s="302"/>
      <c r="T83" s="302"/>
      <c r="U83" s="302"/>
      <c r="V83" s="302"/>
      <c r="W83" s="302"/>
      <c r="X83" s="302"/>
      <c r="Y83" s="302"/>
      <c r="Z83" s="302"/>
      <c r="AA83" s="302"/>
      <c r="AB83" s="302"/>
      <c r="AC83" s="302"/>
      <c r="AD83" s="302"/>
      <c r="AE83" s="302"/>
      <c r="AF83" s="302"/>
      <c r="AG83" s="302"/>
      <c r="AH83" s="302"/>
      <c r="AI83" s="302"/>
      <c r="AJ83" s="302"/>
      <c r="AK83" s="302"/>
      <c r="AL83" s="302"/>
      <c r="AM83" s="302"/>
      <c r="AN83" s="302"/>
      <c r="AO83" s="302"/>
      <c r="AP83" s="302"/>
      <c r="AQ83" s="302"/>
      <c r="AR83" s="302"/>
      <c r="AS83" s="302"/>
      <c r="AT83" s="302"/>
      <c r="AU83" s="302"/>
      <c r="AV83" s="302"/>
      <c r="AW83" s="302"/>
      <c r="AX83" s="302"/>
      <c r="AY83" s="302"/>
      <c r="AZ83" s="302"/>
      <c r="BA83" s="302"/>
      <c r="BB83" s="302"/>
      <c r="BC83" s="302"/>
      <c r="BD83" s="302"/>
      <c r="BE83" s="302"/>
      <c r="BF83" s="302"/>
      <c r="BG83" s="302"/>
      <c r="BH83" s="302"/>
      <c r="BI83" s="302"/>
      <c r="BJ83" s="302"/>
      <c r="BK83" s="302"/>
      <c r="BL83" s="302"/>
      <c r="BM83" s="302"/>
      <c r="BN83" s="302"/>
      <c r="BO83" s="302"/>
      <c r="BP83" s="302"/>
      <c r="BQ83" s="302"/>
      <c r="BR83" s="302"/>
      <c r="BS83" s="302"/>
      <c r="BT83" s="302"/>
      <c r="BU83" s="302"/>
      <c r="BV83" s="302"/>
      <c r="BW83" s="302"/>
      <c r="BX83" s="302"/>
      <c r="BY83" s="302"/>
      <c r="BZ83" s="302"/>
      <c r="CA83" s="302"/>
      <c r="CB83" s="302"/>
      <c r="CC83" s="302"/>
      <c r="CD83" s="302"/>
      <c r="CE83" s="302"/>
      <c r="CF83" s="302"/>
      <c r="CG83" s="302"/>
      <c r="CH83" s="302"/>
      <c r="CI83" s="302"/>
      <c r="CJ83" s="302"/>
      <c r="CK83" s="302"/>
      <c r="CL83" s="302"/>
      <c r="CM83" s="302"/>
      <c r="CN83" s="302"/>
      <c r="CO83" s="302"/>
      <c r="CP83" s="302"/>
      <c r="CQ83" s="302"/>
      <c r="CR83" s="302"/>
      <c r="CS83" s="302"/>
      <c r="CT83" s="302"/>
      <c r="CU83" s="302"/>
      <c r="CV83" s="302"/>
      <c r="CW83" s="302"/>
      <c r="CX83" s="302"/>
      <c r="CY83" s="302"/>
      <c r="CZ83" s="302"/>
      <c r="DA83" s="302"/>
      <c r="DB83" s="302"/>
      <c r="DC83" s="302"/>
      <c r="DD83" s="332"/>
    </row>
    <row r="84" spans="2:109" x14ac:dyDescent="0.15">
      <c r="DD84" s="246"/>
      <c r="DE84" s="246"/>
    </row>
    <row r="85" spans="2:109" x14ac:dyDescent="0.15">
      <c r="DD85" s="246"/>
      <c r="DE85" s="246"/>
    </row>
  </sheetData>
  <sheetProtection algorithmName="SHA-512" hashValue="t/hHV76r8AmVe6ViNYdtnR32ktyHsFWNJn7D9rpWIyi09fcL+e8qMkXgMw3QEFmli+82dWcxh2CozA519yaFPg==" saltValue="Z5gZcHSUerddnKwVrcyGx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C7F9A-BBE9-45DB-B30A-22649F2711B9}">
  <sheetPr>
    <pageSetUpPr fitToPage="1"/>
  </sheetPr>
  <dimension ref="A1:DR125"/>
  <sheetViews>
    <sheetView showGridLines="0" topLeftCell="A82" zoomScale="60" zoomScaleNormal="60" zoomScaleSheetLayoutView="70" workbookViewId="0">
      <selection activeCell="BV63" sqref="BV63"/>
    </sheetView>
  </sheetViews>
  <sheetFormatPr defaultColWidth="0" defaultRowHeight="13.5" customHeight="1" zeroHeight="1" x14ac:dyDescent="0.15"/>
  <cols>
    <col min="1" max="34" width="2.5" style="245" customWidth="1"/>
    <col min="35" max="122" width="2.5" style="244" customWidth="1"/>
    <col min="123" max="16384" width="2.5" style="244" hidden="1"/>
  </cols>
  <sheetData>
    <row r="1" spans="1:34" ht="13.5" customHeight="1" x14ac:dyDescent="0.15">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row>
    <row r="2" spans="1:34" x14ac:dyDescent="0.15">
      <c r="S2" s="244"/>
      <c r="AH2" s="244"/>
    </row>
    <row r="3" spans="1:34" x14ac:dyDescent="0.15">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row>
    <row r="4" spans="1:34" x14ac:dyDescent="0.15"/>
    <row r="5" spans="1:34" x14ac:dyDescent="0.15"/>
    <row r="6" spans="1:34" x14ac:dyDescent="0.15"/>
    <row r="7" spans="1:34" x14ac:dyDescent="0.15"/>
    <row r="8" spans="1:34" x14ac:dyDescent="0.15"/>
    <row r="9" spans="1:34" x14ac:dyDescent="0.15">
      <c r="AH9" s="244"/>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4"/>
    </row>
    <row r="18" spans="12:34" x14ac:dyDescent="0.15"/>
    <row r="19" spans="12:34" x14ac:dyDescent="0.15"/>
    <row r="20" spans="12:34" x14ac:dyDescent="0.15">
      <c r="AH20" s="244"/>
    </row>
    <row r="21" spans="12:34" x14ac:dyDescent="0.15">
      <c r="AH21" s="244"/>
    </row>
    <row r="22" spans="12:34" x14ac:dyDescent="0.15"/>
    <row r="23" spans="12:34" x14ac:dyDescent="0.15"/>
    <row r="24" spans="12:34" x14ac:dyDescent="0.15">
      <c r="Q24" s="244"/>
    </row>
    <row r="25" spans="12:34" x14ac:dyDescent="0.15"/>
    <row r="26" spans="12:34" x14ac:dyDescent="0.15"/>
    <row r="27" spans="12:34" x14ac:dyDescent="0.15"/>
    <row r="28" spans="12:34" x14ac:dyDescent="0.15">
      <c r="O28" s="244"/>
      <c r="T28" s="244"/>
      <c r="AH28" s="244"/>
    </row>
    <row r="29" spans="12:34" x14ac:dyDescent="0.15"/>
    <row r="30" spans="12:34" x14ac:dyDescent="0.15"/>
    <row r="31" spans="12:34" x14ac:dyDescent="0.15">
      <c r="Q31" s="244"/>
    </row>
    <row r="32" spans="12:34" x14ac:dyDescent="0.15">
      <c r="L32" s="244"/>
    </row>
    <row r="33" spans="2:34" x14ac:dyDescent="0.15">
      <c r="C33" s="244"/>
      <c r="E33" s="244"/>
      <c r="G33" s="244"/>
      <c r="I33" s="244"/>
      <c r="X33" s="244"/>
    </row>
    <row r="34" spans="2:34" x14ac:dyDescent="0.15">
      <c r="B34" s="244"/>
      <c r="P34" s="244"/>
      <c r="R34" s="244"/>
      <c r="T34" s="244"/>
    </row>
    <row r="35" spans="2:34" x14ac:dyDescent="0.15">
      <c r="D35" s="244"/>
      <c r="W35" s="244"/>
      <c r="AC35" s="244"/>
      <c r="AD35" s="244"/>
      <c r="AE35" s="244"/>
      <c r="AF35" s="244"/>
      <c r="AG35" s="244"/>
      <c r="AH35" s="244"/>
    </row>
    <row r="36" spans="2:34" x14ac:dyDescent="0.15">
      <c r="H36" s="244"/>
      <c r="J36" s="244"/>
      <c r="K36" s="244"/>
      <c r="M36" s="244"/>
      <c r="Y36" s="244"/>
      <c r="Z36" s="244"/>
      <c r="AA36" s="244"/>
      <c r="AB36" s="244"/>
      <c r="AC36" s="244"/>
      <c r="AD36" s="244"/>
      <c r="AE36" s="244"/>
      <c r="AF36" s="244"/>
      <c r="AG36" s="244"/>
      <c r="AH36" s="244"/>
    </row>
    <row r="37" spans="2:34" x14ac:dyDescent="0.15">
      <c r="AH37" s="244"/>
    </row>
    <row r="38" spans="2:34" x14ac:dyDescent="0.15">
      <c r="AG38" s="244"/>
      <c r="AH38" s="244"/>
    </row>
    <row r="39" spans="2:34" x14ac:dyDescent="0.15"/>
    <row r="40" spans="2:34" x14ac:dyDescent="0.15">
      <c r="X40" s="244"/>
    </row>
    <row r="41" spans="2:34" x14ac:dyDescent="0.15">
      <c r="R41" s="244"/>
    </row>
    <row r="42" spans="2:34" x14ac:dyDescent="0.15">
      <c r="W42" s="244"/>
    </row>
    <row r="43" spans="2:34" x14ac:dyDescent="0.15">
      <c r="Y43" s="244"/>
      <c r="Z43" s="244"/>
      <c r="AA43" s="244"/>
      <c r="AB43" s="244"/>
      <c r="AC43" s="244"/>
      <c r="AD43" s="244"/>
      <c r="AE43" s="244"/>
      <c r="AF43" s="244"/>
      <c r="AG43" s="244"/>
      <c r="AH43" s="244"/>
    </row>
    <row r="44" spans="2:34" x14ac:dyDescent="0.15">
      <c r="AH44" s="244"/>
    </row>
    <row r="45" spans="2:34" x14ac:dyDescent="0.15">
      <c r="X45" s="244"/>
    </row>
    <row r="46" spans="2:34" x14ac:dyDescent="0.15"/>
    <row r="47" spans="2:34" x14ac:dyDescent="0.15"/>
    <row r="48" spans="2:34" x14ac:dyDescent="0.15">
      <c r="W48" s="244"/>
      <c r="Y48" s="244"/>
      <c r="Z48" s="244"/>
      <c r="AA48" s="244"/>
      <c r="AB48" s="244"/>
      <c r="AC48" s="244"/>
      <c r="AD48" s="244"/>
      <c r="AE48" s="244"/>
      <c r="AF48" s="244"/>
      <c r="AG48" s="244"/>
      <c r="AH48" s="244"/>
    </row>
    <row r="49" spans="28:34" x14ac:dyDescent="0.15"/>
    <row r="50" spans="28:34" x14ac:dyDescent="0.15">
      <c r="AE50" s="244"/>
      <c r="AF50" s="244"/>
      <c r="AG50" s="244"/>
      <c r="AH50" s="244"/>
    </row>
    <row r="51" spans="28:34" x14ac:dyDescent="0.15">
      <c r="AC51" s="244"/>
      <c r="AD51" s="244"/>
      <c r="AE51" s="244"/>
      <c r="AF51" s="244"/>
      <c r="AG51" s="244"/>
      <c r="AH51" s="244"/>
    </row>
    <row r="52" spans="28:34" x14ac:dyDescent="0.15"/>
    <row r="53" spans="28:34" x14ac:dyDescent="0.15">
      <c r="AF53" s="244"/>
      <c r="AG53" s="244"/>
      <c r="AH53" s="244"/>
    </row>
    <row r="54" spans="28:34" x14ac:dyDescent="0.15">
      <c r="AH54" s="244"/>
    </row>
    <row r="55" spans="28:34" x14ac:dyDescent="0.15"/>
    <row r="56" spans="28:34" x14ac:dyDescent="0.15">
      <c r="AB56" s="244"/>
      <c r="AC56" s="244"/>
      <c r="AD56" s="244"/>
      <c r="AE56" s="244"/>
      <c r="AF56" s="244"/>
      <c r="AG56" s="244"/>
      <c r="AH56" s="244"/>
    </row>
    <row r="57" spans="28:34" x14ac:dyDescent="0.15">
      <c r="AH57" s="244"/>
    </row>
    <row r="58" spans="28:34" x14ac:dyDescent="0.15">
      <c r="AH58" s="244"/>
    </row>
    <row r="59" spans="28:34" x14ac:dyDescent="0.15"/>
    <row r="60" spans="28:34" x14ac:dyDescent="0.15"/>
    <row r="61" spans="28:34" x14ac:dyDescent="0.15"/>
    <row r="62" spans="28:34" x14ac:dyDescent="0.15"/>
    <row r="63" spans="28:34" x14ac:dyDescent="0.15">
      <c r="AH63" s="244"/>
    </row>
    <row r="64" spans="28:34" x14ac:dyDescent="0.15">
      <c r="AG64" s="244"/>
      <c r="AH64" s="244"/>
    </row>
    <row r="65" spans="28:34" x14ac:dyDescent="0.15"/>
    <row r="66" spans="28:34" x14ac:dyDescent="0.15"/>
    <row r="67" spans="28:34" x14ac:dyDescent="0.15"/>
    <row r="68" spans="28:34" x14ac:dyDescent="0.15">
      <c r="AB68" s="244"/>
      <c r="AC68" s="244"/>
      <c r="AD68" s="244"/>
      <c r="AE68" s="244"/>
      <c r="AF68" s="244"/>
      <c r="AG68" s="244"/>
      <c r="AH68" s="244"/>
    </row>
    <row r="69" spans="28:34" x14ac:dyDescent="0.15">
      <c r="AF69" s="244"/>
      <c r="AG69" s="244"/>
      <c r="AH69" s="244"/>
    </row>
    <row r="70" spans="28:34" x14ac:dyDescent="0.15"/>
    <row r="71" spans="28:34" x14ac:dyDescent="0.15"/>
    <row r="72" spans="28:34" x14ac:dyDescent="0.15"/>
    <row r="73" spans="28:34" x14ac:dyDescent="0.15"/>
    <row r="74" spans="28:34" x14ac:dyDescent="0.15"/>
    <row r="75" spans="28:34" x14ac:dyDescent="0.15">
      <c r="AH75" s="244"/>
    </row>
    <row r="76" spans="28:34" x14ac:dyDescent="0.15">
      <c r="AF76" s="244"/>
      <c r="AG76" s="244"/>
      <c r="AH76" s="244"/>
    </row>
    <row r="77" spans="28:34" x14ac:dyDescent="0.15">
      <c r="AG77" s="244"/>
      <c r="AH77" s="244"/>
    </row>
    <row r="78" spans="28:34" x14ac:dyDescent="0.15"/>
    <row r="79" spans="28:34" x14ac:dyDescent="0.15"/>
    <row r="80" spans="28:34" x14ac:dyDescent="0.15"/>
    <row r="81" spans="25:34" x14ac:dyDescent="0.15"/>
    <row r="82" spans="25:34" x14ac:dyDescent="0.15">
      <c r="Y82" s="244"/>
    </row>
    <row r="83" spans="25:34" x14ac:dyDescent="0.15">
      <c r="Y83" s="244"/>
      <c r="Z83" s="244"/>
      <c r="AA83" s="244"/>
      <c r="AB83" s="244"/>
      <c r="AC83" s="244"/>
      <c r="AD83" s="244"/>
      <c r="AE83" s="244"/>
      <c r="AF83" s="244"/>
      <c r="AG83" s="244"/>
      <c r="AH83" s="244"/>
    </row>
    <row r="84" spans="25:34" x14ac:dyDescent="0.15"/>
    <row r="85" spans="25:34" x14ac:dyDescent="0.15"/>
    <row r="86" spans="25:34" x14ac:dyDescent="0.15"/>
    <row r="87" spans="25:34" x14ac:dyDescent="0.15"/>
    <row r="88" spans="25:34" x14ac:dyDescent="0.15">
      <c r="AH88" s="24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4"/>
      <c r="AG94" s="244"/>
      <c r="AH94" s="244"/>
    </row>
    <row r="95" spans="25:34" ht="13.5" customHeight="1" x14ac:dyDescent="0.15">
      <c r="AH95" s="24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4"/>
    </row>
    <row r="102" spans="33:34" ht="13.5" customHeight="1" x14ac:dyDescent="0.15"/>
    <row r="103" spans="33:34" ht="13.5" customHeight="1" x14ac:dyDescent="0.15"/>
    <row r="104" spans="33:34" ht="13.5" customHeight="1" x14ac:dyDescent="0.15">
      <c r="AG104" s="244"/>
      <c r="AH104" s="24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4"/>
    </row>
    <row r="117" spans="34:122" ht="13.5" customHeight="1" x14ac:dyDescent="0.15"/>
    <row r="118" spans="34:122" ht="13.5" customHeight="1" x14ac:dyDescent="0.15"/>
    <row r="119" spans="34:122" ht="13.5" customHeight="1" x14ac:dyDescent="0.15"/>
    <row r="120" spans="34:122" ht="13.5" customHeight="1" x14ac:dyDescent="0.15">
      <c r="AH120" s="244"/>
    </row>
    <row r="121" spans="34:122" ht="13.5" customHeight="1" x14ac:dyDescent="0.15">
      <c r="AH121" s="244"/>
    </row>
    <row r="122" spans="34:122" ht="13.5" customHeight="1" x14ac:dyDescent="0.15"/>
    <row r="123" spans="34:122" ht="13.5" customHeight="1" x14ac:dyDescent="0.15"/>
    <row r="124" spans="34:122" ht="13.5" customHeight="1" x14ac:dyDescent="0.15"/>
    <row r="125" spans="34:122" ht="13.5" customHeight="1" x14ac:dyDescent="0.15">
      <c r="DR125" s="244" t="s">
        <v>500</v>
      </c>
    </row>
  </sheetData>
  <sheetProtection algorithmName="SHA-512" hashValue="yXThKms2GdO28lrJQz3zW3l3Jv3q9N1gXJEouZCaKadNSdIrlIWDHOF4/BFbejZdY//OrQNUoUOCH1HmPywKDw==" saltValue="t15Nnl9OzDOrCa2Fv4WB5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DD8D2-50EB-454A-BC27-FD5D2718DC72}">
  <sheetPr>
    <pageSetUpPr fitToPage="1"/>
  </sheetPr>
  <dimension ref="A1:DR125"/>
  <sheetViews>
    <sheetView showGridLines="0" tabSelected="1" zoomScale="80" zoomScaleNormal="80" zoomScaleSheetLayoutView="55" workbookViewId="0">
      <selection activeCell="BV63" sqref="BV63"/>
    </sheetView>
  </sheetViews>
  <sheetFormatPr defaultColWidth="0" defaultRowHeight="13.5" customHeight="1" zeroHeight="1" x14ac:dyDescent="0.15"/>
  <cols>
    <col min="1" max="34" width="2.5" style="245" customWidth="1"/>
    <col min="35" max="122" width="2.5" style="244" customWidth="1"/>
    <col min="123" max="16384" width="2.5" style="244" hidden="1"/>
  </cols>
  <sheetData>
    <row r="1" spans="2:34" ht="13.5" customHeight="1" x14ac:dyDescent="0.15">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row>
    <row r="2" spans="2:34" x14ac:dyDescent="0.15">
      <c r="S2" s="244"/>
      <c r="AH2" s="244"/>
    </row>
    <row r="3" spans="2:34" x14ac:dyDescent="0.15">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row>
    <row r="4" spans="2:34" x14ac:dyDescent="0.15"/>
    <row r="5" spans="2:34" x14ac:dyDescent="0.15"/>
    <row r="6" spans="2:34" x14ac:dyDescent="0.15"/>
    <row r="7" spans="2:34" x14ac:dyDescent="0.15"/>
    <row r="8" spans="2:34" x14ac:dyDescent="0.15"/>
    <row r="9" spans="2:34" x14ac:dyDescent="0.15">
      <c r="AH9" s="24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4"/>
    </row>
    <row r="18" spans="12:34" x14ac:dyDescent="0.15"/>
    <row r="19" spans="12:34" x14ac:dyDescent="0.15"/>
    <row r="20" spans="12:34" x14ac:dyDescent="0.15">
      <c r="AH20" s="244"/>
    </row>
    <row r="21" spans="12:34" x14ac:dyDescent="0.15">
      <c r="AH21" s="244"/>
    </row>
    <row r="22" spans="12:34" x14ac:dyDescent="0.15"/>
    <row r="23" spans="12:34" x14ac:dyDescent="0.15"/>
    <row r="24" spans="12:34" x14ac:dyDescent="0.15">
      <c r="Q24" s="244"/>
    </row>
    <row r="25" spans="12:34" x14ac:dyDescent="0.15"/>
    <row r="26" spans="12:34" x14ac:dyDescent="0.15"/>
    <row r="27" spans="12:34" x14ac:dyDescent="0.15"/>
    <row r="28" spans="12:34" x14ac:dyDescent="0.15">
      <c r="O28" s="244"/>
      <c r="T28" s="244"/>
      <c r="AH28" s="244"/>
    </row>
    <row r="29" spans="12:34" x14ac:dyDescent="0.15"/>
    <row r="30" spans="12:34" x14ac:dyDescent="0.15"/>
    <row r="31" spans="12:34" x14ac:dyDescent="0.15">
      <c r="Q31" s="244"/>
    </row>
    <row r="32" spans="12:34" x14ac:dyDescent="0.15">
      <c r="L32" s="244"/>
    </row>
    <row r="33" spans="2:34" x14ac:dyDescent="0.15">
      <c r="C33" s="244"/>
      <c r="E33" s="244"/>
      <c r="G33" s="244"/>
      <c r="I33" s="244"/>
      <c r="X33" s="244"/>
    </row>
    <row r="34" spans="2:34" x14ac:dyDescent="0.15">
      <c r="B34" s="244"/>
      <c r="P34" s="244"/>
      <c r="R34" s="244"/>
      <c r="T34" s="244"/>
    </row>
    <row r="35" spans="2:34" x14ac:dyDescent="0.15">
      <c r="D35" s="244"/>
      <c r="W35" s="244"/>
      <c r="AC35" s="244"/>
      <c r="AD35" s="244"/>
      <c r="AE35" s="244"/>
      <c r="AF35" s="244"/>
      <c r="AG35" s="244"/>
      <c r="AH35" s="244"/>
    </row>
    <row r="36" spans="2:34" x14ac:dyDescent="0.15">
      <c r="H36" s="244"/>
      <c r="J36" s="244"/>
      <c r="K36" s="244"/>
      <c r="M36" s="244"/>
      <c r="Y36" s="244"/>
      <c r="Z36" s="244"/>
      <c r="AA36" s="244"/>
      <c r="AB36" s="244"/>
      <c r="AC36" s="244"/>
      <c r="AD36" s="244"/>
      <c r="AE36" s="244"/>
      <c r="AF36" s="244"/>
      <c r="AG36" s="244"/>
      <c r="AH36" s="244"/>
    </row>
    <row r="37" spans="2:34" x14ac:dyDescent="0.15">
      <c r="AH37" s="244"/>
    </row>
    <row r="38" spans="2:34" x14ac:dyDescent="0.15">
      <c r="AG38" s="244"/>
      <c r="AH38" s="244"/>
    </row>
    <row r="39" spans="2:34" x14ac:dyDescent="0.15"/>
    <row r="40" spans="2:34" x14ac:dyDescent="0.15">
      <c r="X40" s="244"/>
    </row>
    <row r="41" spans="2:34" x14ac:dyDescent="0.15">
      <c r="R41" s="244"/>
    </row>
    <row r="42" spans="2:34" x14ac:dyDescent="0.15">
      <c r="W42" s="244"/>
    </row>
    <row r="43" spans="2:34" x14ac:dyDescent="0.15">
      <c r="Y43" s="244"/>
      <c r="Z43" s="244"/>
      <c r="AA43" s="244"/>
      <c r="AB43" s="244"/>
      <c r="AC43" s="244"/>
      <c r="AD43" s="244"/>
      <c r="AE43" s="244"/>
      <c r="AF43" s="244"/>
      <c r="AG43" s="244"/>
      <c r="AH43" s="244"/>
    </row>
    <row r="44" spans="2:34" x14ac:dyDescent="0.15">
      <c r="AH44" s="244"/>
    </row>
    <row r="45" spans="2:34" x14ac:dyDescent="0.15">
      <c r="X45" s="244"/>
    </row>
    <row r="46" spans="2:34" x14ac:dyDescent="0.15"/>
    <row r="47" spans="2:34" x14ac:dyDescent="0.15"/>
    <row r="48" spans="2:34" x14ac:dyDescent="0.15">
      <c r="W48" s="244"/>
      <c r="Y48" s="244"/>
      <c r="Z48" s="244"/>
      <c r="AA48" s="244"/>
      <c r="AB48" s="244"/>
      <c r="AC48" s="244"/>
      <c r="AD48" s="244"/>
      <c r="AE48" s="244"/>
      <c r="AF48" s="244"/>
      <c r="AG48" s="244"/>
      <c r="AH48" s="244"/>
    </row>
    <row r="49" spans="28:34" x14ac:dyDescent="0.15"/>
    <row r="50" spans="28:34" x14ac:dyDescent="0.15">
      <c r="AE50" s="244"/>
      <c r="AF50" s="244"/>
      <c r="AG50" s="244"/>
      <c r="AH50" s="244"/>
    </row>
    <row r="51" spans="28:34" x14ac:dyDescent="0.15">
      <c r="AC51" s="244"/>
      <c r="AD51" s="244"/>
      <c r="AE51" s="244"/>
      <c r="AF51" s="244"/>
      <c r="AG51" s="244"/>
      <c r="AH51" s="244"/>
    </row>
    <row r="52" spans="28:34" x14ac:dyDescent="0.15"/>
    <row r="53" spans="28:34" x14ac:dyDescent="0.15">
      <c r="AF53" s="244"/>
      <c r="AG53" s="244"/>
      <c r="AH53" s="244"/>
    </row>
    <row r="54" spans="28:34" x14ac:dyDescent="0.15">
      <c r="AH54" s="244"/>
    </row>
    <row r="55" spans="28:34" x14ac:dyDescent="0.15"/>
    <row r="56" spans="28:34" x14ac:dyDescent="0.15">
      <c r="AB56" s="244"/>
      <c r="AC56" s="244"/>
      <c r="AD56" s="244"/>
      <c r="AE56" s="244"/>
      <c r="AF56" s="244"/>
      <c r="AG56" s="244"/>
      <c r="AH56" s="244"/>
    </row>
    <row r="57" spans="28:34" x14ac:dyDescent="0.15">
      <c r="AH57" s="244"/>
    </row>
    <row r="58" spans="28:34" x14ac:dyDescent="0.15">
      <c r="AH58" s="244"/>
    </row>
    <row r="59" spans="28:34" x14ac:dyDescent="0.15">
      <c r="AG59" s="244"/>
      <c r="AH59" s="244"/>
    </row>
    <row r="60" spans="28:34" x14ac:dyDescent="0.15"/>
    <row r="61" spans="28:34" x14ac:dyDescent="0.15"/>
    <row r="62" spans="28:34" x14ac:dyDescent="0.15"/>
    <row r="63" spans="28:34" x14ac:dyDescent="0.15">
      <c r="AH63" s="244"/>
    </row>
    <row r="64" spans="28:34" x14ac:dyDescent="0.15">
      <c r="AG64" s="244"/>
      <c r="AH64" s="244"/>
    </row>
    <row r="65" spans="28:34" x14ac:dyDescent="0.15"/>
    <row r="66" spans="28:34" x14ac:dyDescent="0.15"/>
    <row r="67" spans="28:34" x14ac:dyDescent="0.15"/>
    <row r="68" spans="28:34" x14ac:dyDescent="0.15">
      <c r="AB68" s="244"/>
      <c r="AC68" s="244"/>
      <c r="AD68" s="244"/>
      <c r="AE68" s="244"/>
      <c r="AF68" s="244"/>
      <c r="AG68" s="244"/>
      <c r="AH68" s="244"/>
    </row>
    <row r="69" spans="28:34" x14ac:dyDescent="0.15">
      <c r="AF69" s="244"/>
      <c r="AG69" s="244"/>
      <c r="AH69" s="244"/>
    </row>
    <row r="70" spans="28:34" x14ac:dyDescent="0.15"/>
    <row r="71" spans="28:34" x14ac:dyDescent="0.15"/>
    <row r="72" spans="28:34" x14ac:dyDescent="0.15"/>
    <row r="73" spans="28:34" x14ac:dyDescent="0.15"/>
    <row r="74" spans="28:34" x14ac:dyDescent="0.15"/>
    <row r="75" spans="28:34" x14ac:dyDescent="0.15">
      <c r="AH75" s="244"/>
    </row>
    <row r="76" spans="28:34" x14ac:dyDescent="0.15">
      <c r="AF76" s="244"/>
      <c r="AG76" s="244"/>
      <c r="AH76" s="244"/>
    </row>
    <row r="77" spans="28:34" x14ac:dyDescent="0.15">
      <c r="AG77" s="244"/>
      <c r="AH77" s="244"/>
    </row>
    <row r="78" spans="28:34" x14ac:dyDescent="0.15"/>
    <row r="79" spans="28:34" x14ac:dyDescent="0.15"/>
    <row r="80" spans="28:34" x14ac:dyDescent="0.15"/>
    <row r="81" spans="25:34" x14ac:dyDescent="0.15"/>
    <row r="82" spans="25:34" x14ac:dyDescent="0.15">
      <c r="Y82" s="244"/>
    </row>
    <row r="83" spans="25:34" x14ac:dyDescent="0.15">
      <c r="Y83" s="244"/>
      <c r="Z83" s="244"/>
      <c r="AA83" s="244"/>
      <c r="AB83" s="244"/>
      <c r="AC83" s="244"/>
      <c r="AD83" s="244"/>
      <c r="AE83" s="244"/>
      <c r="AF83" s="244"/>
      <c r="AG83" s="244"/>
      <c r="AH83" s="244"/>
    </row>
    <row r="84" spans="25:34" x14ac:dyDescent="0.15"/>
    <row r="85" spans="25:34" x14ac:dyDescent="0.15"/>
    <row r="86" spans="25:34" x14ac:dyDescent="0.15"/>
    <row r="87" spans="25:34" x14ac:dyDescent="0.15"/>
    <row r="88" spans="25:34" x14ac:dyDescent="0.15">
      <c r="AH88" s="24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4"/>
      <c r="AG94" s="244"/>
      <c r="AH94" s="244"/>
    </row>
    <row r="95" spans="25:34" ht="13.5" customHeight="1" x14ac:dyDescent="0.15">
      <c r="AH95" s="24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4"/>
    </row>
    <row r="102" spans="33:34" ht="13.5" customHeight="1" x14ac:dyDescent="0.15"/>
    <row r="103" spans="33:34" ht="13.5" customHeight="1" x14ac:dyDescent="0.15"/>
    <row r="104" spans="33:34" ht="13.5" customHeight="1" x14ac:dyDescent="0.15">
      <c r="AG104" s="244"/>
      <c r="AH104" s="24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4"/>
    </row>
    <row r="117" spans="34:122" ht="13.5" customHeight="1" x14ac:dyDescent="0.15"/>
    <row r="118" spans="34:122" ht="13.5" customHeight="1" x14ac:dyDescent="0.15"/>
    <row r="119" spans="34:122" ht="13.5" customHeight="1" x14ac:dyDescent="0.15"/>
    <row r="120" spans="34:122" ht="13.5" customHeight="1" x14ac:dyDescent="0.15">
      <c r="AH120" s="244"/>
    </row>
    <row r="121" spans="34:122" ht="13.5" customHeight="1" x14ac:dyDescent="0.15">
      <c r="AH121" s="244"/>
    </row>
    <row r="122" spans="34:122" ht="13.5" customHeight="1" x14ac:dyDescent="0.15"/>
    <row r="123" spans="34:122" ht="13.5" customHeight="1" x14ac:dyDescent="0.15"/>
    <row r="124" spans="34:122" ht="13.5" customHeight="1" x14ac:dyDescent="0.15"/>
    <row r="125" spans="34:122" ht="13.5" customHeight="1" x14ac:dyDescent="0.15">
      <c r="DR125" s="244" t="s">
        <v>500</v>
      </c>
    </row>
  </sheetData>
  <sheetProtection algorithmName="SHA-512" hashValue="3ntpbdQz6ACQQG5e8MRwlWmA2fzvN9HZ6UELCwl2mueD4NofxsEqbio6m7BSZxL3ucP684PvBllRhYQ2qNv3nQ==" saltValue="3cktNvqF1aQB399kh8my1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550</v>
      </c>
      <c r="G2" s="146"/>
      <c r="H2" s="147"/>
    </row>
    <row r="3" spans="1:8" x14ac:dyDescent="0.15">
      <c r="A3" s="143" t="s">
        <v>543</v>
      </c>
      <c r="B3" s="148"/>
      <c r="C3" s="149"/>
      <c r="D3" s="150">
        <v>53014</v>
      </c>
      <c r="E3" s="151"/>
      <c r="F3" s="152">
        <v>68655</v>
      </c>
      <c r="G3" s="153"/>
      <c r="H3" s="154"/>
    </row>
    <row r="4" spans="1:8" x14ac:dyDescent="0.15">
      <c r="A4" s="155"/>
      <c r="B4" s="156"/>
      <c r="C4" s="157"/>
      <c r="D4" s="158">
        <v>23741</v>
      </c>
      <c r="E4" s="159"/>
      <c r="F4" s="160">
        <v>32316</v>
      </c>
      <c r="G4" s="161"/>
      <c r="H4" s="162"/>
    </row>
    <row r="5" spans="1:8" x14ac:dyDescent="0.15">
      <c r="A5" s="143" t="s">
        <v>545</v>
      </c>
      <c r="B5" s="148"/>
      <c r="C5" s="149"/>
      <c r="D5" s="150">
        <v>67752</v>
      </c>
      <c r="E5" s="151"/>
      <c r="F5" s="152">
        <v>66863</v>
      </c>
      <c r="G5" s="153"/>
      <c r="H5" s="154"/>
    </row>
    <row r="6" spans="1:8" x14ac:dyDescent="0.15">
      <c r="A6" s="155"/>
      <c r="B6" s="156"/>
      <c r="C6" s="157"/>
      <c r="D6" s="158">
        <v>28486</v>
      </c>
      <c r="E6" s="159"/>
      <c r="F6" s="160">
        <v>32770</v>
      </c>
      <c r="G6" s="161"/>
      <c r="H6" s="162"/>
    </row>
    <row r="7" spans="1:8" x14ac:dyDescent="0.15">
      <c r="A7" s="143" t="s">
        <v>546</v>
      </c>
      <c r="B7" s="148"/>
      <c r="C7" s="149"/>
      <c r="D7" s="150">
        <v>57056</v>
      </c>
      <c r="E7" s="151"/>
      <c r="F7" s="152">
        <v>72051</v>
      </c>
      <c r="G7" s="153"/>
      <c r="H7" s="154"/>
    </row>
    <row r="8" spans="1:8" x14ac:dyDescent="0.15">
      <c r="A8" s="155"/>
      <c r="B8" s="156"/>
      <c r="C8" s="157"/>
      <c r="D8" s="158">
        <v>18506</v>
      </c>
      <c r="E8" s="159"/>
      <c r="F8" s="160">
        <v>34140</v>
      </c>
      <c r="G8" s="161"/>
      <c r="H8" s="162"/>
    </row>
    <row r="9" spans="1:8" x14ac:dyDescent="0.15">
      <c r="A9" s="143" t="s">
        <v>547</v>
      </c>
      <c r="B9" s="148"/>
      <c r="C9" s="149"/>
      <c r="D9" s="150">
        <v>57718</v>
      </c>
      <c r="E9" s="151"/>
      <c r="F9" s="152">
        <v>72756</v>
      </c>
      <c r="G9" s="153"/>
      <c r="H9" s="154"/>
    </row>
    <row r="10" spans="1:8" x14ac:dyDescent="0.15">
      <c r="A10" s="155"/>
      <c r="B10" s="156"/>
      <c r="C10" s="157"/>
      <c r="D10" s="158">
        <v>19495</v>
      </c>
      <c r="E10" s="159"/>
      <c r="F10" s="160">
        <v>32117</v>
      </c>
      <c r="G10" s="161"/>
      <c r="H10" s="162"/>
    </row>
    <row r="11" spans="1:8" x14ac:dyDescent="0.15">
      <c r="A11" s="143" t="s">
        <v>548</v>
      </c>
      <c r="B11" s="148"/>
      <c r="C11" s="149"/>
      <c r="D11" s="150">
        <v>41069</v>
      </c>
      <c r="E11" s="151"/>
      <c r="F11" s="152">
        <v>62281</v>
      </c>
      <c r="G11" s="153"/>
      <c r="H11" s="154"/>
    </row>
    <row r="12" spans="1:8" x14ac:dyDescent="0.15">
      <c r="A12" s="155"/>
      <c r="B12" s="156"/>
      <c r="C12" s="163"/>
      <c r="D12" s="158">
        <v>24635</v>
      </c>
      <c r="E12" s="159"/>
      <c r="F12" s="160">
        <v>38152</v>
      </c>
      <c r="G12" s="161"/>
      <c r="H12" s="162"/>
    </row>
    <row r="13" spans="1:8" x14ac:dyDescent="0.15">
      <c r="A13" s="143"/>
      <c r="B13" s="148"/>
      <c r="C13" s="149"/>
      <c r="D13" s="150">
        <v>55322</v>
      </c>
      <c r="E13" s="151"/>
      <c r="F13" s="152">
        <v>68521</v>
      </c>
      <c r="G13" s="164"/>
      <c r="H13" s="154"/>
    </row>
    <row r="14" spans="1:8" x14ac:dyDescent="0.15">
      <c r="A14" s="155"/>
      <c r="B14" s="156"/>
      <c r="C14" s="157"/>
      <c r="D14" s="158">
        <v>22973</v>
      </c>
      <c r="E14" s="159"/>
      <c r="F14" s="160">
        <v>33899</v>
      </c>
      <c r="G14" s="161"/>
      <c r="H14" s="162"/>
    </row>
    <row r="17" spans="1:11" x14ac:dyDescent="0.15">
      <c r="A17" s="139" t="s">
        <v>53</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54</v>
      </c>
      <c r="B19" s="165">
        <f>ROUND(VALUE(SUBSTITUTE(実質収支比率等に係る経年分析!F$48,"▲","-")),2)</f>
        <v>6.96</v>
      </c>
      <c r="C19" s="165">
        <f>ROUND(VALUE(SUBSTITUTE(実質収支比率等に係る経年分析!G$48,"▲","-")),2)</f>
        <v>7.76</v>
      </c>
      <c r="D19" s="165">
        <f>ROUND(VALUE(SUBSTITUTE(実質収支比率等に係る経年分析!H$48,"▲","-")),2)</f>
        <v>8.48</v>
      </c>
      <c r="E19" s="165">
        <f>ROUND(VALUE(SUBSTITUTE(実質収支比率等に係る経年分析!I$48,"▲","-")),2)</f>
        <v>8.9700000000000006</v>
      </c>
      <c r="F19" s="165">
        <f>ROUND(VALUE(SUBSTITUTE(実質収支比率等に係る経年分析!J$48,"▲","-")),2)</f>
        <v>12.83</v>
      </c>
    </row>
    <row r="20" spans="1:11" x14ac:dyDescent="0.15">
      <c r="A20" s="165" t="s">
        <v>55</v>
      </c>
      <c r="B20" s="165">
        <f>ROUND(VALUE(SUBSTITUTE(実質収支比率等に係る経年分析!F$47,"▲","-")),2)</f>
        <v>21.1</v>
      </c>
      <c r="C20" s="165">
        <f>ROUND(VALUE(SUBSTITUTE(実質収支比率等に係る経年分析!G$47,"▲","-")),2)</f>
        <v>20.399999999999999</v>
      </c>
      <c r="D20" s="165">
        <f>ROUND(VALUE(SUBSTITUTE(実質収支比率等に係る経年分析!H$47,"▲","-")),2)</f>
        <v>19.45</v>
      </c>
      <c r="E20" s="165">
        <f>ROUND(VALUE(SUBSTITUTE(実質収支比率等に係る経年分析!I$47,"▲","-")),2)</f>
        <v>20.02</v>
      </c>
      <c r="F20" s="165">
        <f>ROUND(VALUE(SUBSTITUTE(実質収支比率等に係る経年分析!J$47,"▲","-")),2)</f>
        <v>21.11</v>
      </c>
    </row>
    <row r="21" spans="1:11" x14ac:dyDescent="0.15">
      <c r="A21" s="165" t="s">
        <v>56</v>
      </c>
      <c r="B21" s="165">
        <f>IF(ISNUMBER(VALUE(SUBSTITUTE(実質収支比率等に係る経年分析!F$49,"▲","-"))),ROUND(VALUE(SUBSTITUTE(実質収支比率等に係る経年分析!F$49,"▲","-")),2),NA())</f>
        <v>-0.41</v>
      </c>
      <c r="C21" s="165">
        <f>IF(ISNUMBER(VALUE(SUBSTITUTE(実質収支比率等に係る経年分析!G$49,"▲","-"))),ROUND(VALUE(SUBSTITUTE(実質収支比率等に係る経年分析!G$49,"▲","-")),2),NA())</f>
        <v>0.1</v>
      </c>
      <c r="D21" s="165">
        <f>IF(ISNUMBER(VALUE(SUBSTITUTE(実質収支比率等に係る経年分析!H$49,"▲","-"))),ROUND(VALUE(SUBSTITUTE(実質収支比率等に係る経年分析!H$49,"▲","-")),2),NA())</f>
        <v>-0.26</v>
      </c>
      <c r="E21" s="165">
        <f>IF(ISNUMBER(VALUE(SUBSTITUTE(実質収支比率等に係る経年分析!I$49,"▲","-"))),ROUND(VALUE(SUBSTITUTE(実質収支比率等に係る経年分析!I$49,"▲","-")),2),NA())</f>
        <v>1.41</v>
      </c>
      <c r="F21" s="165">
        <f>IF(ISNUMBER(VALUE(SUBSTITUTE(実質収支比率等に係る経年分析!J$49,"▲","-"))),ROUND(VALUE(SUBSTITUTE(実質収支比率等に係る経年分析!J$49,"▲","-")),2),NA())</f>
        <v>6.09</v>
      </c>
    </row>
    <row r="24" spans="1:11" x14ac:dyDescent="0.15">
      <c r="A24" s="139" t="s">
        <v>57</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58</v>
      </c>
      <c r="C26" s="166" t="s">
        <v>59</v>
      </c>
      <c r="D26" s="166" t="s">
        <v>58</v>
      </c>
      <c r="E26" s="166" t="s">
        <v>59</v>
      </c>
      <c r="F26" s="166" t="s">
        <v>58</v>
      </c>
      <c r="G26" s="166" t="s">
        <v>59</v>
      </c>
      <c r="H26" s="166" t="s">
        <v>58</v>
      </c>
      <c r="I26" s="166" t="s">
        <v>59</v>
      </c>
      <c r="J26" s="166" t="s">
        <v>58</v>
      </c>
      <c r="K26" s="166" t="s">
        <v>59</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#N/A</v>
      </c>
      <c r="C27" s="166">
        <f>IF(ROUND(VALUE(SUBSTITUTE(連結実質赤字比率に係る赤字・黒字の構成分析!F$43,"▲", "-")), 2) &gt;= 0, ABS(ROUND(VALUE(SUBSTITUTE(連結実質赤字比率に係る赤字・黒字の構成分析!F$43,"▲", "-")), 2)), NA())</f>
        <v>0.11</v>
      </c>
      <c r="D27" s="166" t="e">
        <f>IF(ROUND(VALUE(SUBSTITUTE(連結実質赤字比率に係る赤字・黒字の構成分析!G$43,"▲", "-")), 2) &lt; 0, ABS(ROUND(VALUE(SUBSTITUTE(連結実質赤字比率に係る赤字・黒字の構成分析!G$43,"▲", "-")), 2)), NA())</f>
        <v>#N/A</v>
      </c>
      <c r="E27" s="166">
        <f>IF(ROUND(VALUE(SUBSTITUTE(連結実質赤字比率に係る赤字・黒字の構成分析!G$43,"▲", "-")), 2) &gt;= 0, ABS(ROUND(VALUE(SUBSTITUTE(連結実質赤字比率に係る赤字・黒字の構成分析!G$43,"▲", "-")), 2)), NA())</f>
        <v>0.12</v>
      </c>
      <c r="F27" s="166" t="e">
        <f>IF(ROUND(VALUE(SUBSTITUTE(連結実質赤字比率に係る赤字・黒字の構成分析!H$43,"▲", "-")), 2) &lt; 0, ABS(ROUND(VALUE(SUBSTITUTE(連結実質赤字比率に係る赤字・黒字の構成分析!H$43,"▲", "-")), 2)), NA())</f>
        <v>#N/A</v>
      </c>
      <c r="G27" s="166">
        <f>IF(ROUND(VALUE(SUBSTITUTE(連結実質赤字比率に係る赤字・黒字の構成分析!H$43,"▲", "-")), 2) &gt;= 0, ABS(ROUND(VALUE(SUBSTITUTE(連結実質赤字比率に係る赤字・黒字の構成分析!H$43,"▲", "-")), 2)), NA())</f>
        <v>7.0000000000000007E-2</v>
      </c>
      <c r="H27" s="166" t="e">
        <f>IF(ROUND(VALUE(SUBSTITUTE(連結実質赤字比率に係る赤字・黒字の構成分析!I$43,"▲", "-")), 2) &lt; 0, ABS(ROUND(VALUE(SUBSTITUTE(連結実質赤字比率に係る赤字・黒字の構成分析!I$43,"▲", "-")), 2)), NA())</f>
        <v>#N/A</v>
      </c>
      <c r="I27" s="166">
        <f>IF(ROUND(VALUE(SUBSTITUTE(連結実質赤字比率に係る赤字・黒字の構成分析!I$43,"▲", "-")), 2) &gt;= 0, ABS(ROUND(VALUE(SUBSTITUTE(連結実質赤字比率に係る赤字・黒字の構成分析!I$43,"▲", "-")), 2)), NA())</f>
        <v>0</v>
      </c>
      <c r="J27" s="166" t="e">
        <f>IF(ROUND(VALUE(SUBSTITUTE(連結実質赤字比率に係る赤字・黒字の構成分析!J$43,"▲", "-")), 2) &lt; 0, ABS(ROUND(VALUE(SUBSTITUTE(連結実質赤字比率に係る赤字・黒字の構成分析!J$43,"▲", "-")), 2)), NA())</f>
        <v>#N/A</v>
      </c>
      <c r="K27" s="166">
        <f>IF(ROUND(VALUE(SUBSTITUTE(連結実質赤字比率に係る赤字・黒字の構成分析!J$43,"▲", "-")), 2) &gt;= 0, ABS(ROUND(VALUE(SUBSTITUTE(連結実質赤字比率に係る赤字・黒字の構成分析!J$43,"▲", "-")), 2)), NA())</f>
        <v>0.01</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str">
        <f>IF(連結実質赤字比率に係る赤字・黒字の構成分析!C$41="",NA(),連結実質赤字比率に係る赤字・黒字の構成分析!C$41)</f>
        <v>後期高齢者医療特別会計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0.02</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0.03</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0.03</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0.04</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0.04</v>
      </c>
    </row>
    <row r="30" spans="1:11" x14ac:dyDescent="0.15">
      <c r="A30" s="166" t="str">
        <f>IF(連結実質赤字比率に係る赤字・黒字の構成分析!C$40="",NA(),連結実質赤字比率に係る赤字・黒字の構成分析!C$40)</f>
        <v>那須塩原市温泉事業特別会計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0.04</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0.04</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0.01</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0.01</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0.06</v>
      </c>
    </row>
    <row r="31" spans="1:11" x14ac:dyDescent="0.15">
      <c r="A31" s="166" t="str">
        <f>IF(連結実質赤字比率に係る赤字・黒字の構成分析!C$39="",NA(),連結実質赤字比率に係る赤字・黒字の構成分析!C$39)</f>
        <v>国民健康保険特別会計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4.8099999999999996</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2.17</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0.98</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1.19</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1</v>
      </c>
    </row>
    <row r="32" spans="1:11" x14ac:dyDescent="0.15">
      <c r="A32" s="166" t="str">
        <f>IF(連結実質赤字比率に係る赤字・黒字の構成分析!C$38="",NA(),連結実質赤字比率に係る赤字・黒字の構成分析!C$38)</f>
        <v>那須塩原市下水道事業会計</v>
      </c>
      <c r="B32" s="166" t="e">
        <f>IF(ROUND(VALUE(SUBSTITUTE(連結実質赤字比率に係る赤字・黒字の構成分析!F$38,"▲", "-")), 2) &lt; 0, ABS(ROUND(VALUE(SUBSTITUTE(連結実質赤字比率に係る赤字・黒字の構成分析!F$38,"▲", "-")), 2)), NA())</f>
        <v>#VALUE!</v>
      </c>
      <c r="C32" s="166" t="e">
        <f>IF(ROUND(VALUE(SUBSTITUTE(連結実質赤字比率に係る赤字・黒字の構成分析!F$38,"▲", "-")), 2) &gt;= 0, ABS(ROUND(VALUE(SUBSTITUTE(連結実質赤字比率に係る赤字・黒字の構成分析!F$38,"▲", "-")), 2)), NA())</f>
        <v>#VALUE!</v>
      </c>
      <c r="D32" s="166" t="e">
        <f>IF(ROUND(VALUE(SUBSTITUTE(連結実質赤字比率に係る赤字・黒字の構成分析!G$38,"▲", "-")), 2) &lt; 0, ABS(ROUND(VALUE(SUBSTITUTE(連結実質赤字比率に係る赤字・黒字の構成分析!G$38,"▲", "-")), 2)), NA())</f>
        <v>#VALUE!</v>
      </c>
      <c r="E32" s="166" t="e">
        <f>IF(ROUND(VALUE(SUBSTITUTE(連結実質赤字比率に係る赤字・黒字の構成分析!G$38,"▲", "-")), 2) &gt;= 0, ABS(ROUND(VALUE(SUBSTITUTE(連結実質赤字比率に係る赤字・黒字の構成分析!G$38,"▲", "-")), 2)), NA())</f>
        <v>#VALUE!</v>
      </c>
      <c r="F32" s="166" t="e">
        <f>IF(ROUND(VALUE(SUBSTITUTE(連結実質赤字比率に係る赤字・黒字の構成分析!H$38,"▲", "-")), 2) &lt; 0, ABS(ROUND(VALUE(SUBSTITUTE(連結実質赤字比率に係る赤字・黒字の構成分析!H$38,"▲", "-")), 2)), NA())</f>
        <v>#VALUE!</v>
      </c>
      <c r="G32" s="166" t="e">
        <f>IF(ROUND(VALUE(SUBSTITUTE(連結実質赤字比率に係る赤字・黒字の構成分析!H$38,"▲", "-")), 2) &gt;= 0, ABS(ROUND(VALUE(SUBSTITUTE(連結実質赤字比率に係る赤字・黒字の構成分析!H$38,"▲", "-")), 2)), NA())</f>
        <v>#VALUE!</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1.17</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1.18</v>
      </c>
    </row>
    <row r="33" spans="1:16" x14ac:dyDescent="0.15">
      <c r="A33" s="166" t="str">
        <f>IF(連結実質赤字比率に係る赤字・黒字の構成分析!C$37="",NA(),連結実質赤字比率に係る赤字・黒字の構成分析!C$37)</f>
        <v>那須塩原市産業団地造成事業特別会計</v>
      </c>
      <c r="B33" s="166" t="e">
        <f>IF(ROUND(VALUE(SUBSTITUTE(連結実質赤字比率に係る赤字・黒字の構成分析!F$37,"▲", "-")), 2) &lt; 0, ABS(ROUND(VALUE(SUBSTITUTE(連結実質赤字比率に係る赤字・黒字の構成分析!F$37,"▲", "-")), 2)), NA())</f>
        <v>#VALUE!</v>
      </c>
      <c r="C33" s="166" t="e">
        <f>IF(ROUND(VALUE(SUBSTITUTE(連結実質赤字比率に係る赤字・黒字の構成分析!F$37,"▲", "-")), 2) &gt;= 0, ABS(ROUND(VALUE(SUBSTITUTE(連結実質赤字比率に係る赤字・黒字の構成分析!F$37,"▲", "-")), 2)), NA())</f>
        <v>#VALUE!</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0.26</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1.46</v>
      </c>
    </row>
    <row r="34" spans="1:16" x14ac:dyDescent="0.15">
      <c r="A34" s="166" t="str">
        <f>IF(連結実質赤字比率に係る赤字・黒字の構成分析!C$36="",NA(),連結実質赤字比率に係る赤字・黒字の構成分析!C$36)</f>
        <v>介護保険特別会計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1.98</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1.19</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1.57</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2.16</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1.71</v>
      </c>
    </row>
    <row r="35" spans="1:16" x14ac:dyDescent="0.15">
      <c r="A35" s="166" t="str">
        <f>IF(連結実質赤字比率に係る赤字・黒字の構成分析!C$35="",NA(),連結実質赤字比率に係る赤字・黒字の構成分析!C$35)</f>
        <v>那須塩原市水道事業会計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5.81</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6.07</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6.27</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5.96</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6.02</v>
      </c>
    </row>
    <row r="36" spans="1:16" x14ac:dyDescent="0.15">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6.95</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7.75</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8.4600000000000009</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8.9700000000000006</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12.81</v>
      </c>
    </row>
    <row r="39" spans="1:16" x14ac:dyDescent="0.15">
      <c r="A39" s="139" t="s">
        <v>60</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15">
      <c r="A42" s="167" t="s">
        <v>63</v>
      </c>
      <c r="B42" s="167"/>
      <c r="C42" s="167"/>
      <c r="D42" s="167">
        <f>'実質公債費比率（分子）の構造'!K$52</f>
        <v>5385</v>
      </c>
      <c r="E42" s="167"/>
      <c r="F42" s="167"/>
      <c r="G42" s="167">
        <f>'実質公債費比率（分子）の構造'!L$52</f>
        <v>5250</v>
      </c>
      <c r="H42" s="167"/>
      <c r="I42" s="167"/>
      <c r="J42" s="167">
        <f>'実質公債費比率（分子）の構造'!M$52</f>
        <v>5025</v>
      </c>
      <c r="K42" s="167"/>
      <c r="L42" s="167"/>
      <c r="M42" s="167">
        <f>'実質公債費比率（分子）の構造'!N$52</f>
        <v>4539</v>
      </c>
      <c r="N42" s="167"/>
      <c r="O42" s="167"/>
      <c r="P42" s="167">
        <f>'実質公債費比率（分子）の構造'!O$52</f>
        <v>4560</v>
      </c>
    </row>
    <row r="43" spans="1:16" x14ac:dyDescent="0.15">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65</v>
      </c>
      <c r="B44" s="167">
        <f>'実質公債費比率（分子）の構造'!K$50</f>
        <v>8</v>
      </c>
      <c r="C44" s="167"/>
      <c r="D44" s="167"/>
      <c r="E44" s="167">
        <f>'実質公債費比率（分子）の構造'!L$50</f>
        <v>8</v>
      </c>
      <c r="F44" s="167"/>
      <c r="G44" s="167"/>
      <c r="H44" s="167">
        <f>'実質公債費比率（分子）の構造'!M$50</f>
        <v>5</v>
      </c>
      <c r="I44" s="167"/>
      <c r="J44" s="167"/>
      <c r="K44" s="167">
        <f>'実質公債費比率（分子）の構造'!N$50</f>
        <v>5</v>
      </c>
      <c r="L44" s="167"/>
      <c r="M44" s="167"/>
      <c r="N44" s="167">
        <f>'実質公債費比率（分子）の構造'!O$50</f>
        <v>11</v>
      </c>
      <c r="O44" s="167"/>
      <c r="P44" s="167"/>
    </row>
    <row r="45" spans="1:16" x14ac:dyDescent="0.15">
      <c r="A45" s="167" t="s">
        <v>66</v>
      </c>
      <c r="B45" s="167">
        <f>'実質公債費比率（分子）の構造'!K$49</f>
        <v>116</v>
      </c>
      <c r="C45" s="167"/>
      <c r="D45" s="167"/>
      <c r="E45" s="167">
        <f>'実質公債費比率（分子）の構造'!L$49</f>
        <v>159</v>
      </c>
      <c r="F45" s="167"/>
      <c r="G45" s="167"/>
      <c r="H45" s="167">
        <f>'実質公債費比率（分子）の構造'!M$49</f>
        <v>130</v>
      </c>
      <c r="I45" s="167"/>
      <c r="J45" s="167"/>
      <c r="K45" s="167">
        <f>'実質公債費比率（分子）の構造'!N$49</f>
        <v>193</v>
      </c>
      <c r="L45" s="167"/>
      <c r="M45" s="167"/>
      <c r="N45" s="167">
        <f>'実質公債費比率（分子）の構造'!O$49</f>
        <v>171</v>
      </c>
      <c r="O45" s="167"/>
      <c r="P45" s="167"/>
    </row>
    <row r="46" spans="1:16" x14ac:dyDescent="0.15">
      <c r="A46" s="167" t="s">
        <v>67</v>
      </c>
      <c r="B46" s="167">
        <f>'実質公債費比率（分子）の構造'!K$48</f>
        <v>1302</v>
      </c>
      <c r="C46" s="167"/>
      <c r="D46" s="167"/>
      <c r="E46" s="167">
        <f>'実質公債費比率（分子）の構造'!L$48</f>
        <v>1338</v>
      </c>
      <c r="F46" s="167"/>
      <c r="G46" s="167"/>
      <c r="H46" s="167">
        <f>'実質公債費比率（分子）の構造'!M$48</f>
        <v>1295</v>
      </c>
      <c r="I46" s="167"/>
      <c r="J46" s="167"/>
      <c r="K46" s="167">
        <f>'実質公債費比率（分子）の構造'!N$48</f>
        <v>791</v>
      </c>
      <c r="L46" s="167"/>
      <c r="M46" s="167"/>
      <c r="N46" s="167">
        <f>'実質公債費比率（分子）の構造'!O$48</f>
        <v>815</v>
      </c>
      <c r="O46" s="167"/>
      <c r="P46" s="167"/>
    </row>
    <row r="47" spans="1:16" x14ac:dyDescent="0.15">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70</v>
      </c>
      <c r="B49" s="167">
        <f>'実質公債費比率（分子）の構造'!K$45</f>
        <v>4900</v>
      </c>
      <c r="C49" s="167"/>
      <c r="D49" s="167"/>
      <c r="E49" s="167">
        <f>'実質公債費比率（分子）の構造'!L$45</f>
        <v>4731</v>
      </c>
      <c r="F49" s="167"/>
      <c r="G49" s="167"/>
      <c r="H49" s="167">
        <f>'実質公債費比率（分子）の構造'!M$45</f>
        <v>4445</v>
      </c>
      <c r="I49" s="167"/>
      <c r="J49" s="167"/>
      <c r="K49" s="167">
        <f>'実質公債費比率（分子）の構造'!N$45</f>
        <v>4237</v>
      </c>
      <c r="L49" s="167"/>
      <c r="M49" s="167"/>
      <c r="N49" s="167">
        <f>'実質公債費比率（分子）の構造'!O$45</f>
        <v>4239</v>
      </c>
      <c r="O49" s="167"/>
      <c r="P49" s="167"/>
    </row>
    <row r="50" spans="1:16" x14ac:dyDescent="0.15">
      <c r="A50" s="167" t="s">
        <v>71</v>
      </c>
      <c r="B50" s="167" t="e">
        <f>NA()</f>
        <v>#N/A</v>
      </c>
      <c r="C50" s="167">
        <f>IF(ISNUMBER('実質公債費比率（分子）の構造'!K$53),'実質公債費比率（分子）の構造'!K$53,NA())</f>
        <v>941</v>
      </c>
      <c r="D50" s="167" t="e">
        <f>NA()</f>
        <v>#N/A</v>
      </c>
      <c r="E50" s="167" t="e">
        <f>NA()</f>
        <v>#N/A</v>
      </c>
      <c r="F50" s="167">
        <f>IF(ISNUMBER('実質公債費比率（分子）の構造'!L$53),'実質公債費比率（分子）の構造'!L$53,NA())</f>
        <v>986</v>
      </c>
      <c r="G50" s="167" t="e">
        <f>NA()</f>
        <v>#N/A</v>
      </c>
      <c r="H50" s="167" t="e">
        <f>NA()</f>
        <v>#N/A</v>
      </c>
      <c r="I50" s="167">
        <f>IF(ISNUMBER('実質公債費比率（分子）の構造'!M$53),'実質公債費比率（分子）の構造'!M$53,NA())</f>
        <v>850</v>
      </c>
      <c r="J50" s="167" t="e">
        <f>NA()</f>
        <v>#N/A</v>
      </c>
      <c r="K50" s="167" t="e">
        <f>NA()</f>
        <v>#N/A</v>
      </c>
      <c r="L50" s="167">
        <f>IF(ISNUMBER('実質公債費比率（分子）の構造'!N$53),'実質公債費比率（分子）の構造'!N$53,NA())</f>
        <v>687</v>
      </c>
      <c r="M50" s="167" t="e">
        <f>NA()</f>
        <v>#N/A</v>
      </c>
      <c r="N50" s="167" t="e">
        <f>NA()</f>
        <v>#N/A</v>
      </c>
      <c r="O50" s="167">
        <f>IF(ISNUMBER('実質公債費比率（分子）の構造'!O$53),'実質公債費比率（分子）の構造'!O$53,NA())</f>
        <v>676</v>
      </c>
      <c r="P50" s="167" t="e">
        <f>NA()</f>
        <v>#N/A</v>
      </c>
    </row>
    <row r="53" spans="1:16" x14ac:dyDescent="0.15">
      <c r="A53" s="139" t="s">
        <v>72</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15">
      <c r="A56" s="166" t="s">
        <v>43</v>
      </c>
      <c r="B56" s="166"/>
      <c r="C56" s="166"/>
      <c r="D56" s="166">
        <f>'将来負担比率（分子）の構造'!I$52</f>
        <v>44418</v>
      </c>
      <c r="E56" s="166"/>
      <c r="F56" s="166"/>
      <c r="G56" s="166">
        <f>'将来負担比率（分子）の構造'!J$52</f>
        <v>42932</v>
      </c>
      <c r="H56" s="166"/>
      <c r="I56" s="166"/>
      <c r="J56" s="166">
        <f>'将来負担比率（分子）の構造'!K$52</f>
        <v>41129</v>
      </c>
      <c r="K56" s="166"/>
      <c r="L56" s="166"/>
      <c r="M56" s="166">
        <f>'将来負担比率（分子）の構造'!L$52</f>
        <v>40045</v>
      </c>
      <c r="N56" s="166"/>
      <c r="O56" s="166"/>
      <c r="P56" s="166">
        <f>'将来負担比率（分子）の構造'!M$52</f>
        <v>38758</v>
      </c>
    </row>
    <row r="57" spans="1:16" x14ac:dyDescent="0.15">
      <c r="A57" s="166" t="s">
        <v>42</v>
      </c>
      <c r="B57" s="166"/>
      <c r="C57" s="166"/>
      <c r="D57" s="166">
        <f>'将来負担比率（分子）の構造'!I$51</f>
        <v>3447</v>
      </c>
      <c r="E57" s="166"/>
      <c r="F57" s="166"/>
      <c r="G57" s="166">
        <f>'将来負担比率（分子）の構造'!J$51</f>
        <v>3357</v>
      </c>
      <c r="H57" s="166"/>
      <c r="I57" s="166"/>
      <c r="J57" s="166">
        <f>'将来負担比率（分子）の構造'!K$51</f>
        <v>3382</v>
      </c>
      <c r="K57" s="166"/>
      <c r="L57" s="166"/>
      <c r="M57" s="166">
        <f>'将来負担比率（分子）の構造'!L$51</f>
        <v>3206</v>
      </c>
      <c r="N57" s="166"/>
      <c r="O57" s="166"/>
      <c r="P57" s="166">
        <f>'将来負担比率（分子）の構造'!M$51</f>
        <v>3033</v>
      </c>
    </row>
    <row r="58" spans="1:16" x14ac:dyDescent="0.15">
      <c r="A58" s="166" t="s">
        <v>41</v>
      </c>
      <c r="B58" s="166"/>
      <c r="C58" s="166"/>
      <c r="D58" s="166">
        <f>'将来負担比率（分子）の構造'!I$50</f>
        <v>15195</v>
      </c>
      <c r="E58" s="166"/>
      <c r="F58" s="166"/>
      <c r="G58" s="166">
        <f>'将来負担比率（分子）の構造'!J$50</f>
        <v>16817</v>
      </c>
      <c r="H58" s="166"/>
      <c r="I58" s="166"/>
      <c r="J58" s="166">
        <f>'将来負担比率（分子）の構造'!K$50</f>
        <v>17139</v>
      </c>
      <c r="K58" s="166"/>
      <c r="L58" s="166"/>
      <c r="M58" s="166">
        <f>'将来負担比率（分子）の構造'!L$50</f>
        <v>16837</v>
      </c>
      <c r="N58" s="166"/>
      <c r="O58" s="166"/>
      <c r="P58" s="166">
        <f>'将来負担比率（分子）の構造'!M$50</f>
        <v>18778</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f>'将来負担比率（分子）の構造'!I$46</f>
        <v>0</v>
      </c>
      <c r="C61" s="166"/>
      <c r="D61" s="166"/>
      <c r="E61" s="166">
        <f>'将来負担比率（分子）の構造'!J$46</f>
        <v>1</v>
      </c>
      <c r="F61" s="166"/>
      <c r="G61" s="166"/>
      <c r="H61" s="166" t="str">
        <f>'将来負担比率（分子）の構造'!K$46</f>
        <v>-</v>
      </c>
      <c r="I61" s="166"/>
      <c r="J61" s="166"/>
      <c r="K61" s="166">
        <f>'将来負担比率（分子）の構造'!L$46</f>
        <v>5</v>
      </c>
      <c r="L61" s="166"/>
      <c r="M61" s="166"/>
      <c r="N61" s="166" t="str">
        <f>'将来負担比率（分子）の構造'!M$46</f>
        <v>-</v>
      </c>
      <c r="O61" s="166"/>
      <c r="P61" s="166"/>
    </row>
    <row r="62" spans="1:16" x14ac:dyDescent="0.15">
      <c r="A62" s="166" t="s">
        <v>35</v>
      </c>
      <c r="B62" s="166">
        <f>'将来負担比率（分子）の構造'!I$45</f>
        <v>4015</v>
      </c>
      <c r="C62" s="166"/>
      <c r="D62" s="166"/>
      <c r="E62" s="166">
        <f>'将来負担比率（分子）の構造'!J$45</f>
        <v>3568</v>
      </c>
      <c r="F62" s="166"/>
      <c r="G62" s="166"/>
      <c r="H62" s="166">
        <f>'将来負担比率（分子）の構造'!K$45</f>
        <v>3164</v>
      </c>
      <c r="I62" s="166"/>
      <c r="J62" s="166"/>
      <c r="K62" s="166">
        <f>'将来負担比率（分子）の構造'!L$45</f>
        <v>3049</v>
      </c>
      <c r="L62" s="166"/>
      <c r="M62" s="166"/>
      <c r="N62" s="166">
        <f>'将来負担比率（分子）の構造'!M$45</f>
        <v>2778</v>
      </c>
      <c r="O62" s="166"/>
      <c r="P62" s="166"/>
    </row>
    <row r="63" spans="1:16" x14ac:dyDescent="0.15">
      <c r="A63" s="166" t="s">
        <v>34</v>
      </c>
      <c r="B63" s="166">
        <f>'将来負担比率（分子）の構造'!I$44</f>
        <v>1247</v>
      </c>
      <c r="C63" s="166"/>
      <c r="D63" s="166"/>
      <c r="E63" s="166">
        <f>'将来負担比率（分子）の構造'!J$44</f>
        <v>1304</v>
      </c>
      <c r="F63" s="166"/>
      <c r="G63" s="166"/>
      <c r="H63" s="166">
        <f>'将来負担比率（分子）の構造'!K$44</f>
        <v>1628</v>
      </c>
      <c r="I63" s="166"/>
      <c r="J63" s="166"/>
      <c r="K63" s="166">
        <f>'将来負担比率（分子）の構造'!L$44</f>
        <v>1589</v>
      </c>
      <c r="L63" s="166"/>
      <c r="M63" s="166"/>
      <c r="N63" s="166">
        <f>'将来負担比率（分子）の構造'!M$44</f>
        <v>1706</v>
      </c>
      <c r="O63" s="166"/>
      <c r="P63" s="166"/>
    </row>
    <row r="64" spans="1:16" x14ac:dyDescent="0.15">
      <c r="A64" s="166" t="s">
        <v>33</v>
      </c>
      <c r="B64" s="166">
        <f>'将来負担比率（分子）の構造'!I$43</f>
        <v>11847</v>
      </c>
      <c r="C64" s="166"/>
      <c r="D64" s="166"/>
      <c r="E64" s="166">
        <f>'将来負担比率（分子）の構造'!J$43</f>
        <v>11547</v>
      </c>
      <c r="F64" s="166"/>
      <c r="G64" s="166"/>
      <c r="H64" s="166">
        <f>'将来負担比率（分子）の構造'!K$43</f>
        <v>11354</v>
      </c>
      <c r="I64" s="166"/>
      <c r="J64" s="166"/>
      <c r="K64" s="166">
        <f>'将来負担比率（分子）の構造'!L$43</f>
        <v>9547</v>
      </c>
      <c r="L64" s="166"/>
      <c r="M64" s="166"/>
      <c r="N64" s="166">
        <f>'将来負担比率（分子）の構造'!M$43</f>
        <v>7916</v>
      </c>
      <c r="O64" s="166"/>
      <c r="P64" s="166"/>
    </row>
    <row r="65" spans="1:16" x14ac:dyDescent="0.15">
      <c r="A65" s="166" t="s">
        <v>32</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15">
      <c r="A66" s="166" t="s">
        <v>31</v>
      </c>
      <c r="B66" s="166">
        <f>'将来負担比率（分子）の構造'!I$41</f>
        <v>33399</v>
      </c>
      <c r="C66" s="166"/>
      <c r="D66" s="166"/>
      <c r="E66" s="166">
        <f>'将来負担比率（分子）の構造'!J$41</f>
        <v>34170</v>
      </c>
      <c r="F66" s="166"/>
      <c r="G66" s="166"/>
      <c r="H66" s="166">
        <f>'将来負担比率（分子）の構造'!K$41</f>
        <v>34608</v>
      </c>
      <c r="I66" s="166"/>
      <c r="J66" s="166"/>
      <c r="K66" s="166">
        <f>'将来負担比率（分子）の構造'!L$41</f>
        <v>33446</v>
      </c>
      <c r="L66" s="166"/>
      <c r="M66" s="166"/>
      <c r="N66" s="166">
        <f>'将来負担比率（分子）の構造'!M$41</f>
        <v>33357</v>
      </c>
      <c r="O66" s="166"/>
      <c r="P66" s="166"/>
    </row>
    <row r="67" spans="1:16" x14ac:dyDescent="0.15">
      <c r="A67" s="166" t="s">
        <v>75</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15">
      <c r="A70" s="168" t="s">
        <v>76</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77</v>
      </c>
      <c r="B72" s="170">
        <f>基金残高に係る経年分析!F55</f>
        <v>5326</v>
      </c>
      <c r="C72" s="170">
        <f>基金残高に係る経年分析!G55</f>
        <v>5550</v>
      </c>
      <c r="D72" s="170">
        <f>基金残高に係る経年分析!H55</f>
        <v>6094</v>
      </c>
    </row>
    <row r="73" spans="1:16" x14ac:dyDescent="0.15">
      <c r="A73" s="169" t="s">
        <v>78</v>
      </c>
      <c r="B73" s="170">
        <f>基金残高に係る経年分析!F56</f>
        <v>1666</v>
      </c>
      <c r="C73" s="170">
        <f>基金残高に係る経年分析!G56</f>
        <v>1666</v>
      </c>
      <c r="D73" s="170">
        <f>基金残高に係る経年分析!H56</f>
        <v>2366</v>
      </c>
    </row>
    <row r="74" spans="1:16" x14ac:dyDescent="0.15">
      <c r="A74" s="169" t="s">
        <v>79</v>
      </c>
      <c r="B74" s="170">
        <f>基金残高に係る経年分析!F57</f>
        <v>9236</v>
      </c>
      <c r="C74" s="170">
        <f>基金残高に係る経年分析!G57</f>
        <v>8400</v>
      </c>
      <c r="D74" s="170">
        <f>基金残高に係る経年分析!H57</f>
        <v>8723</v>
      </c>
    </row>
  </sheetData>
  <sheetProtection algorithmName="SHA-512" hashValue="pMqYk/Z7Sty3pgvQdIdVY4QzSlP78y85wr1FB3nK3pmeKNO6DhwUOW2OYrx828Lbyq+tMym+TOPO8BRBlfxSxA==" saltValue="5+OGSwyVPnriaGiDX6XHt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85" zoomScaleNormal="85" workbookViewId="0"/>
  </sheetViews>
  <sheetFormatPr defaultColWidth="0" defaultRowHeight="11.25" customHeight="1" zeroHeight="1" x14ac:dyDescent="0.15"/>
  <cols>
    <col min="1" max="1" width="1.625" style="205" customWidth="1"/>
    <col min="2" max="2" width="2.375" style="205" customWidth="1"/>
    <col min="3" max="16" width="2.625" style="205" customWidth="1"/>
    <col min="17" max="17" width="2.375" style="205" customWidth="1"/>
    <col min="18" max="95" width="1.625" style="205" customWidth="1"/>
    <col min="96" max="133" width="1.625" style="211" customWidth="1"/>
    <col min="134" max="143" width="1.625" style="205" customWidth="1"/>
    <col min="144" max="16384" width="0" style="205"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01" t="s">
        <v>212</v>
      </c>
      <c r="DI1" s="702"/>
      <c r="DJ1" s="702"/>
      <c r="DK1" s="702"/>
      <c r="DL1" s="702"/>
      <c r="DM1" s="702"/>
      <c r="DN1" s="703"/>
      <c r="DO1" s="205"/>
      <c r="DP1" s="701" t="s">
        <v>213</v>
      </c>
      <c r="DQ1" s="702"/>
      <c r="DR1" s="702"/>
      <c r="DS1" s="702"/>
      <c r="DT1" s="702"/>
      <c r="DU1" s="702"/>
      <c r="DV1" s="702"/>
      <c r="DW1" s="702"/>
      <c r="DX1" s="702"/>
      <c r="DY1" s="702"/>
      <c r="DZ1" s="702"/>
      <c r="EA1" s="702"/>
      <c r="EB1" s="702"/>
      <c r="EC1" s="703"/>
      <c r="ED1" s="204"/>
      <c r="EE1" s="204"/>
      <c r="EF1" s="204"/>
      <c r="EG1" s="204"/>
      <c r="EH1" s="204"/>
      <c r="EI1" s="204"/>
      <c r="EJ1" s="204"/>
      <c r="EK1" s="204"/>
      <c r="EL1" s="204"/>
      <c r="EM1" s="204"/>
    </row>
    <row r="2" spans="2:143" ht="22.5" customHeight="1" x14ac:dyDescent="0.15">
      <c r="B2" s="206" t="s">
        <v>214</v>
      </c>
      <c r="R2" s="207"/>
      <c r="S2" s="207"/>
      <c r="T2" s="207"/>
      <c r="U2" s="207"/>
      <c r="V2" s="207"/>
      <c r="W2" s="207"/>
      <c r="X2" s="207"/>
      <c r="Y2" s="207"/>
      <c r="Z2" s="207"/>
      <c r="AA2" s="207"/>
      <c r="AB2" s="207"/>
      <c r="AC2" s="207"/>
      <c r="AE2" s="346"/>
      <c r="AF2" s="346"/>
      <c r="AG2" s="346"/>
      <c r="AH2" s="346"/>
      <c r="AI2" s="346"/>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63" t="s">
        <v>215</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3" t="s">
        <v>216</v>
      </c>
      <c r="AQ3" s="664"/>
      <c r="AR3" s="664"/>
      <c r="AS3" s="664"/>
      <c r="AT3" s="664"/>
      <c r="AU3" s="664"/>
      <c r="AV3" s="664"/>
      <c r="AW3" s="664"/>
      <c r="AX3" s="664"/>
      <c r="AY3" s="664"/>
      <c r="AZ3" s="664"/>
      <c r="BA3" s="664"/>
      <c r="BB3" s="664"/>
      <c r="BC3" s="664"/>
      <c r="BD3" s="664"/>
      <c r="BE3" s="664"/>
      <c r="BF3" s="664"/>
      <c r="BG3" s="664"/>
      <c r="BH3" s="664"/>
      <c r="BI3" s="664"/>
      <c r="BJ3" s="664"/>
      <c r="BK3" s="664"/>
      <c r="BL3" s="664"/>
      <c r="BM3" s="664"/>
      <c r="BN3" s="664"/>
      <c r="BO3" s="664"/>
      <c r="BP3" s="664"/>
      <c r="BQ3" s="664"/>
      <c r="BR3" s="664"/>
      <c r="BS3" s="664"/>
      <c r="BT3" s="664"/>
      <c r="BU3" s="664"/>
      <c r="BV3" s="664"/>
      <c r="BW3" s="664"/>
      <c r="BX3" s="664"/>
      <c r="BY3" s="664"/>
      <c r="BZ3" s="664"/>
      <c r="CA3" s="664"/>
      <c r="CB3" s="665"/>
      <c r="CD3" s="663" t="s">
        <v>217</v>
      </c>
      <c r="CE3" s="664"/>
      <c r="CF3" s="664"/>
      <c r="CG3" s="664"/>
      <c r="CH3" s="664"/>
      <c r="CI3" s="664"/>
      <c r="CJ3" s="664"/>
      <c r="CK3" s="664"/>
      <c r="CL3" s="664"/>
      <c r="CM3" s="664"/>
      <c r="CN3" s="664"/>
      <c r="CO3" s="664"/>
      <c r="CP3" s="664"/>
      <c r="CQ3" s="664"/>
      <c r="CR3" s="664"/>
      <c r="CS3" s="664"/>
      <c r="CT3" s="664"/>
      <c r="CU3" s="664"/>
      <c r="CV3" s="664"/>
      <c r="CW3" s="664"/>
      <c r="CX3" s="664"/>
      <c r="CY3" s="664"/>
      <c r="CZ3" s="664"/>
      <c r="DA3" s="664"/>
      <c r="DB3" s="664"/>
      <c r="DC3" s="664"/>
      <c r="DD3" s="664"/>
      <c r="DE3" s="664"/>
      <c r="DF3" s="664"/>
      <c r="DG3" s="664"/>
      <c r="DH3" s="664"/>
      <c r="DI3" s="664"/>
      <c r="DJ3" s="664"/>
      <c r="DK3" s="664"/>
      <c r="DL3" s="664"/>
      <c r="DM3" s="664"/>
      <c r="DN3" s="664"/>
      <c r="DO3" s="664"/>
      <c r="DP3" s="664"/>
      <c r="DQ3" s="664"/>
      <c r="DR3" s="664"/>
      <c r="DS3" s="664"/>
      <c r="DT3" s="664"/>
      <c r="DU3" s="664"/>
      <c r="DV3" s="664"/>
      <c r="DW3" s="664"/>
      <c r="DX3" s="664"/>
      <c r="DY3" s="664"/>
      <c r="DZ3" s="664"/>
      <c r="EA3" s="664"/>
      <c r="EB3" s="664"/>
      <c r="EC3" s="665"/>
    </row>
    <row r="4" spans="2:143" ht="11.25" customHeight="1" x14ac:dyDescent="0.15">
      <c r="B4" s="663" t="s">
        <v>1</v>
      </c>
      <c r="C4" s="664"/>
      <c r="D4" s="664"/>
      <c r="E4" s="664"/>
      <c r="F4" s="664"/>
      <c r="G4" s="664"/>
      <c r="H4" s="664"/>
      <c r="I4" s="664"/>
      <c r="J4" s="664"/>
      <c r="K4" s="664"/>
      <c r="L4" s="664"/>
      <c r="M4" s="664"/>
      <c r="N4" s="664"/>
      <c r="O4" s="664"/>
      <c r="P4" s="664"/>
      <c r="Q4" s="665"/>
      <c r="R4" s="663" t="s">
        <v>218</v>
      </c>
      <c r="S4" s="664"/>
      <c r="T4" s="664"/>
      <c r="U4" s="664"/>
      <c r="V4" s="664"/>
      <c r="W4" s="664"/>
      <c r="X4" s="664"/>
      <c r="Y4" s="665"/>
      <c r="Z4" s="663" t="s">
        <v>219</v>
      </c>
      <c r="AA4" s="664"/>
      <c r="AB4" s="664"/>
      <c r="AC4" s="665"/>
      <c r="AD4" s="663" t="s">
        <v>220</v>
      </c>
      <c r="AE4" s="664"/>
      <c r="AF4" s="664"/>
      <c r="AG4" s="664"/>
      <c r="AH4" s="664"/>
      <c r="AI4" s="664"/>
      <c r="AJ4" s="664"/>
      <c r="AK4" s="665"/>
      <c r="AL4" s="663" t="s">
        <v>219</v>
      </c>
      <c r="AM4" s="664"/>
      <c r="AN4" s="664"/>
      <c r="AO4" s="665"/>
      <c r="AP4" s="704" t="s">
        <v>221</v>
      </c>
      <c r="AQ4" s="704"/>
      <c r="AR4" s="704"/>
      <c r="AS4" s="704"/>
      <c r="AT4" s="704"/>
      <c r="AU4" s="704"/>
      <c r="AV4" s="704"/>
      <c r="AW4" s="704"/>
      <c r="AX4" s="704"/>
      <c r="AY4" s="704"/>
      <c r="AZ4" s="704"/>
      <c r="BA4" s="704"/>
      <c r="BB4" s="704"/>
      <c r="BC4" s="704"/>
      <c r="BD4" s="704"/>
      <c r="BE4" s="704"/>
      <c r="BF4" s="704"/>
      <c r="BG4" s="704" t="s">
        <v>222</v>
      </c>
      <c r="BH4" s="704"/>
      <c r="BI4" s="704"/>
      <c r="BJ4" s="704"/>
      <c r="BK4" s="704"/>
      <c r="BL4" s="704"/>
      <c r="BM4" s="704"/>
      <c r="BN4" s="704"/>
      <c r="BO4" s="704" t="s">
        <v>219</v>
      </c>
      <c r="BP4" s="704"/>
      <c r="BQ4" s="704"/>
      <c r="BR4" s="704"/>
      <c r="BS4" s="704" t="s">
        <v>223</v>
      </c>
      <c r="BT4" s="704"/>
      <c r="BU4" s="704"/>
      <c r="BV4" s="704"/>
      <c r="BW4" s="704"/>
      <c r="BX4" s="704"/>
      <c r="BY4" s="704"/>
      <c r="BZ4" s="704"/>
      <c r="CA4" s="704"/>
      <c r="CB4" s="704"/>
      <c r="CD4" s="663" t="s">
        <v>224</v>
      </c>
      <c r="CE4" s="664"/>
      <c r="CF4" s="664"/>
      <c r="CG4" s="664"/>
      <c r="CH4" s="664"/>
      <c r="CI4" s="664"/>
      <c r="CJ4" s="664"/>
      <c r="CK4" s="664"/>
      <c r="CL4" s="664"/>
      <c r="CM4" s="664"/>
      <c r="CN4" s="664"/>
      <c r="CO4" s="664"/>
      <c r="CP4" s="664"/>
      <c r="CQ4" s="664"/>
      <c r="CR4" s="664"/>
      <c r="CS4" s="664"/>
      <c r="CT4" s="664"/>
      <c r="CU4" s="664"/>
      <c r="CV4" s="664"/>
      <c r="CW4" s="664"/>
      <c r="CX4" s="664"/>
      <c r="CY4" s="664"/>
      <c r="CZ4" s="664"/>
      <c r="DA4" s="664"/>
      <c r="DB4" s="664"/>
      <c r="DC4" s="664"/>
      <c r="DD4" s="664"/>
      <c r="DE4" s="664"/>
      <c r="DF4" s="664"/>
      <c r="DG4" s="664"/>
      <c r="DH4" s="664"/>
      <c r="DI4" s="664"/>
      <c r="DJ4" s="664"/>
      <c r="DK4" s="664"/>
      <c r="DL4" s="664"/>
      <c r="DM4" s="664"/>
      <c r="DN4" s="664"/>
      <c r="DO4" s="664"/>
      <c r="DP4" s="664"/>
      <c r="DQ4" s="664"/>
      <c r="DR4" s="664"/>
      <c r="DS4" s="664"/>
      <c r="DT4" s="664"/>
      <c r="DU4" s="664"/>
      <c r="DV4" s="664"/>
      <c r="DW4" s="664"/>
      <c r="DX4" s="664"/>
      <c r="DY4" s="664"/>
      <c r="DZ4" s="664"/>
      <c r="EA4" s="664"/>
      <c r="EB4" s="664"/>
      <c r="EC4" s="665"/>
    </row>
    <row r="5" spans="2:143" ht="11.25" customHeight="1" x14ac:dyDescent="0.15">
      <c r="B5" s="660" t="s">
        <v>225</v>
      </c>
      <c r="C5" s="661"/>
      <c r="D5" s="661"/>
      <c r="E5" s="661"/>
      <c r="F5" s="661"/>
      <c r="G5" s="661"/>
      <c r="H5" s="661"/>
      <c r="I5" s="661"/>
      <c r="J5" s="661"/>
      <c r="K5" s="661"/>
      <c r="L5" s="661"/>
      <c r="M5" s="661"/>
      <c r="N5" s="661"/>
      <c r="O5" s="661"/>
      <c r="P5" s="661"/>
      <c r="Q5" s="662"/>
      <c r="R5" s="657">
        <v>18572775</v>
      </c>
      <c r="S5" s="658"/>
      <c r="T5" s="658"/>
      <c r="U5" s="658"/>
      <c r="V5" s="658"/>
      <c r="W5" s="658"/>
      <c r="X5" s="658"/>
      <c r="Y5" s="686"/>
      <c r="Z5" s="699">
        <v>32.299999999999997</v>
      </c>
      <c r="AA5" s="699"/>
      <c r="AB5" s="699"/>
      <c r="AC5" s="699"/>
      <c r="AD5" s="700">
        <v>18114575</v>
      </c>
      <c r="AE5" s="700"/>
      <c r="AF5" s="700"/>
      <c r="AG5" s="700"/>
      <c r="AH5" s="700"/>
      <c r="AI5" s="700"/>
      <c r="AJ5" s="700"/>
      <c r="AK5" s="700"/>
      <c r="AL5" s="687">
        <v>64.8</v>
      </c>
      <c r="AM5" s="672"/>
      <c r="AN5" s="672"/>
      <c r="AO5" s="688"/>
      <c r="AP5" s="660" t="s">
        <v>226</v>
      </c>
      <c r="AQ5" s="661"/>
      <c r="AR5" s="661"/>
      <c r="AS5" s="661"/>
      <c r="AT5" s="661"/>
      <c r="AU5" s="661"/>
      <c r="AV5" s="661"/>
      <c r="AW5" s="661"/>
      <c r="AX5" s="661"/>
      <c r="AY5" s="661"/>
      <c r="AZ5" s="661"/>
      <c r="BA5" s="661"/>
      <c r="BB5" s="661"/>
      <c r="BC5" s="661"/>
      <c r="BD5" s="661"/>
      <c r="BE5" s="661"/>
      <c r="BF5" s="662"/>
      <c r="BG5" s="610">
        <v>18011780</v>
      </c>
      <c r="BH5" s="611"/>
      <c r="BI5" s="611"/>
      <c r="BJ5" s="611"/>
      <c r="BK5" s="611"/>
      <c r="BL5" s="611"/>
      <c r="BM5" s="611"/>
      <c r="BN5" s="612"/>
      <c r="BO5" s="636">
        <v>97</v>
      </c>
      <c r="BP5" s="636"/>
      <c r="BQ5" s="636"/>
      <c r="BR5" s="636"/>
      <c r="BS5" s="637">
        <v>273208</v>
      </c>
      <c r="BT5" s="637"/>
      <c r="BU5" s="637"/>
      <c r="BV5" s="637"/>
      <c r="BW5" s="637"/>
      <c r="BX5" s="637"/>
      <c r="BY5" s="637"/>
      <c r="BZ5" s="637"/>
      <c r="CA5" s="637"/>
      <c r="CB5" s="682"/>
      <c r="CD5" s="663" t="s">
        <v>221</v>
      </c>
      <c r="CE5" s="664"/>
      <c r="CF5" s="664"/>
      <c r="CG5" s="664"/>
      <c r="CH5" s="664"/>
      <c r="CI5" s="664"/>
      <c r="CJ5" s="664"/>
      <c r="CK5" s="664"/>
      <c r="CL5" s="664"/>
      <c r="CM5" s="664"/>
      <c r="CN5" s="664"/>
      <c r="CO5" s="664"/>
      <c r="CP5" s="664"/>
      <c r="CQ5" s="665"/>
      <c r="CR5" s="663" t="s">
        <v>227</v>
      </c>
      <c r="CS5" s="664"/>
      <c r="CT5" s="664"/>
      <c r="CU5" s="664"/>
      <c r="CV5" s="664"/>
      <c r="CW5" s="664"/>
      <c r="CX5" s="664"/>
      <c r="CY5" s="665"/>
      <c r="CZ5" s="663" t="s">
        <v>219</v>
      </c>
      <c r="DA5" s="664"/>
      <c r="DB5" s="664"/>
      <c r="DC5" s="665"/>
      <c r="DD5" s="663" t="s">
        <v>228</v>
      </c>
      <c r="DE5" s="664"/>
      <c r="DF5" s="664"/>
      <c r="DG5" s="664"/>
      <c r="DH5" s="664"/>
      <c r="DI5" s="664"/>
      <c r="DJ5" s="664"/>
      <c r="DK5" s="664"/>
      <c r="DL5" s="664"/>
      <c r="DM5" s="664"/>
      <c r="DN5" s="664"/>
      <c r="DO5" s="664"/>
      <c r="DP5" s="665"/>
      <c r="DQ5" s="663" t="s">
        <v>229</v>
      </c>
      <c r="DR5" s="664"/>
      <c r="DS5" s="664"/>
      <c r="DT5" s="664"/>
      <c r="DU5" s="664"/>
      <c r="DV5" s="664"/>
      <c r="DW5" s="664"/>
      <c r="DX5" s="664"/>
      <c r="DY5" s="664"/>
      <c r="DZ5" s="664"/>
      <c r="EA5" s="664"/>
      <c r="EB5" s="664"/>
      <c r="EC5" s="665"/>
    </row>
    <row r="6" spans="2:143" ht="11.25" customHeight="1" x14ac:dyDescent="0.15">
      <c r="B6" s="607" t="s">
        <v>230</v>
      </c>
      <c r="C6" s="608"/>
      <c r="D6" s="608"/>
      <c r="E6" s="608"/>
      <c r="F6" s="608"/>
      <c r="G6" s="608"/>
      <c r="H6" s="608"/>
      <c r="I6" s="608"/>
      <c r="J6" s="608"/>
      <c r="K6" s="608"/>
      <c r="L6" s="608"/>
      <c r="M6" s="608"/>
      <c r="N6" s="608"/>
      <c r="O6" s="608"/>
      <c r="P6" s="608"/>
      <c r="Q6" s="609"/>
      <c r="R6" s="610">
        <v>451194</v>
      </c>
      <c r="S6" s="611"/>
      <c r="T6" s="611"/>
      <c r="U6" s="611"/>
      <c r="V6" s="611"/>
      <c r="W6" s="611"/>
      <c r="X6" s="611"/>
      <c r="Y6" s="612"/>
      <c r="Z6" s="636">
        <v>0.8</v>
      </c>
      <c r="AA6" s="636"/>
      <c r="AB6" s="636"/>
      <c r="AC6" s="636"/>
      <c r="AD6" s="637">
        <v>451194</v>
      </c>
      <c r="AE6" s="637"/>
      <c r="AF6" s="637"/>
      <c r="AG6" s="637"/>
      <c r="AH6" s="637"/>
      <c r="AI6" s="637"/>
      <c r="AJ6" s="637"/>
      <c r="AK6" s="637"/>
      <c r="AL6" s="613">
        <v>1.6</v>
      </c>
      <c r="AM6" s="614"/>
      <c r="AN6" s="614"/>
      <c r="AO6" s="638"/>
      <c r="AP6" s="607" t="s">
        <v>231</v>
      </c>
      <c r="AQ6" s="608"/>
      <c r="AR6" s="608"/>
      <c r="AS6" s="608"/>
      <c r="AT6" s="608"/>
      <c r="AU6" s="608"/>
      <c r="AV6" s="608"/>
      <c r="AW6" s="608"/>
      <c r="AX6" s="608"/>
      <c r="AY6" s="608"/>
      <c r="AZ6" s="608"/>
      <c r="BA6" s="608"/>
      <c r="BB6" s="608"/>
      <c r="BC6" s="608"/>
      <c r="BD6" s="608"/>
      <c r="BE6" s="608"/>
      <c r="BF6" s="609"/>
      <c r="BG6" s="610">
        <v>18011780</v>
      </c>
      <c r="BH6" s="611"/>
      <c r="BI6" s="611"/>
      <c r="BJ6" s="611"/>
      <c r="BK6" s="611"/>
      <c r="BL6" s="611"/>
      <c r="BM6" s="611"/>
      <c r="BN6" s="612"/>
      <c r="BO6" s="636">
        <v>97</v>
      </c>
      <c r="BP6" s="636"/>
      <c r="BQ6" s="636"/>
      <c r="BR6" s="636"/>
      <c r="BS6" s="637">
        <v>273208</v>
      </c>
      <c r="BT6" s="637"/>
      <c r="BU6" s="637"/>
      <c r="BV6" s="637"/>
      <c r="BW6" s="637"/>
      <c r="BX6" s="637"/>
      <c r="BY6" s="637"/>
      <c r="BZ6" s="637"/>
      <c r="CA6" s="637"/>
      <c r="CB6" s="682"/>
      <c r="CD6" s="660" t="s">
        <v>232</v>
      </c>
      <c r="CE6" s="661"/>
      <c r="CF6" s="661"/>
      <c r="CG6" s="661"/>
      <c r="CH6" s="661"/>
      <c r="CI6" s="661"/>
      <c r="CJ6" s="661"/>
      <c r="CK6" s="661"/>
      <c r="CL6" s="661"/>
      <c r="CM6" s="661"/>
      <c r="CN6" s="661"/>
      <c r="CO6" s="661"/>
      <c r="CP6" s="661"/>
      <c r="CQ6" s="662"/>
      <c r="CR6" s="610">
        <v>310653</v>
      </c>
      <c r="CS6" s="611"/>
      <c r="CT6" s="611"/>
      <c r="CU6" s="611"/>
      <c r="CV6" s="611"/>
      <c r="CW6" s="611"/>
      <c r="CX6" s="611"/>
      <c r="CY6" s="612"/>
      <c r="CZ6" s="687">
        <v>0.6</v>
      </c>
      <c r="DA6" s="672"/>
      <c r="DB6" s="672"/>
      <c r="DC6" s="689"/>
      <c r="DD6" s="616" t="s">
        <v>129</v>
      </c>
      <c r="DE6" s="611"/>
      <c r="DF6" s="611"/>
      <c r="DG6" s="611"/>
      <c r="DH6" s="611"/>
      <c r="DI6" s="611"/>
      <c r="DJ6" s="611"/>
      <c r="DK6" s="611"/>
      <c r="DL6" s="611"/>
      <c r="DM6" s="611"/>
      <c r="DN6" s="611"/>
      <c r="DO6" s="611"/>
      <c r="DP6" s="612"/>
      <c r="DQ6" s="616">
        <v>310290</v>
      </c>
      <c r="DR6" s="611"/>
      <c r="DS6" s="611"/>
      <c r="DT6" s="611"/>
      <c r="DU6" s="611"/>
      <c r="DV6" s="611"/>
      <c r="DW6" s="611"/>
      <c r="DX6" s="611"/>
      <c r="DY6" s="611"/>
      <c r="DZ6" s="611"/>
      <c r="EA6" s="611"/>
      <c r="EB6" s="611"/>
      <c r="EC6" s="646"/>
    </row>
    <row r="7" spans="2:143" ht="11.25" customHeight="1" x14ac:dyDescent="0.15">
      <c r="B7" s="607" t="s">
        <v>233</v>
      </c>
      <c r="C7" s="608"/>
      <c r="D7" s="608"/>
      <c r="E7" s="608"/>
      <c r="F7" s="608"/>
      <c r="G7" s="608"/>
      <c r="H7" s="608"/>
      <c r="I7" s="608"/>
      <c r="J7" s="608"/>
      <c r="K7" s="608"/>
      <c r="L7" s="608"/>
      <c r="M7" s="608"/>
      <c r="N7" s="608"/>
      <c r="O7" s="608"/>
      <c r="P7" s="608"/>
      <c r="Q7" s="609"/>
      <c r="R7" s="610">
        <v>8777</v>
      </c>
      <c r="S7" s="611"/>
      <c r="T7" s="611"/>
      <c r="U7" s="611"/>
      <c r="V7" s="611"/>
      <c r="W7" s="611"/>
      <c r="X7" s="611"/>
      <c r="Y7" s="612"/>
      <c r="Z7" s="636">
        <v>0</v>
      </c>
      <c r="AA7" s="636"/>
      <c r="AB7" s="636"/>
      <c r="AC7" s="636"/>
      <c r="AD7" s="637">
        <v>8777</v>
      </c>
      <c r="AE7" s="637"/>
      <c r="AF7" s="637"/>
      <c r="AG7" s="637"/>
      <c r="AH7" s="637"/>
      <c r="AI7" s="637"/>
      <c r="AJ7" s="637"/>
      <c r="AK7" s="637"/>
      <c r="AL7" s="613">
        <v>0</v>
      </c>
      <c r="AM7" s="614"/>
      <c r="AN7" s="614"/>
      <c r="AO7" s="638"/>
      <c r="AP7" s="607" t="s">
        <v>234</v>
      </c>
      <c r="AQ7" s="608"/>
      <c r="AR7" s="608"/>
      <c r="AS7" s="608"/>
      <c r="AT7" s="608"/>
      <c r="AU7" s="608"/>
      <c r="AV7" s="608"/>
      <c r="AW7" s="608"/>
      <c r="AX7" s="608"/>
      <c r="AY7" s="608"/>
      <c r="AZ7" s="608"/>
      <c r="BA7" s="608"/>
      <c r="BB7" s="608"/>
      <c r="BC7" s="608"/>
      <c r="BD7" s="608"/>
      <c r="BE7" s="608"/>
      <c r="BF7" s="609"/>
      <c r="BG7" s="610">
        <v>7273708</v>
      </c>
      <c r="BH7" s="611"/>
      <c r="BI7" s="611"/>
      <c r="BJ7" s="611"/>
      <c r="BK7" s="611"/>
      <c r="BL7" s="611"/>
      <c r="BM7" s="611"/>
      <c r="BN7" s="612"/>
      <c r="BO7" s="636">
        <v>39.200000000000003</v>
      </c>
      <c r="BP7" s="636"/>
      <c r="BQ7" s="636"/>
      <c r="BR7" s="636"/>
      <c r="BS7" s="637">
        <v>273208</v>
      </c>
      <c r="BT7" s="637"/>
      <c r="BU7" s="637"/>
      <c r="BV7" s="637"/>
      <c r="BW7" s="637"/>
      <c r="BX7" s="637"/>
      <c r="BY7" s="637"/>
      <c r="BZ7" s="637"/>
      <c r="CA7" s="637"/>
      <c r="CB7" s="682"/>
      <c r="CD7" s="607" t="s">
        <v>235</v>
      </c>
      <c r="CE7" s="608"/>
      <c r="CF7" s="608"/>
      <c r="CG7" s="608"/>
      <c r="CH7" s="608"/>
      <c r="CI7" s="608"/>
      <c r="CJ7" s="608"/>
      <c r="CK7" s="608"/>
      <c r="CL7" s="608"/>
      <c r="CM7" s="608"/>
      <c r="CN7" s="608"/>
      <c r="CO7" s="608"/>
      <c r="CP7" s="608"/>
      <c r="CQ7" s="609"/>
      <c r="CR7" s="610">
        <v>6527424</v>
      </c>
      <c r="CS7" s="611"/>
      <c r="CT7" s="611"/>
      <c r="CU7" s="611"/>
      <c r="CV7" s="611"/>
      <c r="CW7" s="611"/>
      <c r="CX7" s="611"/>
      <c r="CY7" s="612"/>
      <c r="CZ7" s="636">
        <v>12.3</v>
      </c>
      <c r="DA7" s="636"/>
      <c r="DB7" s="636"/>
      <c r="DC7" s="636"/>
      <c r="DD7" s="616">
        <v>244393</v>
      </c>
      <c r="DE7" s="611"/>
      <c r="DF7" s="611"/>
      <c r="DG7" s="611"/>
      <c r="DH7" s="611"/>
      <c r="DI7" s="611"/>
      <c r="DJ7" s="611"/>
      <c r="DK7" s="611"/>
      <c r="DL7" s="611"/>
      <c r="DM7" s="611"/>
      <c r="DN7" s="611"/>
      <c r="DO7" s="611"/>
      <c r="DP7" s="612"/>
      <c r="DQ7" s="616">
        <v>5340005</v>
      </c>
      <c r="DR7" s="611"/>
      <c r="DS7" s="611"/>
      <c r="DT7" s="611"/>
      <c r="DU7" s="611"/>
      <c r="DV7" s="611"/>
      <c r="DW7" s="611"/>
      <c r="DX7" s="611"/>
      <c r="DY7" s="611"/>
      <c r="DZ7" s="611"/>
      <c r="EA7" s="611"/>
      <c r="EB7" s="611"/>
      <c r="EC7" s="646"/>
    </row>
    <row r="8" spans="2:143" ht="11.25" customHeight="1" x14ac:dyDescent="0.15">
      <c r="B8" s="607" t="s">
        <v>236</v>
      </c>
      <c r="C8" s="608"/>
      <c r="D8" s="608"/>
      <c r="E8" s="608"/>
      <c r="F8" s="608"/>
      <c r="G8" s="608"/>
      <c r="H8" s="608"/>
      <c r="I8" s="608"/>
      <c r="J8" s="608"/>
      <c r="K8" s="608"/>
      <c r="L8" s="608"/>
      <c r="M8" s="608"/>
      <c r="N8" s="608"/>
      <c r="O8" s="608"/>
      <c r="P8" s="608"/>
      <c r="Q8" s="609"/>
      <c r="R8" s="610">
        <v>90547</v>
      </c>
      <c r="S8" s="611"/>
      <c r="T8" s="611"/>
      <c r="U8" s="611"/>
      <c r="V8" s="611"/>
      <c r="W8" s="611"/>
      <c r="X8" s="611"/>
      <c r="Y8" s="612"/>
      <c r="Z8" s="636">
        <v>0.2</v>
      </c>
      <c r="AA8" s="636"/>
      <c r="AB8" s="636"/>
      <c r="AC8" s="636"/>
      <c r="AD8" s="637">
        <v>90547</v>
      </c>
      <c r="AE8" s="637"/>
      <c r="AF8" s="637"/>
      <c r="AG8" s="637"/>
      <c r="AH8" s="637"/>
      <c r="AI8" s="637"/>
      <c r="AJ8" s="637"/>
      <c r="AK8" s="637"/>
      <c r="AL8" s="613">
        <v>0.3</v>
      </c>
      <c r="AM8" s="614"/>
      <c r="AN8" s="614"/>
      <c r="AO8" s="638"/>
      <c r="AP8" s="607" t="s">
        <v>237</v>
      </c>
      <c r="AQ8" s="608"/>
      <c r="AR8" s="608"/>
      <c r="AS8" s="608"/>
      <c r="AT8" s="608"/>
      <c r="AU8" s="608"/>
      <c r="AV8" s="608"/>
      <c r="AW8" s="608"/>
      <c r="AX8" s="608"/>
      <c r="AY8" s="608"/>
      <c r="AZ8" s="608"/>
      <c r="BA8" s="608"/>
      <c r="BB8" s="608"/>
      <c r="BC8" s="608"/>
      <c r="BD8" s="608"/>
      <c r="BE8" s="608"/>
      <c r="BF8" s="609"/>
      <c r="BG8" s="610">
        <v>229449</v>
      </c>
      <c r="BH8" s="611"/>
      <c r="BI8" s="611"/>
      <c r="BJ8" s="611"/>
      <c r="BK8" s="611"/>
      <c r="BL8" s="611"/>
      <c r="BM8" s="611"/>
      <c r="BN8" s="612"/>
      <c r="BO8" s="636">
        <v>1.2</v>
      </c>
      <c r="BP8" s="636"/>
      <c r="BQ8" s="636"/>
      <c r="BR8" s="636"/>
      <c r="BS8" s="637" t="s">
        <v>129</v>
      </c>
      <c r="BT8" s="637"/>
      <c r="BU8" s="637"/>
      <c r="BV8" s="637"/>
      <c r="BW8" s="637"/>
      <c r="BX8" s="637"/>
      <c r="BY8" s="637"/>
      <c r="BZ8" s="637"/>
      <c r="CA8" s="637"/>
      <c r="CB8" s="682"/>
      <c r="CD8" s="607" t="s">
        <v>238</v>
      </c>
      <c r="CE8" s="608"/>
      <c r="CF8" s="608"/>
      <c r="CG8" s="608"/>
      <c r="CH8" s="608"/>
      <c r="CI8" s="608"/>
      <c r="CJ8" s="608"/>
      <c r="CK8" s="608"/>
      <c r="CL8" s="608"/>
      <c r="CM8" s="608"/>
      <c r="CN8" s="608"/>
      <c r="CO8" s="608"/>
      <c r="CP8" s="608"/>
      <c r="CQ8" s="609"/>
      <c r="CR8" s="610">
        <v>20231193</v>
      </c>
      <c r="CS8" s="611"/>
      <c r="CT8" s="611"/>
      <c r="CU8" s="611"/>
      <c r="CV8" s="611"/>
      <c r="CW8" s="611"/>
      <c r="CX8" s="611"/>
      <c r="CY8" s="612"/>
      <c r="CZ8" s="636">
        <v>38</v>
      </c>
      <c r="DA8" s="636"/>
      <c r="DB8" s="636"/>
      <c r="DC8" s="636"/>
      <c r="DD8" s="616">
        <v>251856</v>
      </c>
      <c r="DE8" s="611"/>
      <c r="DF8" s="611"/>
      <c r="DG8" s="611"/>
      <c r="DH8" s="611"/>
      <c r="DI8" s="611"/>
      <c r="DJ8" s="611"/>
      <c r="DK8" s="611"/>
      <c r="DL8" s="611"/>
      <c r="DM8" s="611"/>
      <c r="DN8" s="611"/>
      <c r="DO8" s="611"/>
      <c r="DP8" s="612"/>
      <c r="DQ8" s="616">
        <v>9111215</v>
      </c>
      <c r="DR8" s="611"/>
      <c r="DS8" s="611"/>
      <c r="DT8" s="611"/>
      <c r="DU8" s="611"/>
      <c r="DV8" s="611"/>
      <c r="DW8" s="611"/>
      <c r="DX8" s="611"/>
      <c r="DY8" s="611"/>
      <c r="DZ8" s="611"/>
      <c r="EA8" s="611"/>
      <c r="EB8" s="611"/>
      <c r="EC8" s="646"/>
    </row>
    <row r="9" spans="2:143" ht="11.25" customHeight="1" x14ac:dyDescent="0.15">
      <c r="B9" s="607" t="s">
        <v>239</v>
      </c>
      <c r="C9" s="608"/>
      <c r="D9" s="608"/>
      <c r="E9" s="608"/>
      <c r="F9" s="608"/>
      <c r="G9" s="608"/>
      <c r="H9" s="608"/>
      <c r="I9" s="608"/>
      <c r="J9" s="608"/>
      <c r="K9" s="608"/>
      <c r="L9" s="608"/>
      <c r="M9" s="608"/>
      <c r="N9" s="608"/>
      <c r="O9" s="608"/>
      <c r="P9" s="608"/>
      <c r="Q9" s="609"/>
      <c r="R9" s="610">
        <v>104843</v>
      </c>
      <c r="S9" s="611"/>
      <c r="T9" s="611"/>
      <c r="U9" s="611"/>
      <c r="V9" s="611"/>
      <c r="W9" s="611"/>
      <c r="X9" s="611"/>
      <c r="Y9" s="612"/>
      <c r="Z9" s="636">
        <v>0.2</v>
      </c>
      <c r="AA9" s="636"/>
      <c r="AB9" s="636"/>
      <c r="AC9" s="636"/>
      <c r="AD9" s="637">
        <v>104843</v>
      </c>
      <c r="AE9" s="637"/>
      <c r="AF9" s="637"/>
      <c r="AG9" s="637"/>
      <c r="AH9" s="637"/>
      <c r="AI9" s="637"/>
      <c r="AJ9" s="637"/>
      <c r="AK9" s="637"/>
      <c r="AL9" s="613">
        <v>0.4</v>
      </c>
      <c r="AM9" s="614"/>
      <c r="AN9" s="614"/>
      <c r="AO9" s="638"/>
      <c r="AP9" s="607" t="s">
        <v>240</v>
      </c>
      <c r="AQ9" s="608"/>
      <c r="AR9" s="608"/>
      <c r="AS9" s="608"/>
      <c r="AT9" s="608"/>
      <c r="AU9" s="608"/>
      <c r="AV9" s="608"/>
      <c r="AW9" s="608"/>
      <c r="AX9" s="608"/>
      <c r="AY9" s="608"/>
      <c r="AZ9" s="608"/>
      <c r="BA9" s="608"/>
      <c r="BB9" s="608"/>
      <c r="BC9" s="608"/>
      <c r="BD9" s="608"/>
      <c r="BE9" s="608"/>
      <c r="BF9" s="609"/>
      <c r="BG9" s="610">
        <v>5904002</v>
      </c>
      <c r="BH9" s="611"/>
      <c r="BI9" s="611"/>
      <c r="BJ9" s="611"/>
      <c r="BK9" s="611"/>
      <c r="BL9" s="611"/>
      <c r="BM9" s="611"/>
      <c r="BN9" s="612"/>
      <c r="BO9" s="636">
        <v>31.8</v>
      </c>
      <c r="BP9" s="636"/>
      <c r="BQ9" s="636"/>
      <c r="BR9" s="636"/>
      <c r="BS9" s="637" t="s">
        <v>129</v>
      </c>
      <c r="BT9" s="637"/>
      <c r="BU9" s="637"/>
      <c r="BV9" s="637"/>
      <c r="BW9" s="637"/>
      <c r="BX9" s="637"/>
      <c r="BY9" s="637"/>
      <c r="BZ9" s="637"/>
      <c r="CA9" s="637"/>
      <c r="CB9" s="682"/>
      <c r="CD9" s="607" t="s">
        <v>241</v>
      </c>
      <c r="CE9" s="608"/>
      <c r="CF9" s="608"/>
      <c r="CG9" s="608"/>
      <c r="CH9" s="608"/>
      <c r="CI9" s="608"/>
      <c r="CJ9" s="608"/>
      <c r="CK9" s="608"/>
      <c r="CL9" s="608"/>
      <c r="CM9" s="608"/>
      <c r="CN9" s="608"/>
      <c r="CO9" s="608"/>
      <c r="CP9" s="608"/>
      <c r="CQ9" s="609"/>
      <c r="CR9" s="610">
        <v>5050364</v>
      </c>
      <c r="CS9" s="611"/>
      <c r="CT9" s="611"/>
      <c r="CU9" s="611"/>
      <c r="CV9" s="611"/>
      <c r="CW9" s="611"/>
      <c r="CX9" s="611"/>
      <c r="CY9" s="612"/>
      <c r="CZ9" s="636">
        <v>9.5</v>
      </c>
      <c r="DA9" s="636"/>
      <c r="DB9" s="636"/>
      <c r="DC9" s="636"/>
      <c r="DD9" s="616">
        <v>155293</v>
      </c>
      <c r="DE9" s="611"/>
      <c r="DF9" s="611"/>
      <c r="DG9" s="611"/>
      <c r="DH9" s="611"/>
      <c r="DI9" s="611"/>
      <c r="DJ9" s="611"/>
      <c r="DK9" s="611"/>
      <c r="DL9" s="611"/>
      <c r="DM9" s="611"/>
      <c r="DN9" s="611"/>
      <c r="DO9" s="611"/>
      <c r="DP9" s="612"/>
      <c r="DQ9" s="616">
        <v>3188769</v>
      </c>
      <c r="DR9" s="611"/>
      <c r="DS9" s="611"/>
      <c r="DT9" s="611"/>
      <c r="DU9" s="611"/>
      <c r="DV9" s="611"/>
      <c r="DW9" s="611"/>
      <c r="DX9" s="611"/>
      <c r="DY9" s="611"/>
      <c r="DZ9" s="611"/>
      <c r="EA9" s="611"/>
      <c r="EB9" s="611"/>
      <c r="EC9" s="646"/>
    </row>
    <row r="10" spans="2:143" ht="11.25" customHeight="1" x14ac:dyDescent="0.15">
      <c r="B10" s="607" t="s">
        <v>242</v>
      </c>
      <c r="C10" s="608"/>
      <c r="D10" s="608"/>
      <c r="E10" s="608"/>
      <c r="F10" s="608"/>
      <c r="G10" s="608"/>
      <c r="H10" s="608"/>
      <c r="I10" s="608"/>
      <c r="J10" s="608"/>
      <c r="K10" s="608"/>
      <c r="L10" s="608"/>
      <c r="M10" s="608"/>
      <c r="N10" s="608"/>
      <c r="O10" s="608"/>
      <c r="P10" s="608"/>
      <c r="Q10" s="609"/>
      <c r="R10" s="610" t="s">
        <v>129</v>
      </c>
      <c r="S10" s="611"/>
      <c r="T10" s="611"/>
      <c r="U10" s="611"/>
      <c r="V10" s="611"/>
      <c r="W10" s="611"/>
      <c r="X10" s="611"/>
      <c r="Y10" s="612"/>
      <c r="Z10" s="636" t="s">
        <v>129</v>
      </c>
      <c r="AA10" s="636"/>
      <c r="AB10" s="636"/>
      <c r="AC10" s="636"/>
      <c r="AD10" s="637" t="s">
        <v>129</v>
      </c>
      <c r="AE10" s="637"/>
      <c r="AF10" s="637"/>
      <c r="AG10" s="637"/>
      <c r="AH10" s="637"/>
      <c r="AI10" s="637"/>
      <c r="AJ10" s="637"/>
      <c r="AK10" s="637"/>
      <c r="AL10" s="613" t="s">
        <v>129</v>
      </c>
      <c r="AM10" s="614"/>
      <c r="AN10" s="614"/>
      <c r="AO10" s="638"/>
      <c r="AP10" s="607" t="s">
        <v>243</v>
      </c>
      <c r="AQ10" s="608"/>
      <c r="AR10" s="608"/>
      <c r="AS10" s="608"/>
      <c r="AT10" s="608"/>
      <c r="AU10" s="608"/>
      <c r="AV10" s="608"/>
      <c r="AW10" s="608"/>
      <c r="AX10" s="608"/>
      <c r="AY10" s="608"/>
      <c r="AZ10" s="608"/>
      <c r="BA10" s="608"/>
      <c r="BB10" s="608"/>
      <c r="BC10" s="608"/>
      <c r="BD10" s="608"/>
      <c r="BE10" s="608"/>
      <c r="BF10" s="609"/>
      <c r="BG10" s="610">
        <v>461427</v>
      </c>
      <c r="BH10" s="611"/>
      <c r="BI10" s="611"/>
      <c r="BJ10" s="611"/>
      <c r="BK10" s="611"/>
      <c r="BL10" s="611"/>
      <c r="BM10" s="611"/>
      <c r="BN10" s="612"/>
      <c r="BO10" s="636">
        <v>2.5</v>
      </c>
      <c r="BP10" s="636"/>
      <c r="BQ10" s="636"/>
      <c r="BR10" s="636"/>
      <c r="BS10" s="637">
        <v>77693</v>
      </c>
      <c r="BT10" s="637"/>
      <c r="BU10" s="637"/>
      <c r="BV10" s="637"/>
      <c r="BW10" s="637"/>
      <c r="BX10" s="637"/>
      <c r="BY10" s="637"/>
      <c r="BZ10" s="637"/>
      <c r="CA10" s="637"/>
      <c r="CB10" s="682"/>
      <c r="CD10" s="607" t="s">
        <v>244</v>
      </c>
      <c r="CE10" s="608"/>
      <c r="CF10" s="608"/>
      <c r="CG10" s="608"/>
      <c r="CH10" s="608"/>
      <c r="CI10" s="608"/>
      <c r="CJ10" s="608"/>
      <c r="CK10" s="608"/>
      <c r="CL10" s="608"/>
      <c r="CM10" s="608"/>
      <c r="CN10" s="608"/>
      <c r="CO10" s="608"/>
      <c r="CP10" s="608"/>
      <c r="CQ10" s="609"/>
      <c r="CR10" s="610">
        <v>44890</v>
      </c>
      <c r="CS10" s="611"/>
      <c r="CT10" s="611"/>
      <c r="CU10" s="611"/>
      <c r="CV10" s="611"/>
      <c r="CW10" s="611"/>
      <c r="CX10" s="611"/>
      <c r="CY10" s="612"/>
      <c r="CZ10" s="636">
        <v>0.1</v>
      </c>
      <c r="DA10" s="636"/>
      <c r="DB10" s="636"/>
      <c r="DC10" s="636"/>
      <c r="DD10" s="616" t="s">
        <v>129</v>
      </c>
      <c r="DE10" s="611"/>
      <c r="DF10" s="611"/>
      <c r="DG10" s="611"/>
      <c r="DH10" s="611"/>
      <c r="DI10" s="611"/>
      <c r="DJ10" s="611"/>
      <c r="DK10" s="611"/>
      <c r="DL10" s="611"/>
      <c r="DM10" s="611"/>
      <c r="DN10" s="611"/>
      <c r="DO10" s="611"/>
      <c r="DP10" s="612"/>
      <c r="DQ10" s="616">
        <v>44890</v>
      </c>
      <c r="DR10" s="611"/>
      <c r="DS10" s="611"/>
      <c r="DT10" s="611"/>
      <c r="DU10" s="611"/>
      <c r="DV10" s="611"/>
      <c r="DW10" s="611"/>
      <c r="DX10" s="611"/>
      <c r="DY10" s="611"/>
      <c r="DZ10" s="611"/>
      <c r="EA10" s="611"/>
      <c r="EB10" s="611"/>
      <c r="EC10" s="646"/>
    </row>
    <row r="11" spans="2:143" ht="11.25" customHeight="1" x14ac:dyDescent="0.15">
      <c r="B11" s="607" t="s">
        <v>245</v>
      </c>
      <c r="C11" s="608"/>
      <c r="D11" s="608"/>
      <c r="E11" s="608"/>
      <c r="F11" s="608"/>
      <c r="G11" s="608"/>
      <c r="H11" s="608"/>
      <c r="I11" s="608"/>
      <c r="J11" s="608"/>
      <c r="K11" s="608"/>
      <c r="L11" s="608"/>
      <c r="M11" s="608"/>
      <c r="N11" s="608"/>
      <c r="O11" s="608"/>
      <c r="P11" s="608"/>
      <c r="Q11" s="609"/>
      <c r="R11" s="610">
        <v>2849642</v>
      </c>
      <c r="S11" s="611"/>
      <c r="T11" s="611"/>
      <c r="U11" s="611"/>
      <c r="V11" s="611"/>
      <c r="W11" s="611"/>
      <c r="X11" s="611"/>
      <c r="Y11" s="612"/>
      <c r="Z11" s="613">
        <v>5</v>
      </c>
      <c r="AA11" s="614"/>
      <c r="AB11" s="614"/>
      <c r="AC11" s="615"/>
      <c r="AD11" s="616">
        <v>2849642</v>
      </c>
      <c r="AE11" s="611"/>
      <c r="AF11" s="611"/>
      <c r="AG11" s="611"/>
      <c r="AH11" s="611"/>
      <c r="AI11" s="611"/>
      <c r="AJ11" s="611"/>
      <c r="AK11" s="612"/>
      <c r="AL11" s="613">
        <v>10.199999999999999</v>
      </c>
      <c r="AM11" s="614"/>
      <c r="AN11" s="614"/>
      <c r="AO11" s="638"/>
      <c r="AP11" s="607" t="s">
        <v>246</v>
      </c>
      <c r="AQ11" s="608"/>
      <c r="AR11" s="608"/>
      <c r="AS11" s="608"/>
      <c r="AT11" s="608"/>
      <c r="AU11" s="608"/>
      <c r="AV11" s="608"/>
      <c r="AW11" s="608"/>
      <c r="AX11" s="608"/>
      <c r="AY11" s="608"/>
      <c r="AZ11" s="608"/>
      <c r="BA11" s="608"/>
      <c r="BB11" s="608"/>
      <c r="BC11" s="608"/>
      <c r="BD11" s="608"/>
      <c r="BE11" s="608"/>
      <c r="BF11" s="609"/>
      <c r="BG11" s="610">
        <v>678830</v>
      </c>
      <c r="BH11" s="611"/>
      <c r="BI11" s="611"/>
      <c r="BJ11" s="611"/>
      <c r="BK11" s="611"/>
      <c r="BL11" s="611"/>
      <c r="BM11" s="611"/>
      <c r="BN11" s="612"/>
      <c r="BO11" s="636">
        <v>3.7</v>
      </c>
      <c r="BP11" s="636"/>
      <c r="BQ11" s="636"/>
      <c r="BR11" s="636"/>
      <c r="BS11" s="637">
        <v>195515</v>
      </c>
      <c r="BT11" s="637"/>
      <c r="BU11" s="637"/>
      <c r="BV11" s="637"/>
      <c r="BW11" s="637"/>
      <c r="BX11" s="637"/>
      <c r="BY11" s="637"/>
      <c r="BZ11" s="637"/>
      <c r="CA11" s="637"/>
      <c r="CB11" s="682"/>
      <c r="CD11" s="607" t="s">
        <v>247</v>
      </c>
      <c r="CE11" s="608"/>
      <c r="CF11" s="608"/>
      <c r="CG11" s="608"/>
      <c r="CH11" s="608"/>
      <c r="CI11" s="608"/>
      <c r="CJ11" s="608"/>
      <c r="CK11" s="608"/>
      <c r="CL11" s="608"/>
      <c r="CM11" s="608"/>
      <c r="CN11" s="608"/>
      <c r="CO11" s="608"/>
      <c r="CP11" s="608"/>
      <c r="CQ11" s="609"/>
      <c r="CR11" s="610">
        <v>1388591</v>
      </c>
      <c r="CS11" s="611"/>
      <c r="CT11" s="611"/>
      <c r="CU11" s="611"/>
      <c r="CV11" s="611"/>
      <c r="CW11" s="611"/>
      <c r="CX11" s="611"/>
      <c r="CY11" s="612"/>
      <c r="CZ11" s="636">
        <v>2.6</v>
      </c>
      <c r="DA11" s="636"/>
      <c r="DB11" s="636"/>
      <c r="DC11" s="636"/>
      <c r="DD11" s="616">
        <v>407375</v>
      </c>
      <c r="DE11" s="611"/>
      <c r="DF11" s="611"/>
      <c r="DG11" s="611"/>
      <c r="DH11" s="611"/>
      <c r="DI11" s="611"/>
      <c r="DJ11" s="611"/>
      <c r="DK11" s="611"/>
      <c r="DL11" s="611"/>
      <c r="DM11" s="611"/>
      <c r="DN11" s="611"/>
      <c r="DO11" s="611"/>
      <c r="DP11" s="612"/>
      <c r="DQ11" s="616">
        <v>756849</v>
      </c>
      <c r="DR11" s="611"/>
      <c r="DS11" s="611"/>
      <c r="DT11" s="611"/>
      <c r="DU11" s="611"/>
      <c r="DV11" s="611"/>
      <c r="DW11" s="611"/>
      <c r="DX11" s="611"/>
      <c r="DY11" s="611"/>
      <c r="DZ11" s="611"/>
      <c r="EA11" s="611"/>
      <c r="EB11" s="611"/>
      <c r="EC11" s="646"/>
    </row>
    <row r="12" spans="2:143" ht="11.25" customHeight="1" x14ac:dyDescent="0.15">
      <c r="B12" s="607" t="s">
        <v>248</v>
      </c>
      <c r="C12" s="608"/>
      <c r="D12" s="608"/>
      <c r="E12" s="608"/>
      <c r="F12" s="608"/>
      <c r="G12" s="608"/>
      <c r="H12" s="608"/>
      <c r="I12" s="608"/>
      <c r="J12" s="608"/>
      <c r="K12" s="608"/>
      <c r="L12" s="608"/>
      <c r="M12" s="608"/>
      <c r="N12" s="608"/>
      <c r="O12" s="608"/>
      <c r="P12" s="608"/>
      <c r="Q12" s="609"/>
      <c r="R12" s="610">
        <v>39040</v>
      </c>
      <c r="S12" s="611"/>
      <c r="T12" s="611"/>
      <c r="U12" s="611"/>
      <c r="V12" s="611"/>
      <c r="W12" s="611"/>
      <c r="X12" s="611"/>
      <c r="Y12" s="612"/>
      <c r="Z12" s="636">
        <v>0.1</v>
      </c>
      <c r="AA12" s="636"/>
      <c r="AB12" s="636"/>
      <c r="AC12" s="636"/>
      <c r="AD12" s="637">
        <v>39040</v>
      </c>
      <c r="AE12" s="637"/>
      <c r="AF12" s="637"/>
      <c r="AG12" s="637"/>
      <c r="AH12" s="637"/>
      <c r="AI12" s="637"/>
      <c r="AJ12" s="637"/>
      <c r="AK12" s="637"/>
      <c r="AL12" s="613">
        <v>0.1</v>
      </c>
      <c r="AM12" s="614"/>
      <c r="AN12" s="614"/>
      <c r="AO12" s="638"/>
      <c r="AP12" s="607" t="s">
        <v>249</v>
      </c>
      <c r="AQ12" s="608"/>
      <c r="AR12" s="608"/>
      <c r="AS12" s="608"/>
      <c r="AT12" s="608"/>
      <c r="AU12" s="608"/>
      <c r="AV12" s="608"/>
      <c r="AW12" s="608"/>
      <c r="AX12" s="608"/>
      <c r="AY12" s="608"/>
      <c r="AZ12" s="608"/>
      <c r="BA12" s="608"/>
      <c r="BB12" s="608"/>
      <c r="BC12" s="608"/>
      <c r="BD12" s="608"/>
      <c r="BE12" s="608"/>
      <c r="BF12" s="609"/>
      <c r="BG12" s="610">
        <v>9297932</v>
      </c>
      <c r="BH12" s="611"/>
      <c r="BI12" s="611"/>
      <c r="BJ12" s="611"/>
      <c r="BK12" s="611"/>
      <c r="BL12" s="611"/>
      <c r="BM12" s="611"/>
      <c r="BN12" s="612"/>
      <c r="BO12" s="636">
        <v>50.1</v>
      </c>
      <c r="BP12" s="636"/>
      <c r="BQ12" s="636"/>
      <c r="BR12" s="636"/>
      <c r="BS12" s="637" t="s">
        <v>129</v>
      </c>
      <c r="BT12" s="637"/>
      <c r="BU12" s="637"/>
      <c r="BV12" s="637"/>
      <c r="BW12" s="637"/>
      <c r="BX12" s="637"/>
      <c r="BY12" s="637"/>
      <c r="BZ12" s="637"/>
      <c r="CA12" s="637"/>
      <c r="CB12" s="682"/>
      <c r="CD12" s="607" t="s">
        <v>250</v>
      </c>
      <c r="CE12" s="608"/>
      <c r="CF12" s="608"/>
      <c r="CG12" s="608"/>
      <c r="CH12" s="608"/>
      <c r="CI12" s="608"/>
      <c r="CJ12" s="608"/>
      <c r="CK12" s="608"/>
      <c r="CL12" s="608"/>
      <c r="CM12" s="608"/>
      <c r="CN12" s="608"/>
      <c r="CO12" s="608"/>
      <c r="CP12" s="608"/>
      <c r="CQ12" s="609"/>
      <c r="CR12" s="610">
        <v>2325350</v>
      </c>
      <c r="CS12" s="611"/>
      <c r="CT12" s="611"/>
      <c r="CU12" s="611"/>
      <c r="CV12" s="611"/>
      <c r="CW12" s="611"/>
      <c r="CX12" s="611"/>
      <c r="CY12" s="612"/>
      <c r="CZ12" s="636">
        <v>4.4000000000000004</v>
      </c>
      <c r="DA12" s="636"/>
      <c r="DB12" s="636"/>
      <c r="DC12" s="636"/>
      <c r="DD12" s="616">
        <v>30912</v>
      </c>
      <c r="DE12" s="611"/>
      <c r="DF12" s="611"/>
      <c r="DG12" s="611"/>
      <c r="DH12" s="611"/>
      <c r="DI12" s="611"/>
      <c r="DJ12" s="611"/>
      <c r="DK12" s="611"/>
      <c r="DL12" s="611"/>
      <c r="DM12" s="611"/>
      <c r="DN12" s="611"/>
      <c r="DO12" s="611"/>
      <c r="DP12" s="612"/>
      <c r="DQ12" s="616">
        <v>1174792</v>
      </c>
      <c r="DR12" s="611"/>
      <c r="DS12" s="611"/>
      <c r="DT12" s="611"/>
      <c r="DU12" s="611"/>
      <c r="DV12" s="611"/>
      <c r="DW12" s="611"/>
      <c r="DX12" s="611"/>
      <c r="DY12" s="611"/>
      <c r="DZ12" s="611"/>
      <c r="EA12" s="611"/>
      <c r="EB12" s="611"/>
      <c r="EC12" s="646"/>
    </row>
    <row r="13" spans="2:143" ht="11.25" customHeight="1" x14ac:dyDescent="0.15">
      <c r="B13" s="607" t="s">
        <v>251</v>
      </c>
      <c r="C13" s="608"/>
      <c r="D13" s="608"/>
      <c r="E13" s="608"/>
      <c r="F13" s="608"/>
      <c r="G13" s="608"/>
      <c r="H13" s="608"/>
      <c r="I13" s="608"/>
      <c r="J13" s="608"/>
      <c r="K13" s="608"/>
      <c r="L13" s="608"/>
      <c r="M13" s="608"/>
      <c r="N13" s="608"/>
      <c r="O13" s="608"/>
      <c r="P13" s="608"/>
      <c r="Q13" s="609"/>
      <c r="R13" s="610" t="s">
        <v>129</v>
      </c>
      <c r="S13" s="611"/>
      <c r="T13" s="611"/>
      <c r="U13" s="611"/>
      <c r="V13" s="611"/>
      <c r="W13" s="611"/>
      <c r="X13" s="611"/>
      <c r="Y13" s="612"/>
      <c r="Z13" s="636" t="s">
        <v>129</v>
      </c>
      <c r="AA13" s="636"/>
      <c r="AB13" s="636"/>
      <c r="AC13" s="636"/>
      <c r="AD13" s="637" t="s">
        <v>129</v>
      </c>
      <c r="AE13" s="637"/>
      <c r="AF13" s="637"/>
      <c r="AG13" s="637"/>
      <c r="AH13" s="637"/>
      <c r="AI13" s="637"/>
      <c r="AJ13" s="637"/>
      <c r="AK13" s="637"/>
      <c r="AL13" s="613" t="s">
        <v>129</v>
      </c>
      <c r="AM13" s="614"/>
      <c r="AN13" s="614"/>
      <c r="AO13" s="638"/>
      <c r="AP13" s="607" t="s">
        <v>252</v>
      </c>
      <c r="AQ13" s="608"/>
      <c r="AR13" s="608"/>
      <c r="AS13" s="608"/>
      <c r="AT13" s="608"/>
      <c r="AU13" s="608"/>
      <c r="AV13" s="608"/>
      <c r="AW13" s="608"/>
      <c r="AX13" s="608"/>
      <c r="AY13" s="608"/>
      <c r="AZ13" s="608"/>
      <c r="BA13" s="608"/>
      <c r="BB13" s="608"/>
      <c r="BC13" s="608"/>
      <c r="BD13" s="608"/>
      <c r="BE13" s="608"/>
      <c r="BF13" s="609"/>
      <c r="BG13" s="610">
        <v>9213576</v>
      </c>
      <c r="BH13" s="611"/>
      <c r="BI13" s="611"/>
      <c r="BJ13" s="611"/>
      <c r="BK13" s="611"/>
      <c r="BL13" s="611"/>
      <c r="BM13" s="611"/>
      <c r="BN13" s="612"/>
      <c r="BO13" s="636">
        <v>49.6</v>
      </c>
      <c r="BP13" s="636"/>
      <c r="BQ13" s="636"/>
      <c r="BR13" s="636"/>
      <c r="BS13" s="637" t="s">
        <v>129</v>
      </c>
      <c r="BT13" s="637"/>
      <c r="BU13" s="637"/>
      <c r="BV13" s="637"/>
      <c r="BW13" s="637"/>
      <c r="BX13" s="637"/>
      <c r="BY13" s="637"/>
      <c r="BZ13" s="637"/>
      <c r="CA13" s="637"/>
      <c r="CB13" s="682"/>
      <c r="CD13" s="607" t="s">
        <v>253</v>
      </c>
      <c r="CE13" s="608"/>
      <c r="CF13" s="608"/>
      <c r="CG13" s="608"/>
      <c r="CH13" s="608"/>
      <c r="CI13" s="608"/>
      <c r="CJ13" s="608"/>
      <c r="CK13" s="608"/>
      <c r="CL13" s="608"/>
      <c r="CM13" s="608"/>
      <c r="CN13" s="608"/>
      <c r="CO13" s="608"/>
      <c r="CP13" s="608"/>
      <c r="CQ13" s="609"/>
      <c r="CR13" s="610">
        <v>3900759</v>
      </c>
      <c r="CS13" s="611"/>
      <c r="CT13" s="611"/>
      <c r="CU13" s="611"/>
      <c r="CV13" s="611"/>
      <c r="CW13" s="611"/>
      <c r="CX13" s="611"/>
      <c r="CY13" s="612"/>
      <c r="CZ13" s="636">
        <v>7.3</v>
      </c>
      <c r="DA13" s="636"/>
      <c r="DB13" s="636"/>
      <c r="DC13" s="636"/>
      <c r="DD13" s="616">
        <v>1908488</v>
      </c>
      <c r="DE13" s="611"/>
      <c r="DF13" s="611"/>
      <c r="DG13" s="611"/>
      <c r="DH13" s="611"/>
      <c r="DI13" s="611"/>
      <c r="DJ13" s="611"/>
      <c r="DK13" s="611"/>
      <c r="DL13" s="611"/>
      <c r="DM13" s="611"/>
      <c r="DN13" s="611"/>
      <c r="DO13" s="611"/>
      <c r="DP13" s="612"/>
      <c r="DQ13" s="616">
        <v>2178218</v>
      </c>
      <c r="DR13" s="611"/>
      <c r="DS13" s="611"/>
      <c r="DT13" s="611"/>
      <c r="DU13" s="611"/>
      <c r="DV13" s="611"/>
      <c r="DW13" s="611"/>
      <c r="DX13" s="611"/>
      <c r="DY13" s="611"/>
      <c r="DZ13" s="611"/>
      <c r="EA13" s="611"/>
      <c r="EB13" s="611"/>
      <c r="EC13" s="646"/>
    </row>
    <row r="14" spans="2:143" ht="11.25" customHeight="1" x14ac:dyDescent="0.15">
      <c r="B14" s="607" t="s">
        <v>254</v>
      </c>
      <c r="C14" s="608"/>
      <c r="D14" s="608"/>
      <c r="E14" s="608"/>
      <c r="F14" s="608"/>
      <c r="G14" s="608"/>
      <c r="H14" s="608"/>
      <c r="I14" s="608"/>
      <c r="J14" s="608"/>
      <c r="K14" s="608"/>
      <c r="L14" s="608"/>
      <c r="M14" s="608"/>
      <c r="N14" s="608"/>
      <c r="O14" s="608"/>
      <c r="P14" s="608"/>
      <c r="Q14" s="609"/>
      <c r="R14" s="610" t="s">
        <v>129</v>
      </c>
      <c r="S14" s="611"/>
      <c r="T14" s="611"/>
      <c r="U14" s="611"/>
      <c r="V14" s="611"/>
      <c r="W14" s="611"/>
      <c r="X14" s="611"/>
      <c r="Y14" s="612"/>
      <c r="Z14" s="636" t="s">
        <v>129</v>
      </c>
      <c r="AA14" s="636"/>
      <c r="AB14" s="636"/>
      <c r="AC14" s="636"/>
      <c r="AD14" s="637" t="s">
        <v>129</v>
      </c>
      <c r="AE14" s="637"/>
      <c r="AF14" s="637"/>
      <c r="AG14" s="637"/>
      <c r="AH14" s="637"/>
      <c r="AI14" s="637"/>
      <c r="AJ14" s="637"/>
      <c r="AK14" s="637"/>
      <c r="AL14" s="613" t="s">
        <v>129</v>
      </c>
      <c r="AM14" s="614"/>
      <c r="AN14" s="614"/>
      <c r="AO14" s="638"/>
      <c r="AP14" s="607" t="s">
        <v>255</v>
      </c>
      <c r="AQ14" s="608"/>
      <c r="AR14" s="608"/>
      <c r="AS14" s="608"/>
      <c r="AT14" s="608"/>
      <c r="AU14" s="608"/>
      <c r="AV14" s="608"/>
      <c r="AW14" s="608"/>
      <c r="AX14" s="608"/>
      <c r="AY14" s="608"/>
      <c r="AZ14" s="608"/>
      <c r="BA14" s="608"/>
      <c r="BB14" s="608"/>
      <c r="BC14" s="608"/>
      <c r="BD14" s="608"/>
      <c r="BE14" s="608"/>
      <c r="BF14" s="609"/>
      <c r="BG14" s="610">
        <v>411802</v>
      </c>
      <c r="BH14" s="611"/>
      <c r="BI14" s="611"/>
      <c r="BJ14" s="611"/>
      <c r="BK14" s="611"/>
      <c r="BL14" s="611"/>
      <c r="BM14" s="611"/>
      <c r="BN14" s="612"/>
      <c r="BO14" s="636">
        <v>2.2000000000000002</v>
      </c>
      <c r="BP14" s="636"/>
      <c r="BQ14" s="636"/>
      <c r="BR14" s="636"/>
      <c r="BS14" s="637" t="s">
        <v>129</v>
      </c>
      <c r="BT14" s="637"/>
      <c r="BU14" s="637"/>
      <c r="BV14" s="637"/>
      <c r="BW14" s="637"/>
      <c r="BX14" s="637"/>
      <c r="BY14" s="637"/>
      <c r="BZ14" s="637"/>
      <c r="CA14" s="637"/>
      <c r="CB14" s="682"/>
      <c r="CD14" s="607" t="s">
        <v>256</v>
      </c>
      <c r="CE14" s="608"/>
      <c r="CF14" s="608"/>
      <c r="CG14" s="608"/>
      <c r="CH14" s="608"/>
      <c r="CI14" s="608"/>
      <c r="CJ14" s="608"/>
      <c r="CK14" s="608"/>
      <c r="CL14" s="608"/>
      <c r="CM14" s="608"/>
      <c r="CN14" s="608"/>
      <c r="CO14" s="608"/>
      <c r="CP14" s="608"/>
      <c r="CQ14" s="609"/>
      <c r="CR14" s="610">
        <v>2371177</v>
      </c>
      <c r="CS14" s="611"/>
      <c r="CT14" s="611"/>
      <c r="CU14" s="611"/>
      <c r="CV14" s="611"/>
      <c r="CW14" s="611"/>
      <c r="CX14" s="611"/>
      <c r="CY14" s="612"/>
      <c r="CZ14" s="636">
        <v>4.5</v>
      </c>
      <c r="DA14" s="636"/>
      <c r="DB14" s="636"/>
      <c r="DC14" s="636"/>
      <c r="DD14" s="616">
        <v>517179</v>
      </c>
      <c r="DE14" s="611"/>
      <c r="DF14" s="611"/>
      <c r="DG14" s="611"/>
      <c r="DH14" s="611"/>
      <c r="DI14" s="611"/>
      <c r="DJ14" s="611"/>
      <c r="DK14" s="611"/>
      <c r="DL14" s="611"/>
      <c r="DM14" s="611"/>
      <c r="DN14" s="611"/>
      <c r="DO14" s="611"/>
      <c r="DP14" s="612"/>
      <c r="DQ14" s="616">
        <v>1866741</v>
      </c>
      <c r="DR14" s="611"/>
      <c r="DS14" s="611"/>
      <c r="DT14" s="611"/>
      <c r="DU14" s="611"/>
      <c r="DV14" s="611"/>
      <c r="DW14" s="611"/>
      <c r="DX14" s="611"/>
      <c r="DY14" s="611"/>
      <c r="DZ14" s="611"/>
      <c r="EA14" s="611"/>
      <c r="EB14" s="611"/>
      <c r="EC14" s="646"/>
    </row>
    <row r="15" spans="2:143" ht="11.25" customHeight="1" x14ac:dyDescent="0.15">
      <c r="B15" s="607" t="s">
        <v>257</v>
      </c>
      <c r="C15" s="608"/>
      <c r="D15" s="608"/>
      <c r="E15" s="608"/>
      <c r="F15" s="608"/>
      <c r="G15" s="608"/>
      <c r="H15" s="608"/>
      <c r="I15" s="608"/>
      <c r="J15" s="608"/>
      <c r="K15" s="608"/>
      <c r="L15" s="608"/>
      <c r="M15" s="608"/>
      <c r="N15" s="608"/>
      <c r="O15" s="608"/>
      <c r="P15" s="608"/>
      <c r="Q15" s="609"/>
      <c r="R15" s="610" t="s">
        <v>129</v>
      </c>
      <c r="S15" s="611"/>
      <c r="T15" s="611"/>
      <c r="U15" s="611"/>
      <c r="V15" s="611"/>
      <c r="W15" s="611"/>
      <c r="X15" s="611"/>
      <c r="Y15" s="612"/>
      <c r="Z15" s="636" t="s">
        <v>129</v>
      </c>
      <c r="AA15" s="636"/>
      <c r="AB15" s="636"/>
      <c r="AC15" s="636"/>
      <c r="AD15" s="637" t="s">
        <v>129</v>
      </c>
      <c r="AE15" s="637"/>
      <c r="AF15" s="637"/>
      <c r="AG15" s="637"/>
      <c r="AH15" s="637"/>
      <c r="AI15" s="637"/>
      <c r="AJ15" s="637"/>
      <c r="AK15" s="637"/>
      <c r="AL15" s="613" t="s">
        <v>129</v>
      </c>
      <c r="AM15" s="614"/>
      <c r="AN15" s="614"/>
      <c r="AO15" s="638"/>
      <c r="AP15" s="607" t="s">
        <v>258</v>
      </c>
      <c r="AQ15" s="608"/>
      <c r="AR15" s="608"/>
      <c r="AS15" s="608"/>
      <c r="AT15" s="608"/>
      <c r="AU15" s="608"/>
      <c r="AV15" s="608"/>
      <c r="AW15" s="608"/>
      <c r="AX15" s="608"/>
      <c r="AY15" s="608"/>
      <c r="AZ15" s="608"/>
      <c r="BA15" s="608"/>
      <c r="BB15" s="608"/>
      <c r="BC15" s="608"/>
      <c r="BD15" s="608"/>
      <c r="BE15" s="608"/>
      <c r="BF15" s="609"/>
      <c r="BG15" s="610">
        <v>1028338</v>
      </c>
      <c r="BH15" s="611"/>
      <c r="BI15" s="611"/>
      <c r="BJ15" s="611"/>
      <c r="BK15" s="611"/>
      <c r="BL15" s="611"/>
      <c r="BM15" s="611"/>
      <c r="BN15" s="612"/>
      <c r="BO15" s="636">
        <v>5.5</v>
      </c>
      <c r="BP15" s="636"/>
      <c r="BQ15" s="636"/>
      <c r="BR15" s="636"/>
      <c r="BS15" s="637" t="s">
        <v>129</v>
      </c>
      <c r="BT15" s="637"/>
      <c r="BU15" s="637"/>
      <c r="BV15" s="637"/>
      <c r="BW15" s="637"/>
      <c r="BX15" s="637"/>
      <c r="BY15" s="637"/>
      <c r="BZ15" s="637"/>
      <c r="CA15" s="637"/>
      <c r="CB15" s="682"/>
      <c r="CD15" s="607" t="s">
        <v>259</v>
      </c>
      <c r="CE15" s="608"/>
      <c r="CF15" s="608"/>
      <c r="CG15" s="608"/>
      <c r="CH15" s="608"/>
      <c r="CI15" s="608"/>
      <c r="CJ15" s="608"/>
      <c r="CK15" s="608"/>
      <c r="CL15" s="608"/>
      <c r="CM15" s="608"/>
      <c r="CN15" s="608"/>
      <c r="CO15" s="608"/>
      <c r="CP15" s="608"/>
      <c r="CQ15" s="609"/>
      <c r="CR15" s="610">
        <v>6860981</v>
      </c>
      <c r="CS15" s="611"/>
      <c r="CT15" s="611"/>
      <c r="CU15" s="611"/>
      <c r="CV15" s="611"/>
      <c r="CW15" s="611"/>
      <c r="CX15" s="611"/>
      <c r="CY15" s="612"/>
      <c r="CZ15" s="636">
        <v>12.9</v>
      </c>
      <c r="DA15" s="636"/>
      <c r="DB15" s="636"/>
      <c r="DC15" s="636"/>
      <c r="DD15" s="616">
        <v>1289819</v>
      </c>
      <c r="DE15" s="611"/>
      <c r="DF15" s="611"/>
      <c r="DG15" s="611"/>
      <c r="DH15" s="611"/>
      <c r="DI15" s="611"/>
      <c r="DJ15" s="611"/>
      <c r="DK15" s="611"/>
      <c r="DL15" s="611"/>
      <c r="DM15" s="611"/>
      <c r="DN15" s="611"/>
      <c r="DO15" s="611"/>
      <c r="DP15" s="612"/>
      <c r="DQ15" s="616">
        <v>5131945</v>
      </c>
      <c r="DR15" s="611"/>
      <c r="DS15" s="611"/>
      <c r="DT15" s="611"/>
      <c r="DU15" s="611"/>
      <c r="DV15" s="611"/>
      <c r="DW15" s="611"/>
      <c r="DX15" s="611"/>
      <c r="DY15" s="611"/>
      <c r="DZ15" s="611"/>
      <c r="EA15" s="611"/>
      <c r="EB15" s="611"/>
      <c r="EC15" s="646"/>
    </row>
    <row r="16" spans="2:143" ht="11.25" customHeight="1" x14ac:dyDescent="0.15">
      <c r="B16" s="607" t="s">
        <v>260</v>
      </c>
      <c r="C16" s="608"/>
      <c r="D16" s="608"/>
      <c r="E16" s="608"/>
      <c r="F16" s="608"/>
      <c r="G16" s="608"/>
      <c r="H16" s="608"/>
      <c r="I16" s="608"/>
      <c r="J16" s="608"/>
      <c r="K16" s="608"/>
      <c r="L16" s="608"/>
      <c r="M16" s="608"/>
      <c r="N16" s="608"/>
      <c r="O16" s="608"/>
      <c r="P16" s="608"/>
      <c r="Q16" s="609"/>
      <c r="R16" s="610">
        <v>45251</v>
      </c>
      <c r="S16" s="611"/>
      <c r="T16" s="611"/>
      <c r="U16" s="611"/>
      <c r="V16" s="611"/>
      <c r="W16" s="611"/>
      <c r="X16" s="611"/>
      <c r="Y16" s="612"/>
      <c r="Z16" s="636">
        <v>0.1</v>
      </c>
      <c r="AA16" s="636"/>
      <c r="AB16" s="636"/>
      <c r="AC16" s="636"/>
      <c r="AD16" s="637">
        <v>45251</v>
      </c>
      <c r="AE16" s="637"/>
      <c r="AF16" s="637"/>
      <c r="AG16" s="637"/>
      <c r="AH16" s="637"/>
      <c r="AI16" s="637"/>
      <c r="AJ16" s="637"/>
      <c r="AK16" s="637"/>
      <c r="AL16" s="613">
        <v>0.2</v>
      </c>
      <c r="AM16" s="614"/>
      <c r="AN16" s="614"/>
      <c r="AO16" s="638"/>
      <c r="AP16" s="607" t="s">
        <v>261</v>
      </c>
      <c r="AQ16" s="608"/>
      <c r="AR16" s="608"/>
      <c r="AS16" s="608"/>
      <c r="AT16" s="608"/>
      <c r="AU16" s="608"/>
      <c r="AV16" s="608"/>
      <c r="AW16" s="608"/>
      <c r="AX16" s="608"/>
      <c r="AY16" s="608"/>
      <c r="AZ16" s="608"/>
      <c r="BA16" s="608"/>
      <c r="BB16" s="608"/>
      <c r="BC16" s="608"/>
      <c r="BD16" s="608"/>
      <c r="BE16" s="608"/>
      <c r="BF16" s="609"/>
      <c r="BG16" s="610" t="s">
        <v>129</v>
      </c>
      <c r="BH16" s="611"/>
      <c r="BI16" s="611"/>
      <c r="BJ16" s="611"/>
      <c r="BK16" s="611"/>
      <c r="BL16" s="611"/>
      <c r="BM16" s="611"/>
      <c r="BN16" s="612"/>
      <c r="BO16" s="636" t="s">
        <v>129</v>
      </c>
      <c r="BP16" s="636"/>
      <c r="BQ16" s="636"/>
      <c r="BR16" s="636"/>
      <c r="BS16" s="637" t="s">
        <v>129</v>
      </c>
      <c r="BT16" s="637"/>
      <c r="BU16" s="637"/>
      <c r="BV16" s="637"/>
      <c r="BW16" s="637"/>
      <c r="BX16" s="637"/>
      <c r="BY16" s="637"/>
      <c r="BZ16" s="637"/>
      <c r="CA16" s="637"/>
      <c r="CB16" s="682"/>
      <c r="CD16" s="607" t="s">
        <v>262</v>
      </c>
      <c r="CE16" s="608"/>
      <c r="CF16" s="608"/>
      <c r="CG16" s="608"/>
      <c r="CH16" s="608"/>
      <c r="CI16" s="608"/>
      <c r="CJ16" s="608"/>
      <c r="CK16" s="608"/>
      <c r="CL16" s="608"/>
      <c r="CM16" s="608"/>
      <c r="CN16" s="608"/>
      <c r="CO16" s="608"/>
      <c r="CP16" s="608"/>
      <c r="CQ16" s="609"/>
      <c r="CR16" s="610">
        <v>872</v>
      </c>
      <c r="CS16" s="611"/>
      <c r="CT16" s="611"/>
      <c r="CU16" s="611"/>
      <c r="CV16" s="611"/>
      <c r="CW16" s="611"/>
      <c r="CX16" s="611"/>
      <c r="CY16" s="612"/>
      <c r="CZ16" s="636">
        <v>0</v>
      </c>
      <c r="DA16" s="636"/>
      <c r="DB16" s="636"/>
      <c r="DC16" s="636"/>
      <c r="DD16" s="616" t="s">
        <v>129</v>
      </c>
      <c r="DE16" s="611"/>
      <c r="DF16" s="611"/>
      <c r="DG16" s="611"/>
      <c r="DH16" s="611"/>
      <c r="DI16" s="611"/>
      <c r="DJ16" s="611"/>
      <c r="DK16" s="611"/>
      <c r="DL16" s="611"/>
      <c r="DM16" s="611"/>
      <c r="DN16" s="611"/>
      <c r="DO16" s="611"/>
      <c r="DP16" s="612"/>
      <c r="DQ16" s="616">
        <v>157</v>
      </c>
      <c r="DR16" s="611"/>
      <c r="DS16" s="611"/>
      <c r="DT16" s="611"/>
      <c r="DU16" s="611"/>
      <c r="DV16" s="611"/>
      <c r="DW16" s="611"/>
      <c r="DX16" s="611"/>
      <c r="DY16" s="611"/>
      <c r="DZ16" s="611"/>
      <c r="EA16" s="611"/>
      <c r="EB16" s="611"/>
      <c r="EC16" s="646"/>
    </row>
    <row r="17" spans="2:133" ht="11.25" customHeight="1" x14ac:dyDescent="0.15">
      <c r="B17" s="607" t="s">
        <v>263</v>
      </c>
      <c r="C17" s="608"/>
      <c r="D17" s="608"/>
      <c r="E17" s="608"/>
      <c r="F17" s="608"/>
      <c r="G17" s="608"/>
      <c r="H17" s="608"/>
      <c r="I17" s="608"/>
      <c r="J17" s="608"/>
      <c r="K17" s="608"/>
      <c r="L17" s="608"/>
      <c r="M17" s="608"/>
      <c r="N17" s="608"/>
      <c r="O17" s="608"/>
      <c r="P17" s="608"/>
      <c r="Q17" s="609"/>
      <c r="R17" s="610">
        <v>248502</v>
      </c>
      <c r="S17" s="611"/>
      <c r="T17" s="611"/>
      <c r="U17" s="611"/>
      <c r="V17" s="611"/>
      <c r="W17" s="611"/>
      <c r="X17" s="611"/>
      <c r="Y17" s="612"/>
      <c r="Z17" s="636">
        <v>0.4</v>
      </c>
      <c r="AA17" s="636"/>
      <c r="AB17" s="636"/>
      <c r="AC17" s="636"/>
      <c r="AD17" s="637">
        <v>248502</v>
      </c>
      <c r="AE17" s="637"/>
      <c r="AF17" s="637"/>
      <c r="AG17" s="637"/>
      <c r="AH17" s="637"/>
      <c r="AI17" s="637"/>
      <c r="AJ17" s="637"/>
      <c r="AK17" s="637"/>
      <c r="AL17" s="613">
        <v>0.9</v>
      </c>
      <c r="AM17" s="614"/>
      <c r="AN17" s="614"/>
      <c r="AO17" s="638"/>
      <c r="AP17" s="607" t="s">
        <v>264</v>
      </c>
      <c r="AQ17" s="608"/>
      <c r="AR17" s="608"/>
      <c r="AS17" s="608"/>
      <c r="AT17" s="608"/>
      <c r="AU17" s="608"/>
      <c r="AV17" s="608"/>
      <c r="AW17" s="608"/>
      <c r="AX17" s="608"/>
      <c r="AY17" s="608"/>
      <c r="AZ17" s="608"/>
      <c r="BA17" s="608"/>
      <c r="BB17" s="608"/>
      <c r="BC17" s="608"/>
      <c r="BD17" s="608"/>
      <c r="BE17" s="608"/>
      <c r="BF17" s="609"/>
      <c r="BG17" s="610" t="s">
        <v>129</v>
      </c>
      <c r="BH17" s="611"/>
      <c r="BI17" s="611"/>
      <c r="BJ17" s="611"/>
      <c r="BK17" s="611"/>
      <c r="BL17" s="611"/>
      <c r="BM17" s="611"/>
      <c r="BN17" s="612"/>
      <c r="BO17" s="636" t="s">
        <v>129</v>
      </c>
      <c r="BP17" s="636"/>
      <c r="BQ17" s="636"/>
      <c r="BR17" s="636"/>
      <c r="BS17" s="637" t="s">
        <v>129</v>
      </c>
      <c r="BT17" s="637"/>
      <c r="BU17" s="637"/>
      <c r="BV17" s="637"/>
      <c r="BW17" s="637"/>
      <c r="BX17" s="637"/>
      <c r="BY17" s="637"/>
      <c r="BZ17" s="637"/>
      <c r="CA17" s="637"/>
      <c r="CB17" s="682"/>
      <c r="CD17" s="607" t="s">
        <v>265</v>
      </c>
      <c r="CE17" s="608"/>
      <c r="CF17" s="608"/>
      <c r="CG17" s="608"/>
      <c r="CH17" s="608"/>
      <c r="CI17" s="608"/>
      <c r="CJ17" s="608"/>
      <c r="CK17" s="608"/>
      <c r="CL17" s="608"/>
      <c r="CM17" s="608"/>
      <c r="CN17" s="608"/>
      <c r="CO17" s="608"/>
      <c r="CP17" s="608"/>
      <c r="CQ17" s="609"/>
      <c r="CR17" s="610">
        <v>4238902</v>
      </c>
      <c r="CS17" s="611"/>
      <c r="CT17" s="611"/>
      <c r="CU17" s="611"/>
      <c r="CV17" s="611"/>
      <c r="CW17" s="611"/>
      <c r="CX17" s="611"/>
      <c r="CY17" s="612"/>
      <c r="CZ17" s="636">
        <v>8</v>
      </c>
      <c r="DA17" s="636"/>
      <c r="DB17" s="636"/>
      <c r="DC17" s="636"/>
      <c r="DD17" s="616" t="s">
        <v>129</v>
      </c>
      <c r="DE17" s="611"/>
      <c r="DF17" s="611"/>
      <c r="DG17" s="611"/>
      <c r="DH17" s="611"/>
      <c r="DI17" s="611"/>
      <c r="DJ17" s="611"/>
      <c r="DK17" s="611"/>
      <c r="DL17" s="611"/>
      <c r="DM17" s="611"/>
      <c r="DN17" s="611"/>
      <c r="DO17" s="611"/>
      <c r="DP17" s="612"/>
      <c r="DQ17" s="616">
        <v>4205570</v>
      </c>
      <c r="DR17" s="611"/>
      <c r="DS17" s="611"/>
      <c r="DT17" s="611"/>
      <c r="DU17" s="611"/>
      <c r="DV17" s="611"/>
      <c r="DW17" s="611"/>
      <c r="DX17" s="611"/>
      <c r="DY17" s="611"/>
      <c r="DZ17" s="611"/>
      <c r="EA17" s="611"/>
      <c r="EB17" s="611"/>
      <c r="EC17" s="646"/>
    </row>
    <row r="18" spans="2:133" ht="11.25" customHeight="1" x14ac:dyDescent="0.15">
      <c r="B18" s="607" t="s">
        <v>266</v>
      </c>
      <c r="C18" s="608"/>
      <c r="D18" s="608"/>
      <c r="E18" s="608"/>
      <c r="F18" s="608"/>
      <c r="G18" s="608"/>
      <c r="H18" s="608"/>
      <c r="I18" s="608"/>
      <c r="J18" s="608"/>
      <c r="K18" s="608"/>
      <c r="L18" s="608"/>
      <c r="M18" s="608"/>
      <c r="N18" s="608"/>
      <c r="O18" s="608"/>
      <c r="P18" s="608"/>
      <c r="Q18" s="609"/>
      <c r="R18" s="610">
        <v>427150</v>
      </c>
      <c r="S18" s="611"/>
      <c r="T18" s="611"/>
      <c r="U18" s="611"/>
      <c r="V18" s="611"/>
      <c r="W18" s="611"/>
      <c r="X18" s="611"/>
      <c r="Y18" s="612"/>
      <c r="Z18" s="636">
        <v>0.7</v>
      </c>
      <c r="AA18" s="636"/>
      <c r="AB18" s="636"/>
      <c r="AC18" s="636"/>
      <c r="AD18" s="637">
        <v>409809</v>
      </c>
      <c r="AE18" s="637"/>
      <c r="AF18" s="637"/>
      <c r="AG18" s="637"/>
      <c r="AH18" s="637"/>
      <c r="AI18" s="637"/>
      <c r="AJ18" s="637"/>
      <c r="AK18" s="637"/>
      <c r="AL18" s="613">
        <v>1.5</v>
      </c>
      <c r="AM18" s="614"/>
      <c r="AN18" s="614"/>
      <c r="AO18" s="638"/>
      <c r="AP18" s="607" t="s">
        <v>267</v>
      </c>
      <c r="AQ18" s="608"/>
      <c r="AR18" s="608"/>
      <c r="AS18" s="608"/>
      <c r="AT18" s="608"/>
      <c r="AU18" s="608"/>
      <c r="AV18" s="608"/>
      <c r="AW18" s="608"/>
      <c r="AX18" s="608"/>
      <c r="AY18" s="608"/>
      <c r="AZ18" s="608"/>
      <c r="BA18" s="608"/>
      <c r="BB18" s="608"/>
      <c r="BC18" s="608"/>
      <c r="BD18" s="608"/>
      <c r="BE18" s="608"/>
      <c r="BF18" s="609"/>
      <c r="BG18" s="610" t="s">
        <v>129</v>
      </c>
      <c r="BH18" s="611"/>
      <c r="BI18" s="611"/>
      <c r="BJ18" s="611"/>
      <c r="BK18" s="611"/>
      <c r="BL18" s="611"/>
      <c r="BM18" s="611"/>
      <c r="BN18" s="612"/>
      <c r="BO18" s="636" t="s">
        <v>129</v>
      </c>
      <c r="BP18" s="636"/>
      <c r="BQ18" s="636"/>
      <c r="BR18" s="636"/>
      <c r="BS18" s="637" t="s">
        <v>129</v>
      </c>
      <c r="BT18" s="637"/>
      <c r="BU18" s="637"/>
      <c r="BV18" s="637"/>
      <c r="BW18" s="637"/>
      <c r="BX18" s="637"/>
      <c r="BY18" s="637"/>
      <c r="BZ18" s="637"/>
      <c r="CA18" s="637"/>
      <c r="CB18" s="682"/>
      <c r="CD18" s="607" t="s">
        <v>268</v>
      </c>
      <c r="CE18" s="608"/>
      <c r="CF18" s="608"/>
      <c r="CG18" s="608"/>
      <c r="CH18" s="608"/>
      <c r="CI18" s="608"/>
      <c r="CJ18" s="608"/>
      <c r="CK18" s="608"/>
      <c r="CL18" s="608"/>
      <c r="CM18" s="608"/>
      <c r="CN18" s="608"/>
      <c r="CO18" s="608"/>
      <c r="CP18" s="608"/>
      <c r="CQ18" s="609"/>
      <c r="CR18" s="610" t="s">
        <v>129</v>
      </c>
      <c r="CS18" s="611"/>
      <c r="CT18" s="611"/>
      <c r="CU18" s="611"/>
      <c r="CV18" s="611"/>
      <c r="CW18" s="611"/>
      <c r="CX18" s="611"/>
      <c r="CY18" s="612"/>
      <c r="CZ18" s="636" t="s">
        <v>129</v>
      </c>
      <c r="DA18" s="636"/>
      <c r="DB18" s="636"/>
      <c r="DC18" s="636"/>
      <c r="DD18" s="616" t="s">
        <v>129</v>
      </c>
      <c r="DE18" s="611"/>
      <c r="DF18" s="611"/>
      <c r="DG18" s="611"/>
      <c r="DH18" s="611"/>
      <c r="DI18" s="611"/>
      <c r="DJ18" s="611"/>
      <c r="DK18" s="611"/>
      <c r="DL18" s="611"/>
      <c r="DM18" s="611"/>
      <c r="DN18" s="611"/>
      <c r="DO18" s="611"/>
      <c r="DP18" s="612"/>
      <c r="DQ18" s="616" t="s">
        <v>129</v>
      </c>
      <c r="DR18" s="611"/>
      <c r="DS18" s="611"/>
      <c r="DT18" s="611"/>
      <c r="DU18" s="611"/>
      <c r="DV18" s="611"/>
      <c r="DW18" s="611"/>
      <c r="DX18" s="611"/>
      <c r="DY18" s="611"/>
      <c r="DZ18" s="611"/>
      <c r="EA18" s="611"/>
      <c r="EB18" s="611"/>
      <c r="EC18" s="646"/>
    </row>
    <row r="19" spans="2:133" ht="11.25" customHeight="1" x14ac:dyDescent="0.15">
      <c r="B19" s="607" t="s">
        <v>269</v>
      </c>
      <c r="C19" s="608"/>
      <c r="D19" s="608"/>
      <c r="E19" s="608"/>
      <c r="F19" s="608"/>
      <c r="G19" s="608"/>
      <c r="H19" s="608"/>
      <c r="I19" s="608"/>
      <c r="J19" s="608"/>
      <c r="K19" s="608"/>
      <c r="L19" s="608"/>
      <c r="M19" s="608"/>
      <c r="N19" s="608"/>
      <c r="O19" s="608"/>
      <c r="P19" s="608"/>
      <c r="Q19" s="609"/>
      <c r="R19" s="610">
        <v>114627</v>
      </c>
      <c r="S19" s="611"/>
      <c r="T19" s="611"/>
      <c r="U19" s="611"/>
      <c r="V19" s="611"/>
      <c r="W19" s="611"/>
      <c r="X19" s="611"/>
      <c r="Y19" s="612"/>
      <c r="Z19" s="636">
        <v>0.2</v>
      </c>
      <c r="AA19" s="636"/>
      <c r="AB19" s="636"/>
      <c r="AC19" s="636"/>
      <c r="AD19" s="637">
        <v>114627</v>
      </c>
      <c r="AE19" s="637"/>
      <c r="AF19" s="637"/>
      <c r="AG19" s="637"/>
      <c r="AH19" s="637"/>
      <c r="AI19" s="637"/>
      <c r="AJ19" s="637"/>
      <c r="AK19" s="637"/>
      <c r="AL19" s="613">
        <v>0.4</v>
      </c>
      <c r="AM19" s="614"/>
      <c r="AN19" s="614"/>
      <c r="AO19" s="638"/>
      <c r="AP19" s="607" t="s">
        <v>270</v>
      </c>
      <c r="AQ19" s="608"/>
      <c r="AR19" s="608"/>
      <c r="AS19" s="608"/>
      <c r="AT19" s="608"/>
      <c r="AU19" s="608"/>
      <c r="AV19" s="608"/>
      <c r="AW19" s="608"/>
      <c r="AX19" s="608"/>
      <c r="AY19" s="608"/>
      <c r="AZ19" s="608"/>
      <c r="BA19" s="608"/>
      <c r="BB19" s="608"/>
      <c r="BC19" s="608"/>
      <c r="BD19" s="608"/>
      <c r="BE19" s="608"/>
      <c r="BF19" s="609"/>
      <c r="BG19" s="610">
        <v>560995</v>
      </c>
      <c r="BH19" s="611"/>
      <c r="BI19" s="611"/>
      <c r="BJ19" s="611"/>
      <c r="BK19" s="611"/>
      <c r="BL19" s="611"/>
      <c r="BM19" s="611"/>
      <c r="BN19" s="612"/>
      <c r="BO19" s="636">
        <v>3</v>
      </c>
      <c r="BP19" s="636"/>
      <c r="BQ19" s="636"/>
      <c r="BR19" s="636"/>
      <c r="BS19" s="637" t="s">
        <v>129</v>
      </c>
      <c r="BT19" s="637"/>
      <c r="BU19" s="637"/>
      <c r="BV19" s="637"/>
      <c r="BW19" s="637"/>
      <c r="BX19" s="637"/>
      <c r="BY19" s="637"/>
      <c r="BZ19" s="637"/>
      <c r="CA19" s="637"/>
      <c r="CB19" s="682"/>
      <c r="CD19" s="607" t="s">
        <v>271</v>
      </c>
      <c r="CE19" s="608"/>
      <c r="CF19" s="608"/>
      <c r="CG19" s="608"/>
      <c r="CH19" s="608"/>
      <c r="CI19" s="608"/>
      <c r="CJ19" s="608"/>
      <c r="CK19" s="608"/>
      <c r="CL19" s="608"/>
      <c r="CM19" s="608"/>
      <c r="CN19" s="608"/>
      <c r="CO19" s="608"/>
      <c r="CP19" s="608"/>
      <c r="CQ19" s="609"/>
      <c r="CR19" s="610" t="s">
        <v>129</v>
      </c>
      <c r="CS19" s="611"/>
      <c r="CT19" s="611"/>
      <c r="CU19" s="611"/>
      <c r="CV19" s="611"/>
      <c r="CW19" s="611"/>
      <c r="CX19" s="611"/>
      <c r="CY19" s="612"/>
      <c r="CZ19" s="636" t="s">
        <v>129</v>
      </c>
      <c r="DA19" s="636"/>
      <c r="DB19" s="636"/>
      <c r="DC19" s="636"/>
      <c r="DD19" s="616" t="s">
        <v>129</v>
      </c>
      <c r="DE19" s="611"/>
      <c r="DF19" s="611"/>
      <c r="DG19" s="611"/>
      <c r="DH19" s="611"/>
      <c r="DI19" s="611"/>
      <c r="DJ19" s="611"/>
      <c r="DK19" s="611"/>
      <c r="DL19" s="611"/>
      <c r="DM19" s="611"/>
      <c r="DN19" s="611"/>
      <c r="DO19" s="611"/>
      <c r="DP19" s="612"/>
      <c r="DQ19" s="616" t="s">
        <v>129</v>
      </c>
      <c r="DR19" s="611"/>
      <c r="DS19" s="611"/>
      <c r="DT19" s="611"/>
      <c r="DU19" s="611"/>
      <c r="DV19" s="611"/>
      <c r="DW19" s="611"/>
      <c r="DX19" s="611"/>
      <c r="DY19" s="611"/>
      <c r="DZ19" s="611"/>
      <c r="EA19" s="611"/>
      <c r="EB19" s="611"/>
      <c r="EC19" s="646"/>
    </row>
    <row r="20" spans="2:133" ht="11.25" customHeight="1" x14ac:dyDescent="0.15">
      <c r="B20" s="607" t="s">
        <v>272</v>
      </c>
      <c r="C20" s="608"/>
      <c r="D20" s="608"/>
      <c r="E20" s="608"/>
      <c r="F20" s="608"/>
      <c r="G20" s="608"/>
      <c r="H20" s="608"/>
      <c r="I20" s="608"/>
      <c r="J20" s="608"/>
      <c r="K20" s="608"/>
      <c r="L20" s="608"/>
      <c r="M20" s="608"/>
      <c r="N20" s="608"/>
      <c r="O20" s="608"/>
      <c r="P20" s="608"/>
      <c r="Q20" s="609"/>
      <c r="R20" s="610">
        <v>13288</v>
      </c>
      <c r="S20" s="611"/>
      <c r="T20" s="611"/>
      <c r="U20" s="611"/>
      <c r="V20" s="611"/>
      <c r="W20" s="611"/>
      <c r="X20" s="611"/>
      <c r="Y20" s="612"/>
      <c r="Z20" s="636">
        <v>0</v>
      </c>
      <c r="AA20" s="636"/>
      <c r="AB20" s="636"/>
      <c r="AC20" s="636"/>
      <c r="AD20" s="637">
        <v>13288</v>
      </c>
      <c r="AE20" s="637"/>
      <c r="AF20" s="637"/>
      <c r="AG20" s="637"/>
      <c r="AH20" s="637"/>
      <c r="AI20" s="637"/>
      <c r="AJ20" s="637"/>
      <c r="AK20" s="637"/>
      <c r="AL20" s="613">
        <v>0</v>
      </c>
      <c r="AM20" s="614"/>
      <c r="AN20" s="614"/>
      <c r="AO20" s="638"/>
      <c r="AP20" s="607" t="s">
        <v>273</v>
      </c>
      <c r="AQ20" s="608"/>
      <c r="AR20" s="608"/>
      <c r="AS20" s="608"/>
      <c r="AT20" s="608"/>
      <c r="AU20" s="608"/>
      <c r="AV20" s="608"/>
      <c r="AW20" s="608"/>
      <c r="AX20" s="608"/>
      <c r="AY20" s="608"/>
      <c r="AZ20" s="608"/>
      <c r="BA20" s="608"/>
      <c r="BB20" s="608"/>
      <c r="BC20" s="608"/>
      <c r="BD20" s="608"/>
      <c r="BE20" s="608"/>
      <c r="BF20" s="609"/>
      <c r="BG20" s="610">
        <v>560995</v>
      </c>
      <c r="BH20" s="611"/>
      <c r="BI20" s="611"/>
      <c r="BJ20" s="611"/>
      <c r="BK20" s="611"/>
      <c r="BL20" s="611"/>
      <c r="BM20" s="611"/>
      <c r="BN20" s="612"/>
      <c r="BO20" s="636">
        <v>3</v>
      </c>
      <c r="BP20" s="636"/>
      <c r="BQ20" s="636"/>
      <c r="BR20" s="636"/>
      <c r="BS20" s="637" t="s">
        <v>129</v>
      </c>
      <c r="BT20" s="637"/>
      <c r="BU20" s="637"/>
      <c r="BV20" s="637"/>
      <c r="BW20" s="637"/>
      <c r="BX20" s="637"/>
      <c r="BY20" s="637"/>
      <c r="BZ20" s="637"/>
      <c r="CA20" s="637"/>
      <c r="CB20" s="682"/>
      <c r="CD20" s="607" t="s">
        <v>274</v>
      </c>
      <c r="CE20" s="608"/>
      <c r="CF20" s="608"/>
      <c r="CG20" s="608"/>
      <c r="CH20" s="608"/>
      <c r="CI20" s="608"/>
      <c r="CJ20" s="608"/>
      <c r="CK20" s="608"/>
      <c r="CL20" s="608"/>
      <c r="CM20" s="608"/>
      <c r="CN20" s="608"/>
      <c r="CO20" s="608"/>
      <c r="CP20" s="608"/>
      <c r="CQ20" s="609"/>
      <c r="CR20" s="610">
        <v>53251156</v>
      </c>
      <c r="CS20" s="611"/>
      <c r="CT20" s="611"/>
      <c r="CU20" s="611"/>
      <c r="CV20" s="611"/>
      <c r="CW20" s="611"/>
      <c r="CX20" s="611"/>
      <c r="CY20" s="612"/>
      <c r="CZ20" s="636">
        <v>100</v>
      </c>
      <c r="DA20" s="636"/>
      <c r="DB20" s="636"/>
      <c r="DC20" s="636"/>
      <c r="DD20" s="616">
        <v>4805315</v>
      </c>
      <c r="DE20" s="611"/>
      <c r="DF20" s="611"/>
      <c r="DG20" s="611"/>
      <c r="DH20" s="611"/>
      <c r="DI20" s="611"/>
      <c r="DJ20" s="611"/>
      <c r="DK20" s="611"/>
      <c r="DL20" s="611"/>
      <c r="DM20" s="611"/>
      <c r="DN20" s="611"/>
      <c r="DO20" s="611"/>
      <c r="DP20" s="612"/>
      <c r="DQ20" s="616">
        <v>33309441</v>
      </c>
      <c r="DR20" s="611"/>
      <c r="DS20" s="611"/>
      <c r="DT20" s="611"/>
      <c r="DU20" s="611"/>
      <c r="DV20" s="611"/>
      <c r="DW20" s="611"/>
      <c r="DX20" s="611"/>
      <c r="DY20" s="611"/>
      <c r="DZ20" s="611"/>
      <c r="EA20" s="611"/>
      <c r="EB20" s="611"/>
      <c r="EC20" s="646"/>
    </row>
    <row r="21" spans="2:133" ht="11.25" customHeight="1" x14ac:dyDescent="0.15">
      <c r="B21" s="607" t="s">
        <v>275</v>
      </c>
      <c r="C21" s="608"/>
      <c r="D21" s="608"/>
      <c r="E21" s="608"/>
      <c r="F21" s="608"/>
      <c r="G21" s="608"/>
      <c r="H21" s="608"/>
      <c r="I21" s="608"/>
      <c r="J21" s="608"/>
      <c r="K21" s="608"/>
      <c r="L21" s="608"/>
      <c r="M21" s="608"/>
      <c r="N21" s="608"/>
      <c r="O21" s="608"/>
      <c r="P21" s="608"/>
      <c r="Q21" s="609"/>
      <c r="R21" s="610">
        <v>5832</v>
      </c>
      <c r="S21" s="611"/>
      <c r="T21" s="611"/>
      <c r="U21" s="611"/>
      <c r="V21" s="611"/>
      <c r="W21" s="611"/>
      <c r="X21" s="611"/>
      <c r="Y21" s="612"/>
      <c r="Z21" s="636">
        <v>0</v>
      </c>
      <c r="AA21" s="636"/>
      <c r="AB21" s="636"/>
      <c r="AC21" s="636"/>
      <c r="AD21" s="637">
        <v>5832</v>
      </c>
      <c r="AE21" s="637"/>
      <c r="AF21" s="637"/>
      <c r="AG21" s="637"/>
      <c r="AH21" s="637"/>
      <c r="AI21" s="637"/>
      <c r="AJ21" s="637"/>
      <c r="AK21" s="637"/>
      <c r="AL21" s="613">
        <v>0</v>
      </c>
      <c r="AM21" s="614"/>
      <c r="AN21" s="614"/>
      <c r="AO21" s="638"/>
      <c r="AP21" s="607" t="s">
        <v>276</v>
      </c>
      <c r="AQ21" s="683"/>
      <c r="AR21" s="683"/>
      <c r="AS21" s="683"/>
      <c r="AT21" s="683"/>
      <c r="AU21" s="683"/>
      <c r="AV21" s="683"/>
      <c r="AW21" s="683"/>
      <c r="AX21" s="683"/>
      <c r="AY21" s="683"/>
      <c r="AZ21" s="683"/>
      <c r="BA21" s="683"/>
      <c r="BB21" s="683"/>
      <c r="BC21" s="683"/>
      <c r="BD21" s="683"/>
      <c r="BE21" s="683"/>
      <c r="BF21" s="684"/>
      <c r="BG21" s="610">
        <v>102795</v>
      </c>
      <c r="BH21" s="611"/>
      <c r="BI21" s="611"/>
      <c r="BJ21" s="611"/>
      <c r="BK21" s="611"/>
      <c r="BL21" s="611"/>
      <c r="BM21" s="611"/>
      <c r="BN21" s="612"/>
      <c r="BO21" s="636">
        <v>0.6</v>
      </c>
      <c r="BP21" s="636"/>
      <c r="BQ21" s="636"/>
      <c r="BR21" s="636"/>
      <c r="BS21" s="637" t="s">
        <v>129</v>
      </c>
      <c r="BT21" s="637"/>
      <c r="BU21" s="637"/>
      <c r="BV21" s="637"/>
      <c r="BW21" s="637"/>
      <c r="BX21" s="637"/>
      <c r="BY21" s="637"/>
      <c r="BZ21" s="637"/>
      <c r="CA21" s="637"/>
      <c r="CB21" s="682"/>
      <c r="CD21" s="587"/>
      <c r="CE21" s="588"/>
      <c r="CF21" s="588"/>
      <c r="CG21" s="588"/>
      <c r="CH21" s="588"/>
      <c r="CI21" s="588"/>
      <c r="CJ21" s="588"/>
      <c r="CK21" s="588"/>
      <c r="CL21" s="588"/>
      <c r="CM21" s="588"/>
      <c r="CN21" s="588"/>
      <c r="CO21" s="588"/>
      <c r="CP21" s="588"/>
      <c r="CQ21" s="589"/>
      <c r="CR21" s="690"/>
      <c r="CS21" s="691"/>
      <c r="CT21" s="691"/>
      <c r="CU21" s="691"/>
      <c r="CV21" s="691"/>
      <c r="CW21" s="691"/>
      <c r="CX21" s="691"/>
      <c r="CY21" s="692"/>
      <c r="CZ21" s="693"/>
      <c r="DA21" s="693"/>
      <c r="DB21" s="693"/>
      <c r="DC21" s="693"/>
      <c r="DD21" s="694"/>
      <c r="DE21" s="691"/>
      <c r="DF21" s="691"/>
      <c r="DG21" s="691"/>
      <c r="DH21" s="691"/>
      <c r="DI21" s="691"/>
      <c r="DJ21" s="691"/>
      <c r="DK21" s="691"/>
      <c r="DL21" s="691"/>
      <c r="DM21" s="691"/>
      <c r="DN21" s="691"/>
      <c r="DO21" s="691"/>
      <c r="DP21" s="692"/>
      <c r="DQ21" s="694"/>
      <c r="DR21" s="691"/>
      <c r="DS21" s="691"/>
      <c r="DT21" s="691"/>
      <c r="DU21" s="691"/>
      <c r="DV21" s="691"/>
      <c r="DW21" s="691"/>
      <c r="DX21" s="691"/>
      <c r="DY21" s="691"/>
      <c r="DZ21" s="691"/>
      <c r="EA21" s="691"/>
      <c r="EB21" s="691"/>
      <c r="EC21" s="698"/>
    </row>
    <row r="22" spans="2:133" ht="11.25" customHeight="1" x14ac:dyDescent="0.15">
      <c r="B22" s="667" t="s">
        <v>277</v>
      </c>
      <c r="C22" s="668"/>
      <c r="D22" s="668"/>
      <c r="E22" s="668"/>
      <c r="F22" s="668"/>
      <c r="G22" s="668"/>
      <c r="H22" s="668"/>
      <c r="I22" s="668"/>
      <c r="J22" s="668"/>
      <c r="K22" s="668"/>
      <c r="L22" s="668"/>
      <c r="M22" s="668"/>
      <c r="N22" s="668"/>
      <c r="O22" s="668"/>
      <c r="P22" s="668"/>
      <c r="Q22" s="669"/>
      <c r="R22" s="610">
        <v>293403</v>
      </c>
      <c r="S22" s="611"/>
      <c r="T22" s="611"/>
      <c r="U22" s="611"/>
      <c r="V22" s="611"/>
      <c r="W22" s="611"/>
      <c r="X22" s="611"/>
      <c r="Y22" s="612"/>
      <c r="Z22" s="636">
        <v>0.5</v>
      </c>
      <c r="AA22" s="636"/>
      <c r="AB22" s="636"/>
      <c r="AC22" s="636"/>
      <c r="AD22" s="637">
        <v>276062</v>
      </c>
      <c r="AE22" s="637"/>
      <c r="AF22" s="637"/>
      <c r="AG22" s="637"/>
      <c r="AH22" s="637"/>
      <c r="AI22" s="637"/>
      <c r="AJ22" s="637"/>
      <c r="AK22" s="637"/>
      <c r="AL22" s="613">
        <v>1</v>
      </c>
      <c r="AM22" s="614"/>
      <c r="AN22" s="614"/>
      <c r="AO22" s="638"/>
      <c r="AP22" s="607" t="s">
        <v>278</v>
      </c>
      <c r="AQ22" s="683"/>
      <c r="AR22" s="683"/>
      <c r="AS22" s="683"/>
      <c r="AT22" s="683"/>
      <c r="AU22" s="683"/>
      <c r="AV22" s="683"/>
      <c r="AW22" s="683"/>
      <c r="AX22" s="683"/>
      <c r="AY22" s="683"/>
      <c r="AZ22" s="683"/>
      <c r="BA22" s="683"/>
      <c r="BB22" s="683"/>
      <c r="BC22" s="683"/>
      <c r="BD22" s="683"/>
      <c r="BE22" s="683"/>
      <c r="BF22" s="684"/>
      <c r="BG22" s="610" t="s">
        <v>129</v>
      </c>
      <c r="BH22" s="611"/>
      <c r="BI22" s="611"/>
      <c r="BJ22" s="611"/>
      <c r="BK22" s="611"/>
      <c r="BL22" s="611"/>
      <c r="BM22" s="611"/>
      <c r="BN22" s="612"/>
      <c r="BO22" s="636" t="s">
        <v>129</v>
      </c>
      <c r="BP22" s="636"/>
      <c r="BQ22" s="636"/>
      <c r="BR22" s="636"/>
      <c r="BS22" s="637" t="s">
        <v>129</v>
      </c>
      <c r="BT22" s="637"/>
      <c r="BU22" s="637"/>
      <c r="BV22" s="637"/>
      <c r="BW22" s="637"/>
      <c r="BX22" s="637"/>
      <c r="BY22" s="637"/>
      <c r="BZ22" s="637"/>
      <c r="CA22" s="637"/>
      <c r="CB22" s="682"/>
      <c r="CD22" s="663" t="s">
        <v>279</v>
      </c>
      <c r="CE22" s="664"/>
      <c r="CF22" s="664"/>
      <c r="CG22" s="664"/>
      <c r="CH22" s="664"/>
      <c r="CI22" s="664"/>
      <c r="CJ22" s="664"/>
      <c r="CK22" s="664"/>
      <c r="CL22" s="664"/>
      <c r="CM22" s="664"/>
      <c r="CN22" s="664"/>
      <c r="CO22" s="664"/>
      <c r="CP22" s="664"/>
      <c r="CQ22" s="664"/>
      <c r="CR22" s="664"/>
      <c r="CS22" s="664"/>
      <c r="CT22" s="664"/>
      <c r="CU22" s="664"/>
      <c r="CV22" s="664"/>
      <c r="CW22" s="664"/>
      <c r="CX22" s="664"/>
      <c r="CY22" s="664"/>
      <c r="CZ22" s="664"/>
      <c r="DA22" s="664"/>
      <c r="DB22" s="664"/>
      <c r="DC22" s="664"/>
      <c r="DD22" s="664"/>
      <c r="DE22" s="664"/>
      <c r="DF22" s="664"/>
      <c r="DG22" s="664"/>
      <c r="DH22" s="664"/>
      <c r="DI22" s="664"/>
      <c r="DJ22" s="664"/>
      <c r="DK22" s="664"/>
      <c r="DL22" s="664"/>
      <c r="DM22" s="664"/>
      <c r="DN22" s="664"/>
      <c r="DO22" s="664"/>
      <c r="DP22" s="664"/>
      <c r="DQ22" s="664"/>
      <c r="DR22" s="664"/>
      <c r="DS22" s="664"/>
      <c r="DT22" s="664"/>
      <c r="DU22" s="664"/>
      <c r="DV22" s="664"/>
      <c r="DW22" s="664"/>
      <c r="DX22" s="664"/>
      <c r="DY22" s="664"/>
      <c r="DZ22" s="664"/>
      <c r="EA22" s="664"/>
      <c r="EB22" s="664"/>
      <c r="EC22" s="665"/>
    </row>
    <row r="23" spans="2:133" ht="11.25" customHeight="1" x14ac:dyDescent="0.15">
      <c r="B23" s="607" t="s">
        <v>280</v>
      </c>
      <c r="C23" s="608"/>
      <c r="D23" s="608"/>
      <c r="E23" s="608"/>
      <c r="F23" s="608"/>
      <c r="G23" s="608"/>
      <c r="H23" s="608"/>
      <c r="I23" s="608"/>
      <c r="J23" s="608"/>
      <c r="K23" s="608"/>
      <c r="L23" s="608"/>
      <c r="M23" s="608"/>
      <c r="N23" s="608"/>
      <c r="O23" s="608"/>
      <c r="P23" s="608"/>
      <c r="Q23" s="609"/>
      <c r="R23" s="610">
        <v>6388001</v>
      </c>
      <c r="S23" s="611"/>
      <c r="T23" s="611"/>
      <c r="U23" s="611"/>
      <c r="V23" s="611"/>
      <c r="W23" s="611"/>
      <c r="X23" s="611"/>
      <c r="Y23" s="612"/>
      <c r="Z23" s="636">
        <v>11.1</v>
      </c>
      <c r="AA23" s="636"/>
      <c r="AB23" s="636"/>
      <c r="AC23" s="636"/>
      <c r="AD23" s="637">
        <v>5500025</v>
      </c>
      <c r="AE23" s="637"/>
      <c r="AF23" s="637"/>
      <c r="AG23" s="637"/>
      <c r="AH23" s="637"/>
      <c r="AI23" s="637"/>
      <c r="AJ23" s="637"/>
      <c r="AK23" s="637"/>
      <c r="AL23" s="613">
        <v>19.7</v>
      </c>
      <c r="AM23" s="614"/>
      <c r="AN23" s="614"/>
      <c r="AO23" s="638"/>
      <c r="AP23" s="607" t="s">
        <v>281</v>
      </c>
      <c r="AQ23" s="683"/>
      <c r="AR23" s="683"/>
      <c r="AS23" s="683"/>
      <c r="AT23" s="683"/>
      <c r="AU23" s="683"/>
      <c r="AV23" s="683"/>
      <c r="AW23" s="683"/>
      <c r="AX23" s="683"/>
      <c r="AY23" s="683"/>
      <c r="AZ23" s="683"/>
      <c r="BA23" s="683"/>
      <c r="BB23" s="683"/>
      <c r="BC23" s="683"/>
      <c r="BD23" s="683"/>
      <c r="BE23" s="683"/>
      <c r="BF23" s="684"/>
      <c r="BG23" s="610">
        <v>458200</v>
      </c>
      <c r="BH23" s="611"/>
      <c r="BI23" s="611"/>
      <c r="BJ23" s="611"/>
      <c r="BK23" s="611"/>
      <c r="BL23" s="611"/>
      <c r="BM23" s="611"/>
      <c r="BN23" s="612"/>
      <c r="BO23" s="636">
        <v>2.5</v>
      </c>
      <c r="BP23" s="636"/>
      <c r="BQ23" s="636"/>
      <c r="BR23" s="636"/>
      <c r="BS23" s="637" t="s">
        <v>129</v>
      </c>
      <c r="BT23" s="637"/>
      <c r="BU23" s="637"/>
      <c r="BV23" s="637"/>
      <c r="BW23" s="637"/>
      <c r="BX23" s="637"/>
      <c r="BY23" s="637"/>
      <c r="BZ23" s="637"/>
      <c r="CA23" s="637"/>
      <c r="CB23" s="682"/>
      <c r="CD23" s="663" t="s">
        <v>221</v>
      </c>
      <c r="CE23" s="664"/>
      <c r="CF23" s="664"/>
      <c r="CG23" s="664"/>
      <c r="CH23" s="664"/>
      <c r="CI23" s="664"/>
      <c r="CJ23" s="664"/>
      <c r="CK23" s="664"/>
      <c r="CL23" s="664"/>
      <c r="CM23" s="664"/>
      <c r="CN23" s="664"/>
      <c r="CO23" s="664"/>
      <c r="CP23" s="664"/>
      <c r="CQ23" s="665"/>
      <c r="CR23" s="663" t="s">
        <v>282</v>
      </c>
      <c r="CS23" s="664"/>
      <c r="CT23" s="664"/>
      <c r="CU23" s="664"/>
      <c r="CV23" s="664"/>
      <c r="CW23" s="664"/>
      <c r="CX23" s="664"/>
      <c r="CY23" s="665"/>
      <c r="CZ23" s="663" t="s">
        <v>283</v>
      </c>
      <c r="DA23" s="664"/>
      <c r="DB23" s="664"/>
      <c r="DC23" s="665"/>
      <c r="DD23" s="663" t="s">
        <v>284</v>
      </c>
      <c r="DE23" s="664"/>
      <c r="DF23" s="664"/>
      <c r="DG23" s="664"/>
      <c r="DH23" s="664"/>
      <c r="DI23" s="664"/>
      <c r="DJ23" s="664"/>
      <c r="DK23" s="665"/>
      <c r="DL23" s="695" t="s">
        <v>285</v>
      </c>
      <c r="DM23" s="696"/>
      <c r="DN23" s="696"/>
      <c r="DO23" s="696"/>
      <c r="DP23" s="696"/>
      <c r="DQ23" s="696"/>
      <c r="DR23" s="696"/>
      <c r="DS23" s="696"/>
      <c r="DT23" s="696"/>
      <c r="DU23" s="696"/>
      <c r="DV23" s="697"/>
      <c r="DW23" s="663" t="s">
        <v>286</v>
      </c>
      <c r="DX23" s="664"/>
      <c r="DY23" s="664"/>
      <c r="DZ23" s="664"/>
      <c r="EA23" s="664"/>
      <c r="EB23" s="664"/>
      <c r="EC23" s="665"/>
    </row>
    <row r="24" spans="2:133" ht="11.25" customHeight="1" x14ac:dyDescent="0.15">
      <c r="B24" s="607" t="s">
        <v>287</v>
      </c>
      <c r="C24" s="608"/>
      <c r="D24" s="608"/>
      <c r="E24" s="608"/>
      <c r="F24" s="608"/>
      <c r="G24" s="608"/>
      <c r="H24" s="608"/>
      <c r="I24" s="608"/>
      <c r="J24" s="608"/>
      <c r="K24" s="608"/>
      <c r="L24" s="608"/>
      <c r="M24" s="608"/>
      <c r="N24" s="608"/>
      <c r="O24" s="608"/>
      <c r="P24" s="608"/>
      <c r="Q24" s="609"/>
      <c r="R24" s="610">
        <v>5500025</v>
      </c>
      <c r="S24" s="611"/>
      <c r="T24" s="611"/>
      <c r="U24" s="611"/>
      <c r="V24" s="611"/>
      <c r="W24" s="611"/>
      <c r="X24" s="611"/>
      <c r="Y24" s="612"/>
      <c r="Z24" s="636">
        <v>9.6</v>
      </c>
      <c r="AA24" s="636"/>
      <c r="AB24" s="636"/>
      <c r="AC24" s="636"/>
      <c r="AD24" s="637">
        <v>5500025</v>
      </c>
      <c r="AE24" s="637"/>
      <c r="AF24" s="637"/>
      <c r="AG24" s="637"/>
      <c r="AH24" s="637"/>
      <c r="AI24" s="637"/>
      <c r="AJ24" s="637"/>
      <c r="AK24" s="637"/>
      <c r="AL24" s="613">
        <v>19.7</v>
      </c>
      <c r="AM24" s="614"/>
      <c r="AN24" s="614"/>
      <c r="AO24" s="638"/>
      <c r="AP24" s="607" t="s">
        <v>288</v>
      </c>
      <c r="AQ24" s="683"/>
      <c r="AR24" s="683"/>
      <c r="AS24" s="683"/>
      <c r="AT24" s="683"/>
      <c r="AU24" s="683"/>
      <c r="AV24" s="683"/>
      <c r="AW24" s="683"/>
      <c r="AX24" s="683"/>
      <c r="AY24" s="683"/>
      <c r="AZ24" s="683"/>
      <c r="BA24" s="683"/>
      <c r="BB24" s="683"/>
      <c r="BC24" s="683"/>
      <c r="BD24" s="683"/>
      <c r="BE24" s="683"/>
      <c r="BF24" s="684"/>
      <c r="BG24" s="610" t="s">
        <v>129</v>
      </c>
      <c r="BH24" s="611"/>
      <c r="BI24" s="611"/>
      <c r="BJ24" s="611"/>
      <c r="BK24" s="611"/>
      <c r="BL24" s="611"/>
      <c r="BM24" s="611"/>
      <c r="BN24" s="612"/>
      <c r="BO24" s="636" t="s">
        <v>129</v>
      </c>
      <c r="BP24" s="636"/>
      <c r="BQ24" s="636"/>
      <c r="BR24" s="636"/>
      <c r="BS24" s="637" t="s">
        <v>129</v>
      </c>
      <c r="BT24" s="637"/>
      <c r="BU24" s="637"/>
      <c r="BV24" s="637"/>
      <c r="BW24" s="637"/>
      <c r="BX24" s="637"/>
      <c r="BY24" s="637"/>
      <c r="BZ24" s="637"/>
      <c r="CA24" s="637"/>
      <c r="CB24" s="682"/>
      <c r="CD24" s="660" t="s">
        <v>289</v>
      </c>
      <c r="CE24" s="661"/>
      <c r="CF24" s="661"/>
      <c r="CG24" s="661"/>
      <c r="CH24" s="661"/>
      <c r="CI24" s="661"/>
      <c r="CJ24" s="661"/>
      <c r="CK24" s="661"/>
      <c r="CL24" s="661"/>
      <c r="CM24" s="661"/>
      <c r="CN24" s="661"/>
      <c r="CO24" s="661"/>
      <c r="CP24" s="661"/>
      <c r="CQ24" s="662"/>
      <c r="CR24" s="657">
        <v>26593301</v>
      </c>
      <c r="CS24" s="658"/>
      <c r="CT24" s="658"/>
      <c r="CU24" s="658"/>
      <c r="CV24" s="658"/>
      <c r="CW24" s="658"/>
      <c r="CX24" s="658"/>
      <c r="CY24" s="686"/>
      <c r="CZ24" s="687">
        <v>49.9</v>
      </c>
      <c r="DA24" s="672"/>
      <c r="DB24" s="672"/>
      <c r="DC24" s="689"/>
      <c r="DD24" s="685">
        <v>15641030</v>
      </c>
      <c r="DE24" s="658"/>
      <c r="DF24" s="658"/>
      <c r="DG24" s="658"/>
      <c r="DH24" s="658"/>
      <c r="DI24" s="658"/>
      <c r="DJ24" s="658"/>
      <c r="DK24" s="686"/>
      <c r="DL24" s="685">
        <v>15220962</v>
      </c>
      <c r="DM24" s="658"/>
      <c r="DN24" s="658"/>
      <c r="DO24" s="658"/>
      <c r="DP24" s="658"/>
      <c r="DQ24" s="658"/>
      <c r="DR24" s="658"/>
      <c r="DS24" s="658"/>
      <c r="DT24" s="658"/>
      <c r="DU24" s="658"/>
      <c r="DV24" s="686"/>
      <c r="DW24" s="687">
        <v>50</v>
      </c>
      <c r="DX24" s="672"/>
      <c r="DY24" s="672"/>
      <c r="DZ24" s="672"/>
      <c r="EA24" s="672"/>
      <c r="EB24" s="672"/>
      <c r="EC24" s="688"/>
    </row>
    <row r="25" spans="2:133" ht="11.25" customHeight="1" x14ac:dyDescent="0.15">
      <c r="B25" s="607" t="s">
        <v>290</v>
      </c>
      <c r="C25" s="608"/>
      <c r="D25" s="608"/>
      <c r="E25" s="608"/>
      <c r="F25" s="608"/>
      <c r="G25" s="608"/>
      <c r="H25" s="608"/>
      <c r="I25" s="608"/>
      <c r="J25" s="608"/>
      <c r="K25" s="608"/>
      <c r="L25" s="608"/>
      <c r="M25" s="608"/>
      <c r="N25" s="608"/>
      <c r="O25" s="608"/>
      <c r="P25" s="608"/>
      <c r="Q25" s="609"/>
      <c r="R25" s="610">
        <v>768418</v>
      </c>
      <c r="S25" s="611"/>
      <c r="T25" s="611"/>
      <c r="U25" s="611"/>
      <c r="V25" s="611"/>
      <c r="W25" s="611"/>
      <c r="X25" s="611"/>
      <c r="Y25" s="612"/>
      <c r="Z25" s="636">
        <v>1.3</v>
      </c>
      <c r="AA25" s="636"/>
      <c r="AB25" s="636"/>
      <c r="AC25" s="636"/>
      <c r="AD25" s="637" t="s">
        <v>129</v>
      </c>
      <c r="AE25" s="637"/>
      <c r="AF25" s="637"/>
      <c r="AG25" s="637"/>
      <c r="AH25" s="637"/>
      <c r="AI25" s="637"/>
      <c r="AJ25" s="637"/>
      <c r="AK25" s="637"/>
      <c r="AL25" s="613" t="s">
        <v>129</v>
      </c>
      <c r="AM25" s="614"/>
      <c r="AN25" s="614"/>
      <c r="AO25" s="638"/>
      <c r="AP25" s="607" t="s">
        <v>291</v>
      </c>
      <c r="AQ25" s="683"/>
      <c r="AR25" s="683"/>
      <c r="AS25" s="683"/>
      <c r="AT25" s="683"/>
      <c r="AU25" s="683"/>
      <c r="AV25" s="683"/>
      <c r="AW25" s="683"/>
      <c r="AX25" s="683"/>
      <c r="AY25" s="683"/>
      <c r="AZ25" s="683"/>
      <c r="BA25" s="683"/>
      <c r="BB25" s="683"/>
      <c r="BC25" s="683"/>
      <c r="BD25" s="683"/>
      <c r="BE25" s="683"/>
      <c r="BF25" s="684"/>
      <c r="BG25" s="610" t="s">
        <v>129</v>
      </c>
      <c r="BH25" s="611"/>
      <c r="BI25" s="611"/>
      <c r="BJ25" s="611"/>
      <c r="BK25" s="611"/>
      <c r="BL25" s="611"/>
      <c r="BM25" s="611"/>
      <c r="BN25" s="612"/>
      <c r="BO25" s="636" t="s">
        <v>129</v>
      </c>
      <c r="BP25" s="636"/>
      <c r="BQ25" s="636"/>
      <c r="BR25" s="636"/>
      <c r="BS25" s="637" t="s">
        <v>129</v>
      </c>
      <c r="BT25" s="637"/>
      <c r="BU25" s="637"/>
      <c r="BV25" s="637"/>
      <c r="BW25" s="637"/>
      <c r="BX25" s="637"/>
      <c r="BY25" s="637"/>
      <c r="BZ25" s="637"/>
      <c r="CA25" s="637"/>
      <c r="CB25" s="682"/>
      <c r="CD25" s="607" t="s">
        <v>292</v>
      </c>
      <c r="CE25" s="608"/>
      <c r="CF25" s="608"/>
      <c r="CG25" s="608"/>
      <c r="CH25" s="608"/>
      <c r="CI25" s="608"/>
      <c r="CJ25" s="608"/>
      <c r="CK25" s="608"/>
      <c r="CL25" s="608"/>
      <c r="CM25" s="608"/>
      <c r="CN25" s="608"/>
      <c r="CO25" s="608"/>
      <c r="CP25" s="608"/>
      <c r="CQ25" s="609"/>
      <c r="CR25" s="610">
        <v>7620382</v>
      </c>
      <c r="CS25" s="620"/>
      <c r="CT25" s="620"/>
      <c r="CU25" s="620"/>
      <c r="CV25" s="620"/>
      <c r="CW25" s="620"/>
      <c r="CX25" s="620"/>
      <c r="CY25" s="621"/>
      <c r="CZ25" s="613">
        <v>14.3</v>
      </c>
      <c r="DA25" s="622"/>
      <c r="DB25" s="622"/>
      <c r="DC25" s="623"/>
      <c r="DD25" s="616">
        <v>7132413</v>
      </c>
      <c r="DE25" s="620"/>
      <c r="DF25" s="620"/>
      <c r="DG25" s="620"/>
      <c r="DH25" s="620"/>
      <c r="DI25" s="620"/>
      <c r="DJ25" s="620"/>
      <c r="DK25" s="621"/>
      <c r="DL25" s="616">
        <v>6919283</v>
      </c>
      <c r="DM25" s="620"/>
      <c r="DN25" s="620"/>
      <c r="DO25" s="620"/>
      <c r="DP25" s="620"/>
      <c r="DQ25" s="620"/>
      <c r="DR25" s="620"/>
      <c r="DS25" s="620"/>
      <c r="DT25" s="620"/>
      <c r="DU25" s="620"/>
      <c r="DV25" s="621"/>
      <c r="DW25" s="613">
        <v>22.7</v>
      </c>
      <c r="DX25" s="622"/>
      <c r="DY25" s="622"/>
      <c r="DZ25" s="622"/>
      <c r="EA25" s="622"/>
      <c r="EB25" s="622"/>
      <c r="EC25" s="641"/>
    </row>
    <row r="26" spans="2:133" ht="11.25" customHeight="1" x14ac:dyDescent="0.15">
      <c r="B26" s="607" t="s">
        <v>293</v>
      </c>
      <c r="C26" s="608"/>
      <c r="D26" s="608"/>
      <c r="E26" s="608"/>
      <c r="F26" s="608"/>
      <c r="G26" s="608"/>
      <c r="H26" s="608"/>
      <c r="I26" s="608"/>
      <c r="J26" s="608"/>
      <c r="K26" s="608"/>
      <c r="L26" s="608"/>
      <c r="M26" s="608"/>
      <c r="N26" s="608"/>
      <c r="O26" s="608"/>
      <c r="P26" s="608"/>
      <c r="Q26" s="609"/>
      <c r="R26" s="610">
        <v>119558</v>
      </c>
      <c r="S26" s="611"/>
      <c r="T26" s="611"/>
      <c r="U26" s="611"/>
      <c r="V26" s="611"/>
      <c r="W26" s="611"/>
      <c r="X26" s="611"/>
      <c r="Y26" s="612"/>
      <c r="Z26" s="636">
        <v>0.2</v>
      </c>
      <c r="AA26" s="636"/>
      <c r="AB26" s="636"/>
      <c r="AC26" s="636"/>
      <c r="AD26" s="637" t="s">
        <v>129</v>
      </c>
      <c r="AE26" s="637"/>
      <c r="AF26" s="637"/>
      <c r="AG26" s="637"/>
      <c r="AH26" s="637"/>
      <c r="AI26" s="637"/>
      <c r="AJ26" s="637"/>
      <c r="AK26" s="637"/>
      <c r="AL26" s="613" t="s">
        <v>129</v>
      </c>
      <c r="AM26" s="614"/>
      <c r="AN26" s="614"/>
      <c r="AO26" s="638"/>
      <c r="AP26" s="607" t="s">
        <v>294</v>
      </c>
      <c r="AQ26" s="683"/>
      <c r="AR26" s="683"/>
      <c r="AS26" s="683"/>
      <c r="AT26" s="683"/>
      <c r="AU26" s="683"/>
      <c r="AV26" s="683"/>
      <c r="AW26" s="683"/>
      <c r="AX26" s="683"/>
      <c r="AY26" s="683"/>
      <c r="AZ26" s="683"/>
      <c r="BA26" s="683"/>
      <c r="BB26" s="683"/>
      <c r="BC26" s="683"/>
      <c r="BD26" s="683"/>
      <c r="BE26" s="683"/>
      <c r="BF26" s="684"/>
      <c r="BG26" s="610" t="s">
        <v>129</v>
      </c>
      <c r="BH26" s="611"/>
      <c r="BI26" s="611"/>
      <c r="BJ26" s="611"/>
      <c r="BK26" s="611"/>
      <c r="BL26" s="611"/>
      <c r="BM26" s="611"/>
      <c r="BN26" s="612"/>
      <c r="BO26" s="636" t="s">
        <v>129</v>
      </c>
      <c r="BP26" s="636"/>
      <c r="BQ26" s="636"/>
      <c r="BR26" s="636"/>
      <c r="BS26" s="637" t="s">
        <v>129</v>
      </c>
      <c r="BT26" s="637"/>
      <c r="BU26" s="637"/>
      <c r="BV26" s="637"/>
      <c r="BW26" s="637"/>
      <c r="BX26" s="637"/>
      <c r="BY26" s="637"/>
      <c r="BZ26" s="637"/>
      <c r="CA26" s="637"/>
      <c r="CB26" s="682"/>
      <c r="CD26" s="607" t="s">
        <v>295</v>
      </c>
      <c r="CE26" s="608"/>
      <c r="CF26" s="608"/>
      <c r="CG26" s="608"/>
      <c r="CH26" s="608"/>
      <c r="CI26" s="608"/>
      <c r="CJ26" s="608"/>
      <c r="CK26" s="608"/>
      <c r="CL26" s="608"/>
      <c r="CM26" s="608"/>
      <c r="CN26" s="608"/>
      <c r="CO26" s="608"/>
      <c r="CP26" s="608"/>
      <c r="CQ26" s="609"/>
      <c r="CR26" s="610">
        <v>4754106</v>
      </c>
      <c r="CS26" s="611"/>
      <c r="CT26" s="611"/>
      <c r="CU26" s="611"/>
      <c r="CV26" s="611"/>
      <c r="CW26" s="611"/>
      <c r="CX26" s="611"/>
      <c r="CY26" s="612"/>
      <c r="CZ26" s="613">
        <v>8.9</v>
      </c>
      <c r="DA26" s="622"/>
      <c r="DB26" s="622"/>
      <c r="DC26" s="623"/>
      <c r="DD26" s="616">
        <v>4388133</v>
      </c>
      <c r="DE26" s="611"/>
      <c r="DF26" s="611"/>
      <c r="DG26" s="611"/>
      <c r="DH26" s="611"/>
      <c r="DI26" s="611"/>
      <c r="DJ26" s="611"/>
      <c r="DK26" s="612"/>
      <c r="DL26" s="616" t="s">
        <v>129</v>
      </c>
      <c r="DM26" s="611"/>
      <c r="DN26" s="611"/>
      <c r="DO26" s="611"/>
      <c r="DP26" s="611"/>
      <c r="DQ26" s="611"/>
      <c r="DR26" s="611"/>
      <c r="DS26" s="611"/>
      <c r="DT26" s="611"/>
      <c r="DU26" s="611"/>
      <c r="DV26" s="612"/>
      <c r="DW26" s="613" t="s">
        <v>129</v>
      </c>
      <c r="DX26" s="622"/>
      <c r="DY26" s="622"/>
      <c r="DZ26" s="622"/>
      <c r="EA26" s="622"/>
      <c r="EB26" s="622"/>
      <c r="EC26" s="641"/>
    </row>
    <row r="27" spans="2:133" ht="11.25" customHeight="1" x14ac:dyDescent="0.15">
      <c r="B27" s="607" t="s">
        <v>296</v>
      </c>
      <c r="C27" s="608"/>
      <c r="D27" s="608"/>
      <c r="E27" s="608"/>
      <c r="F27" s="608"/>
      <c r="G27" s="608"/>
      <c r="H27" s="608"/>
      <c r="I27" s="608"/>
      <c r="J27" s="608"/>
      <c r="K27" s="608"/>
      <c r="L27" s="608"/>
      <c r="M27" s="608"/>
      <c r="N27" s="608"/>
      <c r="O27" s="608"/>
      <c r="P27" s="608"/>
      <c r="Q27" s="609"/>
      <c r="R27" s="610">
        <v>29225722</v>
      </c>
      <c r="S27" s="611"/>
      <c r="T27" s="611"/>
      <c r="U27" s="611"/>
      <c r="V27" s="611"/>
      <c r="W27" s="611"/>
      <c r="X27" s="611"/>
      <c r="Y27" s="612"/>
      <c r="Z27" s="636">
        <v>50.9</v>
      </c>
      <c r="AA27" s="636"/>
      <c r="AB27" s="636"/>
      <c r="AC27" s="636"/>
      <c r="AD27" s="637">
        <v>27862205</v>
      </c>
      <c r="AE27" s="637"/>
      <c r="AF27" s="637"/>
      <c r="AG27" s="637"/>
      <c r="AH27" s="637"/>
      <c r="AI27" s="637"/>
      <c r="AJ27" s="637"/>
      <c r="AK27" s="637"/>
      <c r="AL27" s="613">
        <v>99.599998474121094</v>
      </c>
      <c r="AM27" s="614"/>
      <c r="AN27" s="614"/>
      <c r="AO27" s="638"/>
      <c r="AP27" s="607" t="s">
        <v>297</v>
      </c>
      <c r="AQ27" s="608"/>
      <c r="AR27" s="608"/>
      <c r="AS27" s="608"/>
      <c r="AT27" s="608"/>
      <c r="AU27" s="608"/>
      <c r="AV27" s="608"/>
      <c r="AW27" s="608"/>
      <c r="AX27" s="608"/>
      <c r="AY27" s="608"/>
      <c r="AZ27" s="608"/>
      <c r="BA27" s="608"/>
      <c r="BB27" s="608"/>
      <c r="BC27" s="608"/>
      <c r="BD27" s="608"/>
      <c r="BE27" s="608"/>
      <c r="BF27" s="609"/>
      <c r="BG27" s="610">
        <v>18572775</v>
      </c>
      <c r="BH27" s="611"/>
      <c r="BI27" s="611"/>
      <c r="BJ27" s="611"/>
      <c r="BK27" s="611"/>
      <c r="BL27" s="611"/>
      <c r="BM27" s="611"/>
      <c r="BN27" s="612"/>
      <c r="BO27" s="636">
        <v>100</v>
      </c>
      <c r="BP27" s="636"/>
      <c r="BQ27" s="636"/>
      <c r="BR27" s="636"/>
      <c r="BS27" s="637">
        <v>273208</v>
      </c>
      <c r="BT27" s="637"/>
      <c r="BU27" s="637"/>
      <c r="BV27" s="637"/>
      <c r="BW27" s="637"/>
      <c r="BX27" s="637"/>
      <c r="BY27" s="637"/>
      <c r="BZ27" s="637"/>
      <c r="CA27" s="637"/>
      <c r="CB27" s="682"/>
      <c r="CD27" s="607" t="s">
        <v>298</v>
      </c>
      <c r="CE27" s="608"/>
      <c r="CF27" s="608"/>
      <c r="CG27" s="608"/>
      <c r="CH27" s="608"/>
      <c r="CI27" s="608"/>
      <c r="CJ27" s="608"/>
      <c r="CK27" s="608"/>
      <c r="CL27" s="608"/>
      <c r="CM27" s="608"/>
      <c r="CN27" s="608"/>
      <c r="CO27" s="608"/>
      <c r="CP27" s="608"/>
      <c r="CQ27" s="609"/>
      <c r="CR27" s="610">
        <v>14734017</v>
      </c>
      <c r="CS27" s="620"/>
      <c r="CT27" s="620"/>
      <c r="CU27" s="620"/>
      <c r="CV27" s="620"/>
      <c r="CW27" s="620"/>
      <c r="CX27" s="620"/>
      <c r="CY27" s="621"/>
      <c r="CZ27" s="613">
        <v>27.7</v>
      </c>
      <c r="DA27" s="622"/>
      <c r="DB27" s="622"/>
      <c r="DC27" s="623"/>
      <c r="DD27" s="616">
        <v>4303047</v>
      </c>
      <c r="DE27" s="620"/>
      <c r="DF27" s="620"/>
      <c r="DG27" s="620"/>
      <c r="DH27" s="620"/>
      <c r="DI27" s="620"/>
      <c r="DJ27" s="620"/>
      <c r="DK27" s="621"/>
      <c r="DL27" s="616">
        <v>4096109</v>
      </c>
      <c r="DM27" s="620"/>
      <c r="DN27" s="620"/>
      <c r="DO27" s="620"/>
      <c r="DP27" s="620"/>
      <c r="DQ27" s="620"/>
      <c r="DR27" s="620"/>
      <c r="DS27" s="620"/>
      <c r="DT27" s="620"/>
      <c r="DU27" s="620"/>
      <c r="DV27" s="621"/>
      <c r="DW27" s="613">
        <v>13.4</v>
      </c>
      <c r="DX27" s="622"/>
      <c r="DY27" s="622"/>
      <c r="DZ27" s="622"/>
      <c r="EA27" s="622"/>
      <c r="EB27" s="622"/>
      <c r="EC27" s="641"/>
    </row>
    <row r="28" spans="2:133" ht="11.25" customHeight="1" x14ac:dyDescent="0.15">
      <c r="B28" s="607" t="s">
        <v>299</v>
      </c>
      <c r="C28" s="608"/>
      <c r="D28" s="608"/>
      <c r="E28" s="608"/>
      <c r="F28" s="608"/>
      <c r="G28" s="608"/>
      <c r="H28" s="608"/>
      <c r="I28" s="608"/>
      <c r="J28" s="608"/>
      <c r="K28" s="608"/>
      <c r="L28" s="608"/>
      <c r="M28" s="608"/>
      <c r="N28" s="608"/>
      <c r="O28" s="608"/>
      <c r="P28" s="608"/>
      <c r="Q28" s="609"/>
      <c r="R28" s="610">
        <v>12251</v>
      </c>
      <c r="S28" s="611"/>
      <c r="T28" s="611"/>
      <c r="U28" s="611"/>
      <c r="V28" s="611"/>
      <c r="W28" s="611"/>
      <c r="X28" s="611"/>
      <c r="Y28" s="612"/>
      <c r="Z28" s="636">
        <v>0</v>
      </c>
      <c r="AA28" s="636"/>
      <c r="AB28" s="636"/>
      <c r="AC28" s="636"/>
      <c r="AD28" s="637">
        <v>12251</v>
      </c>
      <c r="AE28" s="637"/>
      <c r="AF28" s="637"/>
      <c r="AG28" s="637"/>
      <c r="AH28" s="637"/>
      <c r="AI28" s="637"/>
      <c r="AJ28" s="637"/>
      <c r="AK28" s="637"/>
      <c r="AL28" s="613">
        <v>0</v>
      </c>
      <c r="AM28" s="614"/>
      <c r="AN28" s="614"/>
      <c r="AO28" s="638"/>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36"/>
      <c r="BP28" s="636"/>
      <c r="BQ28" s="636"/>
      <c r="BR28" s="636"/>
      <c r="BS28" s="616"/>
      <c r="BT28" s="611"/>
      <c r="BU28" s="611"/>
      <c r="BV28" s="611"/>
      <c r="BW28" s="611"/>
      <c r="BX28" s="611"/>
      <c r="BY28" s="611"/>
      <c r="BZ28" s="611"/>
      <c r="CA28" s="611"/>
      <c r="CB28" s="646"/>
      <c r="CD28" s="607" t="s">
        <v>300</v>
      </c>
      <c r="CE28" s="608"/>
      <c r="CF28" s="608"/>
      <c r="CG28" s="608"/>
      <c r="CH28" s="608"/>
      <c r="CI28" s="608"/>
      <c r="CJ28" s="608"/>
      <c r="CK28" s="608"/>
      <c r="CL28" s="608"/>
      <c r="CM28" s="608"/>
      <c r="CN28" s="608"/>
      <c r="CO28" s="608"/>
      <c r="CP28" s="608"/>
      <c r="CQ28" s="609"/>
      <c r="CR28" s="610">
        <v>4238902</v>
      </c>
      <c r="CS28" s="611"/>
      <c r="CT28" s="611"/>
      <c r="CU28" s="611"/>
      <c r="CV28" s="611"/>
      <c r="CW28" s="611"/>
      <c r="CX28" s="611"/>
      <c r="CY28" s="612"/>
      <c r="CZ28" s="613">
        <v>8</v>
      </c>
      <c r="DA28" s="622"/>
      <c r="DB28" s="622"/>
      <c r="DC28" s="623"/>
      <c r="DD28" s="616">
        <v>4205570</v>
      </c>
      <c r="DE28" s="611"/>
      <c r="DF28" s="611"/>
      <c r="DG28" s="611"/>
      <c r="DH28" s="611"/>
      <c r="DI28" s="611"/>
      <c r="DJ28" s="611"/>
      <c r="DK28" s="612"/>
      <c r="DL28" s="616">
        <v>4205570</v>
      </c>
      <c r="DM28" s="611"/>
      <c r="DN28" s="611"/>
      <c r="DO28" s="611"/>
      <c r="DP28" s="611"/>
      <c r="DQ28" s="611"/>
      <c r="DR28" s="611"/>
      <c r="DS28" s="611"/>
      <c r="DT28" s="611"/>
      <c r="DU28" s="611"/>
      <c r="DV28" s="612"/>
      <c r="DW28" s="613">
        <v>13.8</v>
      </c>
      <c r="DX28" s="622"/>
      <c r="DY28" s="622"/>
      <c r="DZ28" s="622"/>
      <c r="EA28" s="622"/>
      <c r="EB28" s="622"/>
      <c r="EC28" s="641"/>
    </row>
    <row r="29" spans="2:133" ht="11.25" customHeight="1" x14ac:dyDescent="0.15">
      <c r="B29" s="607" t="s">
        <v>301</v>
      </c>
      <c r="C29" s="608"/>
      <c r="D29" s="608"/>
      <c r="E29" s="608"/>
      <c r="F29" s="608"/>
      <c r="G29" s="608"/>
      <c r="H29" s="608"/>
      <c r="I29" s="608"/>
      <c r="J29" s="608"/>
      <c r="K29" s="608"/>
      <c r="L29" s="608"/>
      <c r="M29" s="608"/>
      <c r="N29" s="608"/>
      <c r="O29" s="608"/>
      <c r="P29" s="608"/>
      <c r="Q29" s="609"/>
      <c r="R29" s="610">
        <v>131560</v>
      </c>
      <c r="S29" s="611"/>
      <c r="T29" s="611"/>
      <c r="U29" s="611"/>
      <c r="V29" s="611"/>
      <c r="W29" s="611"/>
      <c r="X29" s="611"/>
      <c r="Y29" s="612"/>
      <c r="Z29" s="636">
        <v>0.2</v>
      </c>
      <c r="AA29" s="636"/>
      <c r="AB29" s="636"/>
      <c r="AC29" s="636"/>
      <c r="AD29" s="637" t="s">
        <v>129</v>
      </c>
      <c r="AE29" s="637"/>
      <c r="AF29" s="637"/>
      <c r="AG29" s="637"/>
      <c r="AH29" s="637"/>
      <c r="AI29" s="637"/>
      <c r="AJ29" s="637"/>
      <c r="AK29" s="637"/>
      <c r="AL29" s="613" t="s">
        <v>129</v>
      </c>
      <c r="AM29" s="614"/>
      <c r="AN29" s="614"/>
      <c r="AO29" s="638"/>
      <c r="AP29" s="587"/>
      <c r="AQ29" s="588"/>
      <c r="AR29" s="588"/>
      <c r="AS29" s="588"/>
      <c r="AT29" s="588"/>
      <c r="AU29" s="588"/>
      <c r="AV29" s="588"/>
      <c r="AW29" s="588"/>
      <c r="AX29" s="588"/>
      <c r="AY29" s="588"/>
      <c r="AZ29" s="588"/>
      <c r="BA29" s="588"/>
      <c r="BB29" s="588"/>
      <c r="BC29" s="588"/>
      <c r="BD29" s="588"/>
      <c r="BE29" s="588"/>
      <c r="BF29" s="589"/>
      <c r="BG29" s="610"/>
      <c r="BH29" s="611"/>
      <c r="BI29" s="611"/>
      <c r="BJ29" s="611"/>
      <c r="BK29" s="611"/>
      <c r="BL29" s="611"/>
      <c r="BM29" s="611"/>
      <c r="BN29" s="612"/>
      <c r="BO29" s="636"/>
      <c r="BP29" s="636"/>
      <c r="BQ29" s="636"/>
      <c r="BR29" s="636"/>
      <c r="BS29" s="637"/>
      <c r="BT29" s="637"/>
      <c r="BU29" s="637"/>
      <c r="BV29" s="637"/>
      <c r="BW29" s="637"/>
      <c r="BX29" s="637"/>
      <c r="BY29" s="637"/>
      <c r="BZ29" s="637"/>
      <c r="CA29" s="637"/>
      <c r="CB29" s="682"/>
      <c r="CD29" s="630" t="s">
        <v>302</v>
      </c>
      <c r="CE29" s="631"/>
      <c r="CF29" s="607" t="s">
        <v>70</v>
      </c>
      <c r="CG29" s="608"/>
      <c r="CH29" s="608"/>
      <c r="CI29" s="608"/>
      <c r="CJ29" s="608"/>
      <c r="CK29" s="608"/>
      <c r="CL29" s="608"/>
      <c r="CM29" s="608"/>
      <c r="CN29" s="608"/>
      <c r="CO29" s="608"/>
      <c r="CP29" s="608"/>
      <c r="CQ29" s="609"/>
      <c r="CR29" s="610">
        <v>4238902</v>
      </c>
      <c r="CS29" s="620"/>
      <c r="CT29" s="620"/>
      <c r="CU29" s="620"/>
      <c r="CV29" s="620"/>
      <c r="CW29" s="620"/>
      <c r="CX29" s="620"/>
      <c r="CY29" s="621"/>
      <c r="CZ29" s="613">
        <v>8</v>
      </c>
      <c r="DA29" s="622"/>
      <c r="DB29" s="622"/>
      <c r="DC29" s="623"/>
      <c r="DD29" s="616">
        <v>4205570</v>
      </c>
      <c r="DE29" s="620"/>
      <c r="DF29" s="620"/>
      <c r="DG29" s="620"/>
      <c r="DH29" s="620"/>
      <c r="DI29" s="620"/>
      <c r="DJ29" s="620"/>
      <c r="DK29" s="621"/>
      <c r="DL29" s="616">
        <v>4205570</v>
      </c>
      <c r="DM29" s="620"/>
      <c r="DN29" s="620"/>
      <c r="DO29" s="620"/>
      <c r="DP29" s="620"/>
      <c r="DQ29" s="620"/>
      <c r="DR29" s="620"/>
      <c r="DS29" s="620"/>
      <c r="DT29" s="620"/>
      <c r="DU29" s="620"/>
      <c r="DV29" s="621"/>
      <c r="DW29" s="613">
        <v>13.8</v>
      </c>
      <c r="DX29" s="622"/>
      <c r="DY29" s="622"/>
      <c r="DZ29" s="622"/>
      <c r="EA29" s="622"/>
      <c r="EB29" s="622"/>
      <c r="EC29" s="641"/>
    </row>
    <row r="30" spans="2:133" ht="11.25" customHeight="1" x14ac:dyDescent="0.15">
      <c r="B30" s="607" t="s">
        <v>303</v>
      </c>
      <c r="C30" s="608"/>
      <c r="D30" s="608"/>
      <c r="E30" s="608"/>
      <c r="F30" s="608"/>
      <c r="G30" s="608"/>
      <c r="H30" s="608"/>
      <c r="I30" s="608"/>
      <c r="J30" s="608"/>
      <c r="K30" s="608"/>
      <c r="L30" s="608"/>
      <c r="M30" s="608"/>
      <c r="N30" s="608"/>
      <c r="O30" s="608"/>
      <c r="P30" s="608"/>
      <c r="Q30" s="609"/>
      <c r="R30" s="610">
        <v>306829</v>
      </c>
      <c r="S30" s="611"/>
      <c r="T30" s="611"/>
      <c r="U30" s="611"/>
      <c r="V30" s="611"/>
      <c r="W30" s="611"/>
      <c r="X30" s="611"/>
      <c r="Y30" s="612"/>
      <c r="Z30" s="636">
        <v>0.5</v>
      </c>
      <c r="AA30" s="636"/>
      <c r="AB30" s="636"/>
      <c r="AC30" s="636"/>
      <c r="AD30" s="637">
        <v>34088</v>
      </c>
      <c r="AE30" s="637"/>
      <c r="AF30" s="637"/>
      <c r="AG30" s="637"/>
      <c r="AH30" s="637"/>
      <c r="AI30" s="637"/>
      <c r="AJ30" s="637"/>
      <c r="AK30" s="637"/>
      <c r="AL30" s="613">
        <v>0.1</v>
      </c>
      <c r="AM30" s="614"/>
      <c r="AN30" s="614"/>
      <c r="AO30" s="638"/>
      <c r="AP30" s="663" t="s">
        <v>221</v>
      </c>
      <c r="AQ30" s="664"/>
      <c r="AR30" s="664"/>
      <c r="AS30" s="664"/>
      <c r="AT30" s="664"/>
      <c r="AU30" s="664"/>
      <c r="AV30" s="664"/>
      <c r="AW30" s="664"/>
      <c r="AX30" s="664"/>
      <c r="AY30" s="664"/>
      <c r="AZ30" s="664"/>
      <c r="BA30" s="664"/>
      <c r="BB30" s="664"/>
      <c r="BC30" s="664"/>
      <c r="BD30" s="664"/>
      <c r="BE30" s="664"/>
      <c r="BF30" s="665"/>
      <c r="BG30" s="663" t="s">
        <v>304</v>
      </c>
      <c r="BH30" s="680"/>
      <c r="BI30" s="680"/>
      <c r="BJ30" s="680"/>
      <c r="BK30" s="680"/>
      <c r="BL30" s="680"/>
      <c r="BM30" s="680"/>
      <c r="BN30" s="680"/>
      <c r="BO30" s="680"/>
      <c r="BP30" s="680"/>
      <c r="BQ30" s="681"/>
      <c r="BR30" s="663" t="s">
        <v>305</v>
      </c>
      <c r="BS30" s="680"/>
      <c r="BT30" s="680"/>
      <c r="BU30" s="680"/>
      <c r="BV30" s="680"/>
      <c r="BW30" s="680"/>
      <c r="BX30" s="680"/>
      <c r="BY30" s="680"/>
      <c r="BZ30" s="680"/>
      <c r="CA30" s="680"/>
      <c r="CB30" s="681"/>
      <c r="CD30" s="632"/>
      <c r="CE30" s="633"/>
      <c r="CF30" s="607" t="s">
        <v>306</v>
      </c>
      <c r="CG30" s="608"/>
      <c r="CH30" s="608"/>
      <c r="CI30" s="608"/>
      <c r="CJ30" s="608"/>
      <c r="CK30" s="608"/>
      <c r="CL30" s="608"/>
      <c r="CM30" s="608"/>
      <c r="CN30" s="608"/>
      <c r="CO30" s="608"/>
      <c r="CP30" s="608"/>
      <c r="CQ30" s="609"/>
      <c r="CR30" s="610">
        <v>4132358</v>
      </c>
      <c r="CS30" s="611"/>
      <c r="CT30" s="611"/>
      <c r="CU30" s="611"/>
      <c r="CV30" s="611"/>
      <c r="CW30" s="611"/>
      <c r="CX30" s="611"/>
      <c r="CY30" s="612"/>
      <c r="CZ30" s="613">
        <v>7.8</v>
      </c>
      <c r="DA30" s="622"/>
      <c r="DB30" s="622"/>
      <c r="DC30" s="623"/>
      <c r="DD30" s="616">
        <v>4099026</v>
      </c>
      <c r="DE30" s="611"/>
      <c r="DF30" s="611"/>
      <c r="DG30" s="611"/>
      <c r="DH30" s="611"/>
      <c r="DI30" s="611"/>
      <c r="DJ30" s="611"/>
      <c r="DK30" s="612"/>
      <c r="DL30" s="616">
        <v>4099026</v>
      </c>
      <c r="DM30" s="611"/>
      <c r="DN30" s="611"/>
      <c r="DO30" s="611"/>
      <c r="DP30" s="611"/>
      <c r="DQ30" s="611"/>
      <c r="DR30" s="611"/>
      <c r="DS30" s="611"/>
      <c r="DT30" s="611"/>
      <c r="DU30" s="611"/>
      <c r="DV30" s="612"/>
      <c r="DW30" s="613">
        <v>13.5</v>
      </c>
      <c r="DX30" s="622"/>
      <c r="DY30" s="622"/>
      <c r="DZ30" s="622"/>
      <c r="EA30" s="622"/>
      <c r="EB30" s="622"/>
      <c r="EC30" s="641"/>
    </row>
    <row r="31" spans="2:133" ht="11.25" customHeight="1" x14ac:dyDescent="0.15">
      <c r="B31" s="607" t="s">
        <v>307</v>
      </c>
      <c r="C31" s="608"/>
      <c r="D31" s="608"/>
      <c r="E31" s="608"/>
      <c r="F31" s="608"/>
      <c r="G31" s="608"/>
      <c r="H31" s="608"/>
      <c r="I31" s="608"/>
      <c r="J31" s="608"/>
      <c r="K31" s="608"/>
      <c r="L31" s="608"/>
      <c r="M31" s="608"/>
      <c r="N31" s="608"/>
      <c r="O31" s="608"/>
      <c r="P31" s="608"/>
      <c r="Q31" s="609"/>
      <c r="R31" s="610">
        <v>529197</v>
      </c>
      <c r="S31" s="611"/>
      <c r="T31" s="611"/>
      <c r="U31" s="611"/>
      <c r="V31" s="611"/>
      <c r="W31" s="611"/>
      <c r="X31" s="611"/>
      <c r="Y31" s="612"/>
      <c r="Z31" s="636">
        <v>0.9</v>
      </c>
      <c r="AA31" s="636"/>
      <c r="AB31" s="636"/>
      <c r="AC31" s="636"/>
      <c r="AD31" s="637" t="s">
        <v>129</v>
      </c>
      <c r="AE31" s="637"/>
      <c r="AF31" s="637"/>
      <c r="AG31" s="637"/>
      <c r="AH31" s="637"/>
      <c r="AI31" s="637"/>
      <c r="AJ31" s="637"/>
      <c r="AK31" s="637"/>
      <c r="AL31" s="613" t="s">
        <v>129</v>
      </c>
      <c r="AM31" s="614"/>
      <c r="AN31" s="614"/>
      <c r="AO31" s="638"/>
      <c r="AP31" s="674" t="s">
        <v>308</v>
      </c>
      <c r="AQ31" s="675"/>
      <c r="AR31" s="675"/>
      <c r="AS31" s="675"/>
      <c r="AT31" s="676" t="s">
        <v>309</v>
      </c>
      <c r="AU31" s="343"/>
      <c r="AV31" s="343"/>
      <c r="AW31" s="343"/>
      <c r="AX31" s="660" t="s">
        <v>186</v>
      </c>
      <c r="AY31" s="661"/>
      <c r="AZ31" s="661"/>
      <c r="BA31" s="661"/>
      <c r="BB31" s="661"/>
      <c r="BC31" s="661"/>
      <c r="BD31" s="661"/>
      <c r="BE31" s="661"/>
      <c r="BF31" s="662"/>
      <c r="BG31" s="670">
        <v>99.1</v>
      </c>
      <c r="BH31" s="671"/>
      <c r="BI31" s="671"/>
      <c r="BJ31" s="671"/>
      <c r="BK31" s="671"/>
      <c r="BL31" s="671"/>
      <c r="BM31" s="672">
        <v>96.2</v>
      </c>
      <c r="BN31" s="671"/>
      <c r="BO31" s="671"/>
      <c r="BP31" s="671"/>
      <c r="BQ31" s="673"/>
      <c r="BR31" s="670">
        <v>98.3</v>
      </c>
      <c r="BS31" s="671"/>
      <c r="BT31" s="671"/>
      <c r="BU31" s="671"/>
      <c r="BV31" s="671"/>
      <c r="BW31" s="671"/>
      <c r="BX31" s="672">
        <v>94.9</v>
      </c>
      <c r="BY31" s="671"/>
      <c r="BZ31" s="671"/>
      <c r="CA31" s="671"/>
      <c r="CB31" s="673"/>
      <c r="CD31" s="632"/>
      <c r="CE31" s="633"/>
      <c r="CF31" s="607" t="s">
        <v>310</v>
      </c>
      <c r="CG31" s="608"/>
      <c r="CH31" s="608"/>
      <c r="CI31" s="608"/>
      <c r="CJ31" s="608"/>
      <c r="CK31" s="608"/>
      <c r="CL31" s="608"/>
      <c r="CM31" s="608"/>
      <c r="CN31" s="608"/>
      <c r="CO31" s="608"/>
      <c r="CP31" s="608"/>
      <c r="CQ31" s="609"/>
      <c r="CR31" s="610">
        <v>106544</v>
      </c>
      <c r="CS31" s="620"/>
      <c r="CT31" s="620"/>
      <c r="CU31" s="620"/>
      <c r="CV31" s="620"/>
      <c r="CW31" s="620"/>
      <c r="CX31" s="620"/>
      <c r="CY31" s="621"/>
      <c r="CZ31" s="613">
        <v>0.2</v>
      </c>
      <c r="DA31" s="622"/>
      <c r="DB31" s="622"/>
      <c r="DC31" s="623"/>
      <c r="DD31" s="616">
        <v>106544</v>
      </c>
      <c r="DE31" s="620"/>
      <c r="DF31" s="620"/>
      <c r="DG31" s="620"/>
      <c r="DH31" s="620"/>
      <c r="DI31" s="620"/>
      <c r="DJ31" s="620"/>
      <c r="DK31" s="621"/>
      <c r="DL31" s="616">
        <v>106544</v>
      </c>
      <c r="DM31" s="620"/>
      <c r="DN31" s="620"/>
      <c r="DO31" s="620"/>
      <c r="DP31" s="620"/>
      <c r="DQ31" s="620"/>
      <c r="DR31" s="620"/>
      <c r="DS31" s="620"/>
      <c r="DT31" s="620"/>
      <c r="DU31" s="620"/>
      <c r="DV31" s="621"/>
      <c r="DW31" s="613">
        <v>0.3</v>
      </c>
      <c r="DX31" s="622"/>
      <c r="DY31" s="622"/>
      <c r="DZ31" s="622"/>
      <c r="EA31" s="622"/>
      <c r="EB31" s="622"/>
      <c r="EC31" s="641"/>
    </row>
    <row r="32" spans="2:133" ht="11.25" customHeight="1" x14ac:dyDescent="0.15">
      <c r="B32" s="607" t="s">
        <v>311</v>
      </c>
      <c r="C32" s="608"/>
      <c r="D32" s="608"/>
      <c r="E32" s="608"/>
      <c r="F32" s="608"/>
      <c r="G32" s="608"/>
      <c r="H32" s="608"/>
      <c r="I32" s="608"/>
      <c r="J32" s="608"/>
      <c r="K32" s="608"/>
      <c r="L32" s="608"/>
      <c r="M32" s="608"/>
      <c r="N32" s="608"/>
      <c r="O32" s="608"/>
      <c r="P32" s="608"/>
      <c r="Q32" s="609"/>
      <c r="R32" s="610">
        <v>11857773</v>
      </c>
      <c r="S32" s="611"/>
      <c r="T32" s="611"/>
      <c r="U32" s="611"/>
      <c r="V32" s="611"/>
      <c r="W32" s="611"/>
      <c r="X32" s="611"/>
      <c r="Y32" s="612"/>
      <c r="Z32" s="636">
        <v>20.6</v>
      </c>
      <c r="AA32" s="636"/>
      <c r="AB32" s="636"/>
      <c r="AC32" s="636"/>
      <c r="AD32" s="637" t="s">
        <v>129</v>
      </c>
      <c r="AE32" s="637"/>
      <c r="AF32" s="637"/>
      <c r="AG32" s="637"/>
      <c r="AH32" s="637"/>
      <c r="AI32" s="637"/>
      <c r="AJ32" s="637"/>
      <c r="AK32" s="637"/>
      <c r="AL32" s="613" t="s">
        <v>129</v>
      </c>
      <c r="AM32" s="614"/>
      <c r="AN32" s="614"/>
      <c r="AO32" s="638"/>
      <c r="AP32" s="647"/>
      <c r="AQ32" s="648"/>
      <c r="AR32" s="648"/>
      <c r="AS32" s="648"/>
      <c r="AT32" s="677"/>
      <c r="AU32" s="205" t="s">
        <v>312</v>
      </c>
      <c r="AX32" s="607" t="s">
        <v>313</v>
      </c>
      <c r="AY32" s="608"/>
      <c r="AZ32" s="608"/>
      <c r="BA32" s="608"/>
      <c r="BB32" s="608"/>
      <c r="BC32" s="608"/>
      <c r="BD32" s="608"/>
      <c r="BE32" s="608"/>
      <c r="BF32" s="609"/>
      <c r="BG32" s="679">
        <v>99.1</v>
      </c>
      <c r="BH32" s="620"/>
      <c r="BI32" s="620"/>
      <c r="BJ32" s="620"/>
      <c r="BK32" s="620"/>
      <c r="BL32" s="620"/>
      <c r="BM32" s="614">
        <v>97.1</v>
      </c>
      <c r="BN32" s="620"/>
      <c r="BO32" s="620"/>
      <c r="BP32" s="620"/>
      <c r="BQ32" s="645"/>
      <c r="BR32" s="679">
        <v>98.8</v>
      </c>
      <c r="BS32" s="620"/>
      <c r="BT32" s="620"/>
      <c r="BU32" s="620"/>
      <c r="BV32" s="620"/>
      <c r="BW32" s="620"/>
      <c r="BX32" s="614">
        <v>96.3</v>
      </c>
      <c r="BY32" s="620"/>
      <c r="BZ32" s="620"/>
      <c r="CA32" s="620"/>
      <c r="CB32" s="645"/>
      <c r="CD32" s="634"/>
      <c r="CE32" s="635"/>
      <c r="CF32" s="607" t="s">
        <v>314</v>
      </c>
      <c r="CG32" s="608"/>
      <c r="CH32" s="608"/>
      <c r="CI32" s="608"/>
      <c r="CJ32" s="608"/>
      <c r="CK32" s="608"/>
      <c r="CL32" s="608"/>
      <c r="CM32" s="608"/>
      <c r="CN32" s="608"/>
      <c r="CO32" s="608"/>
      <c r="CP32" s="608"/>
      <c r="CQ32" s="609"/>
      <c r="CR32" s="610" t="s">
        <v>129</v>
      </c>
      <c r="CS32" s="611"/>
      <c r="CT32" s="611"/>
      <c r="CU32" s="611"/>
      <c r="CV32" s="611"/>
      <c r="CW32" s="611"/>
      <c r="CX32" s="611"/>
      <c r="CY32" s="612"/>
      <c r="CZ32" s="613" t="s">
        <v>129</v>
      </c>
      <c r="DA32" s="622"/>
      <c r="DB32" s="622"/>
      <c r="DC32" s="623"/>
      <c r="DD32" s="616" t="s">
        <v>129</v>
      </c>
      <c r="DE32" s="611"/>
      <c r="DF32" s="611"/>
      <c r="DG32" s="611"/>
      <c r="DH32" s="611"/>
      <c r="DI32" s="611"/>
      <c r="DJ32" s="611"/>
      <c r="DK32" s="612"/>
      <c r="DL32" s="616" t="s">
        <v>129</v>
      </c>
      <c r="DM32" s="611"/>
      <c r="DN32" s="611"/>
      <c r="DO32" s="611"/>
      <c r="DP32" s="611"/>
      <c r="DQ32" s="611"/>
      <c r="DR32" s="611"/>
      <c r="DS32" s="611"/>
      <c r="DT32" s="611"/>
      <c r="DU32" s="611"/>
      <c r="DV32" s="612"/>
      <c r="DW32" s="613" t="s">
        <v>129</v>
      </c>
      <c r="DX32" s="622"/>
      <c r="DY32" s="622"/>
      <c r="DZ32" s="622"/>
      <c r="EA32" s="622"/>
      <c r="EB32" s="622"/>
      <c r="EC32" s="641"/>
    </row>
    <row r="33" spans="2:133" ht="11.25" customHeight="1" x14ac:dyDescent="0.15">
      <c r="B33" s="667" t="s">
        <v>315</v>
      </c>
      <c r="C33" s="668"/>
      <c r="D33" s="668"/>
      <c r="E33" s="668"/>
      <c r="F33" s="668"/>
      <c r="G33" s="668"/>
      <c r="H33" s="668"/>
      <c r="I33" s="668"/>
      <c r="J33" s="668"/>
      <c r="K33" s="668"/>
      <c r="L33" s="668"/>
      <c r="M33" s="668"/>
      <c r="N33" s="668"/>
      <c r="O33" s="668"/>
      <c r="P33" s="668"/>
      <c r="Q33" s="669"/>
      <c r="R33" s="610" t="s">
        <v>129</v>
      </c>
      <c r="S33" s="611"/>
      <c r="T33" s="611"/>
      <c r="U33" s="611"/>
      <c r="V33" s="611"/>
      <c r="W33" s="611"/>
      <c r="X33" s="611"/>
      <c r="Y33" s="612"/>
      <c r="Z33" s="636" t="s">
        <v>129</v>
      </c>
      <c r="AA33" s="636"/>
      <c r="AB33" s="636"/>
      <c r="AC33" s="636"/>
      <c r="AD33" s="637" t="s">
        <v>129</v>
      </c>
      <c r="AE33" s="637"/>
      <c r="AF33" s="637"/>
      <c r="AG33" s="637"/>
      <c r="AH33" s="637"/>
      <c r="AI33" s="637"/>
      <c r="AJ33" s="637"/>
      <c r="AK33" s="637"/>
      <c r="AL33" s="613" t="s">
        <v>129</v>
      </c>
      <c r="AM33" s="614"/>
      <c r="AN33" s="614"/>
      <c r="AO33" s="638"/>
      <c r="AP33" s="649"/>
      <c r="AQ33" s="650"/>
      <c r="AR33" s="650"/>
      <c r="AS33" s="650"/>
      <c r="AT33" s="678"/>
      <c r="AU33" s="344"/>
      <c r="AV33" s="344"/>
      <c r="AW33" s="344"/>
      <c r="AX33" s="587" t="s">
        <v>316</v>
      </c>
      <c r="AY33" s="588"/>
      <c r="AZ33" s="588"/>
      <c r="BA33" s="588"/>
      <c r="BB33" s="588"/>
      <c r="BC33" s="588"/>
      <c r="BD33" s="588"/>
      <c r="BE33" s="588"/>
      <c r="BF33" s="589"/>
      <c r="BG33" s="666">
        <v>99</v>
      </c>
      <c r="BH33" s="591"/>
      <c r="BI33" s="591"/>
      <c r="BJ33" s="591"/>
      <c r="BK33" s="591"/>
      <c r="BL33" s="591"/>
      <c r="BM33" s="628">
        <v>95.3</v>
      </c>
      <c r="BN33" s="591"/>
      <c r="BO33" s="591"/>
      <c r="BP33" s="591"/>
      <c r="BQ33" s="639"/>
      <c r="BR33" s="666">
        <v>97.8</v>
      </c>
      <c r="BS33" s="591"/>
      <c r="BT33" s="591"/>
      <c r="BU33" s="591"/>
      <c r="BV33" s="591"/>
      <c r="BW33" s="591"/>
      <c r="BX33" s="628">
        <v>93.6</v>
      </c>
      <c r="BY33" s="591"/>
      <c r="BZ33" s="591"/>
      <c r="CA33" s="591"/>
      <c r="CB33" s="639"/>
      <c r="CD33" s="607" t="s">
        <v>317</v>
      </c>
      <c r="CE33" s="608"/>
      <c r="CF33" s="608"/>
      <c r="CG33" s="608"/>
      <c r="CH33" s="608"/>
      <c r="CI33" s="608"/>
      <c r="CJ33" s="608"/>
      <c r="CK33" s="608"/>
      <c r="CL33" s="608"/>
      <c r="CM33" s="608"/>
      <c r="CN33" s="608"/>
      <c r="CO33" s="608"/>
      <c r="CP33" s="608"/>
      <c r="CQ33" s="609"/>
      <c r="CR33" s="610">
        <v>21851788</v>
      </c>
      <c r="CS33" s="620"/>
      <c r="CT33" s="620"/>
      <c r="CU33" s="620"/>
      <c r="CV33" s="620"/>
      <c r="CW33" s="620"/>
      <c r="CX33" s="620"/>
      <c r="CY33" s="621"/>
      <c r="CZ33" s="613">
        <v>41</v>
      </c>
      <c r="DA33" s="622"/>
      <c r="DB33" s="622"/>
      <c r="DC33" s="623"/>
      <c r="DD33" s="616">
        <v>16309873</v>
      </c>
      <c r="DE33" s="620"/>
      <c r="DF33" s="620"/>
      <c r="DG33" s="620"/>
      <c r="DH33" s="620"/>
      <c r="DI33" s="620"/>
      <c r="DJ33" s="620"/>
      <c r="DK33" s="621"/>
      <c r="DL33" s="616">
        <v>12055686</v>
      </c>
      <c r="DM33" s="620"/>
      <c r="DN33" s="620"/>
      <c r="DO33" s="620"/>
      <c r="DP33" s="620"/>
      <c r="DQ33" s="620"/>
      <c r="DR33" s="620"/>
      <c r="DS33" s="620"/>
      <c r="DT33" s="620"/>
      <c r="DU33" s="620"/>
      <c r="DV33" s="621"/>
      <c r="DW33" s="613">
        <v>39.6</v>
      </c>
      <c r="DX33" s="622"/>
      <c r="DY33" s="622"/>
      <c r="DZ33" s="622"/>
      <c r="EA33" s="622"/>
      <c r="EB33" s="622"/>
      <c r="EC33" s="641"/>
    </row>
    <row r="34" spans="2:133" ht="11.25" customHeight="1" x14ac:dyDescent="0.15">
      <c r="B34" s="607" t="s">
        <v>318</v>
      </c>
      <c r="C34" s="608"/>
      <c r="D34" s="608"/>
      <c r="E34" s="608"/>
      <c r="F34" s="608"/>
      <c r="G34" s="608"/>
      <c r="H34" s="608"/>
      <c r="I34" s="608"/>
      <c r="J34" s="608"/>
      <c r="K34" s="608"/>
      <c r="L34" s="608"/>
      <c r="M34" s="608"/>
      <c r="N34" s="608"/>
      <c r="O34" s="608"/>
      <c r="P34" s="608"/>
      <c r="Q34" s="609"/>
      <c r="R34" s="610">
        <v>4114998</v>
      </c>
      <c r="S34" s="611"/>
      <c r="T34" s="611"/>
      <c r="U34" s="611"/>
      <c r="V34" s="611"/>
      <c r="W34" s="611"/>
      <c r="X34" s="611"/>
      <c r="Y34" s="612"/>
      <c r="Z34" s="636">
        <v>7.2</v>
      </c>
      <c r="AA34" s="636"/>
      <c r="AB34" s="636"/>
      <c r="AC34" s="636"/>
      <c r="AD34" s="637" t="s">
        <v>129</v>
      </c>
      <c r="AE34" s="637"/>
      <c r="AF34" s="637"/>
      <c r="AG34" s="637"/>
      <c r="AH34" s="637"/>
      <c r="AI34" s="637"/>
      <c r="AJ34" s="637"/>
      <c r="AK34" s="637"/>
      <c r="AL34" s="613" t="s">
        <v>129</v>
      </c>
      <c r="AM34" s="614"/>
      <c r="AN34" s="614"/>
      <c r="AO34" s="638"/>
      <c r="AP34" s="208"/>
      <c r="AQ34" s="209"/>
      <c r="AS34" s="343"/>
      <c r="AT34" s="343"/>
      <c r="AU34" s="343"/>
      <c r="AV34" s="343"/>
      <c r="AW34" s="343"/>
      <c r="AX34" s="343"/>
      <c r="AY34" s="343"/>
      <c r="AZ34" s="343"/>
      <c r="BA34" s="343"/>
      <c r="BB34" s="343"/>
      <c r="BC34" s="343"/>
      <c r="BD34" s="343"/>
      <c r="BE34" s="343"/>
      <c r="BF34" s="343"/>
      <c r="BG34" s="209"/>
      <c r="BH34" s="209"/>
      <c r="BI34" s="209"/>
      <c r="BJ34" s="209"/>
      <c r="BK34" s="209"/>
      <c r="BL34" s="209"/>
      <c r="BM34" s="209"/>
      <c r="BN34" s="209"/>
      <c r="BO34" s="209"/>
      <c r="BP34" s="209"/>
      <c r="BQ34" s="209"/>
      <c r="BR34" s="209"/>
      <c r="BS34" s="209"/>
      <c r="BT34" s="209"/>
      <c r="BU34" s="209"/>
      <c r="BV34" s="209"/>
      <c r="BW34" s="209"/>
      <c r="BX34" s="209"/>
      <c r="BY34" s="209"/>
      <c r="BZ34" s="209"/>
      <c r="CA34" s="209"/>
      <c r="CB34" s="209"/>
      <c r="CD34" s="607" t="s">
        <v>319</v>
      </c>
      <c r="CE34" s="608"/>
      <c r="CF34" s="608"/>
      <c r="CG34" s="608"/>
      <c r="CH34" s="608"/>
      <c r="CI34" s="608"/>
      <c r="CJ34" s="608"/>
      <c r="CK34" s="608"/>
      <c r="CL34" s="608"/>
      <c r="CM34" s="608"/>
      <c r="CN34" s="608"/>
      <c r="CO34" s="608"/>
      <c r="CP34" s="608"/>
      <c r="CQ34" s="609"/>
      <c r="CR34" s="610">
        <v>8085876</v>
      </c>
      <c r="CS34" s="611"/>
      <c r="CT34" s="611"/>
      <c r="CU34" s="611"/>
      <c r="CV34" s="611"/>
      <c r="CW34" s="611"/>
      <c r="CX34" s="611"/>
      <c r="CY34" s="612"/>
      <c r="CZ34" s="613">
        <v>15.2</v>
      </c>
      <c r="DA34" s="622"/>
      <c r="DB34" s="622"/>
      <c r="DC34" s="623"/>
      <c r="DD34" s="616">
        <v>5688053</v>
      </c>
      <c r="DE34" s="611"/>
      <c r="DF34" s="611"/>
      <c r="DG34" s="611"/>
      <c r="DH34" s="611"/>
      <c r="DI34" s="611"/>
      <c r="DJ34" s="611"/>
      <c r="DK34" s="612"/>
      <c r="DL34" s="616">
        <v>4993928</v>
      </c>
      <c r="DM34" s="611"/>
      <c r="DN34" s="611"/>
      <c r="DO34" s="611"/>
      <c r="DP34" s="611"/>
      <c r="DQ34" s="611"/>
      <c r="DR34" s="611"/>
      <c r="DS34" s="611"/>
      <c r="DT34" s="611"/>
      <c r="DU34" s="611"/>
      <c r="DV34" s="612"/>
      <c r="DW34" s="613">
        <v>16.399999999999999</v>
      </c>
      <c r="DX34" s="622"/>
      <c r="DY34" s="622"/>
      <c r="DZ34" s="622"/>
      <c r="EA34" s="622"/>
      <c r="EB34" s="622"/>
      <c r="EC34" s="641"/>
    </row>
    <row r="35" spans="2:133" ht="11.25" customHeight="1" x14ac:dyDescent="0.15">
      <c r="B35" s="607" t="s">
        <v>320</v>
      </c>
      <c r="C35" s="608"/>
      <c r="D35" s="608"/>
      <c r="E35" s="608"/>
      <c r="F35" s="608"/>
      <c r="G35" s="608"/>
      <c r="H35" s="608"/>
      <c r="I35" s="608"/>
      <c r="J35" s="608"/>
      <c r="K35" s="608"/>
      <c r="L35" s="608"/>
      <c r="M35" s="608"/>
      <c r="N35" s="608"/>
      <c r="O35" s="608"/>
      <c r="P35" s="608"/>
      <c r="Q35" s="609"/>
      <c r="R35" s="610">
        <v>90517</v>
      </c>
      <c r="S35" s="611"/>
      <c r="T35" s="611"/>
      <c r="U35" s="611"/>
      <c r="V35" s="611"/>
      <c r="W35" s="611"/>
      <c r="X35" s="611"/>
      <c r="Y35" s="612"/>
      <c r="Z35" s="636">
        <v>0.2</v>
      </c>
      <c r="AA35" s="636"/>
      <c r="AB35" s="636"/>
      <c r="AC35" s="636"/>
      <c r="AD35" s="637">
        <v>23812</v>
      </c>
      <c r="AE35" s="637"/>
      <c r="AF35" s="637"/>
      <c r="AG35" s="637"/>
      <c r="AH35" s="637"/>
      <c r="AI35" s="637"/>
      <c r="AJ35" s="637"/>
      <c r="AK35" s="637"/>
      <c r="AL35" s="613">
        <v>0.1</v>
      </c>
      <c r="AM35" s="614"/>
      <c r="AN35" s="614"/>
      <c r="AO35" s="638"/>
      <c r="AP35" s="210"/>
      <c r="AQ35" s="663" t="s">
        <v>321</v>
      </c>
      <c r="AR35" s="664"/>
      <c r="AS35" s="664"/>
      <c r="AT35" s="664"/>
      <c r="AU35" s="664"/>
      <c r="AV35" s="664"/>
      <c r="AW35" s="664"/>
      <c r="AX35" s="664"/>
      <c r="AY35" s="664"/>
      <c r="AZ35" s="664"/>
      <c r="BA35" s="664"/>
      <c r="BB35" s="664"/>
      <c r="BC35" s="664"/>
      <c r="BD35" s="664"/>
      <c r="BE35" s="664"/>
      <c r="BF35" s="665"/>
      <c r="BG35" s="663" t="s">
        <v>322</v>
      </c>
      <c r="BH35" s="664"/>
      <c r="BI35" s="664"/>
      <c r="BJ35" s="664"/>
      <c r="BK35" s="664"/>
      <c r="BL35" s="664"/>
      <c r="BM35" s="664"/>
      <c r="BN35" s="664"/>
      <c r="BO35" s="664"/>
      <c r="BP35" s="664"/>
      <c r="BQ35" s="664"/>
      <c r="BR35" s="664"/>
      <c r="BS35" s="664"/>
      <c r="BT35" s="664"/>
      <c r="BU35" s="664"/>
      <c r="BV35" s="664"/>
      <c r="BW35" s="664"/>
      <c r="BX35" s="664"/>
      <c r="BY35" s="664"/>
      <c r="BZ35" s="664"/>
      <c r="CA35" s="664"/>
      <c r="CB35" s="665"/>
      <c r="CD35" s="607" t="s">
        <v>323</v>
      </c>
      <c r="CE35" s="608"/>
      <c r="CF35" s="608"/>
      <c r="CG35" s="608"/>
      <c r="CH35" s="608"/>
      <c r="CI35" s="608"/>
      <c r="CJ35" s="608"/>
      <c r="CK35" s="608"/>
      <c r="CL35" s="608"/>
      <c r="CM35" s="608"/>
      <c r="CN35" s="608"/>
      <c r="CO35" s="608"/>
      <c r="CP35" s="608"/>
      <c r="CQ35" s="609"/>
      <c r="CR35" s="610">
        <v>364446</v>
      </c>
      <c r="CS35" s="620"/>
      <c r="CT35" s="620"/>
      <c r="CU35" s="620"/>
      <c r="CV35" s="620"/>
      <c r="CW35" s="620"/>
      <c r="CX35" s="620"/>
      <c r="CY35" s="621"/>
      <c r="CZ35" s="613">
        <v>0.7</v>
      </c>
      <c r="DA35" s="622"/>
      <c r="DB35" s="622"/>
      <c r="DC35" s="623"/>
      <c r="DD35" s="616">
        <v>355093</v>
      </c>
      <c r="DE35" s="620"/>
      <c r="DF35" s="620"/>
      <c r="DG35" s="620"/>
      <c r="DH35" s="620"/>
      <c r="DI35" s="620"/>
      <c r="DJ35" s="620"/>
      <c r="DK35" s="621"/>
      <c r="DL35" s="616">
        <v>337625</v>
      </c>
      <c r="DM35" s="620"/>
      <c r="DN35" s="620"/>
      <c r="DO35" s="620"/>
      <c r="DP35" s="620"/>
      <c r="DQ35" s="620"/>
      <c r="DR35" s="620"/>
      <c r="DS35" s="620"/>
      <c r="DT35" s="620"/>
      <c r="DU35" s="620"/>
      <c r="DV35" s="621"/>
      <c r="DW35" s="613">
        <v>1.1000000000000001</v>
      </c>
      <c r="DX35" s="622"/>
      <c r="DY35" s="622"/>
      <c r="DZ35" s="622"/>
      <c r="EA35" s="622"/>
      <c r="EB35" s="622"/>
      <c r="EC35" s="641"/>
    </row>
    <row r="36" spans="2:133" ht="11.25" customHeight="1" x14ac:dyDescent="0.15">
      <c r="B36" s="607" t="s">
        <v>324</v>
      </c>
      <c r="C36" s="608"/>
      <c r="D36" s="608"/>
      <c r="E36" s="608"/>
      <c r="F36" s="608"/>
      <c r="G36" s="608"/>
      <c r="H36" s="608"/>
      <c r="I36" s="608"/>
      <c r="J36" s="608"/>
      <c r="K36" s="608"/>
      <c r="L36" s="608"/>
      <c r="M36" s="608"/>
      <c r="N36" s="608"/>
      <c r="O36" s="608"/>
      <c r="P36" s="608"/>
      <c r="Q36" s="609"/>
      <c r="R36" s="610">
        <v>570354</v>
      </c>
      <c r="S36" s="611"/>
      <c r="T36" s="611"/>
      <c r="U36" s="611"/>
      <c r="V36" s="611"/>
      <c r="W36" s="611"/>
      <c r="X36" s="611"/>
      <c r="Y36" s="612"/>
      <c r="Z36" s="636">
        <v>1</v>
      </c>
      <c r="AA36" s="636"/>
      <c r="AB36" s="636"/>
      <c r="AC36" s="636"/>
      <c r="AD36" s="637" t="s">
        <v>129</v>
      </c>
      <c r="AE36" s="637"/>
      <c r="AF36" s="637"/>
      <c r="AG36" s="637"/>
      <c r="AH36" s="637"/>
      <c r="AI36" s="637"/>
      <c r="AJ36" s="637"/>
      <c r="AK36" s="637"/>
      <c r="AL36" s="613" t="s">
        <v>129</v>
      </c>
      <c r="AM36" s="614"/>
      <c r="AN36" s="614"/>
      <c r="AO36" s="638"/>
      <c r="AP36" s="210"/>
      <c r="AQ36" s="654" t="s">
        <v>325</v>
      </c>
      <c r="AR36" s="655"/>
      <c r="AS36" s="655"/>
      <c r="AT36" s="655"/>
      <c r="AU36" s="655"/>
      <c r="AV36" s="655"/>
      <c r="AW36" s="655"/>
      <c r="AX36" s="655"/>
      <c r="AY36" s="656"/>
      <c r="AZ36" s="657">
        <v>4610147</v>
      </c>
      <c r="BA36" s="658"/>
      <c r="BB36" s="658"/>
      <c r="BC36" s="658"/>
      <c r="BD36" s="658"/>
      <c r="BE36" s="658"/>
      <c r="BF36" s="659"/>
      <c r="BG36" s="660" t="s">
        <v>326</v>
      </c>
      <c r="BH36" s="661"/>
      <c r="BI36" s="661"/>
      <c r="BJ36" s="661"/>
      <c r="BK36" s="661"/>
      <c r="BL36" s="661"/>
      <c r="BM36" s="661"/>
      <c r="BN36" s="661"/>
      <c r="BO36" s="661"/>
      <c r="BP36" s="661"/>
      <c r="BQ36" s="661"/>
      <c r="BR36" s="661"/>
      <c r="BS36" s="661"/>
      <c r="BT36" s="661"/>
      <c r="BU36" s="662"/>
      <c r="BV36" s="657">
        <v>291001</v>
      </c>
      <c r="BW36" s="658"/>
      <c r="BX36" s="658"/>
      <c r="BY36" s="658"/>
      <c r="BZ36" s="658"/>
      <c r="CA36" s="658"/>
      <c r="CB36" s="659"/>
      <c r="CD36" s="607" t="s">
        <v>327</v>
      </c>
      <c r="CE36" s="608"/>
      <c r="CF36" s="608"/>
      <c r="CG36" s="608"/>
      <c r="CH36" s="608"/>
      <c r="CI36" s="608"/>
      <c r="CJ36" s="608"/>
      <c r="CK36" s="608"/>
      <c r="CL36" s="608"/>
      <c r="CM36" s="608"/>
      <c r="CN36" s="608"/>
      <c r="CO36" s="608"/>
      <c r="CP36" s="608"/>
      <c r="CQ36" s="609"/>
      <c r="CR36" s="610">
        <v>5939313</v>
      </c>
      <c r="CS36" s="611"/>
      <c r="CT36" s="611"/>
      <c r="CU36" s="611"/>
      <c r="CV36" s="611"/>
      <c r="CW36" s="611"/>
      <c r="CX36" s="611"/>
      <c r="CY36" s="612"/>
      <c r="CZ36" s="613">
        <v>11.2</v>
      </c>
      <c r="DA36" s="622"/>
      <c r="DB36" s="622"/>
      <c r="DC36" s="623"/>
      <c r="DD36" s="616">
        <v>5385759</v>
      </c>
      <c r="DE36" s="611"/>
      <c r="DF36" s="611"/>
      <c r="DG36" s="611"/>
      <c r="DH36" s="611"/>
      <c r="DI36" s="611"/>
      <c r="DJ36" s="611"/>
      <c r="DK36" s="612"/>
      <c r="DL36" s="616">
        <v>3936903</v>
      </c>
      <c r="DM36" s="611"/>
      <c r="DN36" s="611"/>
      <c r="DO36" s="611"/>
      <c r="DP36" s="611"/>
      <c r="DQ36" s="611"/>
      <c r="DR36" s="611"/>
      <c r="DS36" s="611"/>
      <c r="DT36" s="611"/>
      <c r="DU36" s="611"/>
      <c r="DV36" s="612"/>
      <c r="DW36" s="613">
        <v>12.9</v>
      </c>
      <c r="DX36" s="622"/>
      <c r="DY36" s="622"/>
      <c r="DZ36" s="622"/>
      <c r="EA36" s="622"/>
      <c r="EB36" s="622"/>
      <c r="EC36" s="641"/>
    </row>
    <row r="37" spans="2:133" ht="11.25" customHeight="1" x14ac:dyDescent="0.15">
      <c r="B37" s="607" t="s">
        <v>328</v>
      </c>
      <c r="C37" s="608"/>
      <c r="D37" s="608"/>
      <c r="E37" s="608"/>
      <c r="F37" s="608"/>
      <c r="G37" s="608"/>
      <c r="H37" s="608"/>
      <c r="I37" s="608"/>
      <c r="J37" s="608"/>
      <c r="K37" s="608"/>
      <c r="L37" s="608"/>
      <c r="M37" s="608"/>
      <c r="N37" s="608"/>
      <c r="O37" s="608"/>
      <c r="P37" s="608"/>
      <c r="Q37" s="609"/>
      <c r="R37" s="610">
        <v>1456214</v>
      </c>
      <c r="S37" s="611"/>
      <c r="T37" s="611"/>
      <c r="U37" s="611"/>
      <c r="V37" s="611"/>
      <c r="W37" s="611"/>
      <c r="X37" s="611"/>
      <c r="Y37" s="612"/>
      <c r="Z37" s="636">
        <v>2.5</v>
      </c>
      <c r="AA37" s="636"/>
      <c r="AB37" s="636"/>
      <c r="AC37" s="636"/>
      <c r="AD37" s="637" t="s">
        <v>129</v>
      </c>
      <c r="AE37" s="637"/>
      <c r="AF37" s="637"/>
      <c r="AG37" s="637"/>
      <c r="AH37" s="637"/>
      <c r="AI37" s="637"/>
      <c r="AJ37" s="637"/>
      <c r="AK37" s="637"/>
      <c r="AL37" s="613" t="s">
        <v>129</v>
      </c>
      <c r="AM37" s="614"/>
      <c r="AN37" s="614"/>
      <c r="AO37" s="638"/>
      <c r="AQ37" s="642" t="s">
        <v>329</v>
      </c>
      <c r="AR37" s="643"/>
      <c r="AS37" s="643"/>
      <c r="AT37" s="643"/>
      <c r="AU37" s="643"/>
      <c r="AV37" s="643"/>
      <c r="AW37" s="643"/>
      <c r="AX37" s="643"/>
      <c r="AY37" s="644"/>
      <c r="AZ37" s="610">
        <v>941954</v>
      </c>
      <c r="BA37" s="611"/>
      <c r="BB37" s="611"/>
      <c r="BC37" s="611"/>
      <c r="BD37" s="620"/>
      <c r="BE37" s="620"/>
      <c r="BF37" s="645"/>
      <c r="BG37" s="607" t="s">
        <v>330</v>
      </c>
      <c r="BH37" s="608"/>
      <c r="BI37" s="608"/>
      <c r="BJ37" s="608"/>
      <c r="BK37" s="608"/>
      <c r="BL37" s="608"/>
      <c r="BM37" s="608"/>
      <c r="BN37" s="608"/>
      <c r="BO37" s="608"/>
      <c r="BP37" s="608"/>
      <c r="BQ37" s="608"/>
      <c r="BR37" s="608"/>
      <c r="BS37" s="608"/>
      <c r="BT37" s="608"/>
      <c r="BU37" s="609"/>
      <c r="BV37" s="610">
        <v>259768</v>
      </c>
      <c r="BW37" s="611"/>
      <c r="BX37" s="611"/>
      <c r="BY37" s="611"/>
      <c r="BZ37" s="611"/>
      <c r="CA37" s="611"/>
      <c r="CB37" s="646"/>
      <c r="CD37" s="607" t="s">
        <v>331</v>
      </c>
      <c r="CE37" s="608"/>
      <c r="CF37" s="608"/>
      <c r="CG37" s="608"/>
      <c r="CH37" s="608"/>
      <c r="CI37" s="608"/>
      <c r="CJ37" s="608"/>
      <c r="CK37" s="608"/>
      <c r="CL37" s="608"/>
      <c r="CM37" s="608"/>
      <c r="CN37" s="608"/>
      <c r="CO37" s="608"/>
      <c r="CP37" s="608"/>
      <c r="CQ37" s="609"/>
      <c r="CR37" s="610">
        <v>1916976</v>
      </c>
      <c r="CS37" s="620"/>
      <c r="CT37" s="620"/>
      <c r="CU37" s="620"/>
      <c r="CV37" s="620"/>
      <c r="CW37" s="620"/>
      <c r="CX37" s="620"/>
      <c r="CY37" s="621"/>
      <c r="CZ37" s="613">
        <v>3.6</v>
      </c>
      <c r="DA37" s="622"/>
      <c r="DB37" s="622"/>
      <c r="DC37" s="623"/>
      <c r="DD37" s="616">
        <v>1916976</v>
      </c>
      <c r="DE37" s="620"/>
      <c r="DF37" s="620"/>
      <c r="DG37" s="620"/>
      <c r="DH37" s="620"/>
      <c r="DI37" s="620"/>
      <c r="DJ37" s="620"/>
      <c r="DK37" s="621"/>
      <c r="DL37" s="616">
        <v>1892431</v>
      </c>
      <c r="DM37" s="620"/>
      <c r="DN37" s="620"/>
      <c r="DO37" s="620"/>
      <c r="DP37" s="620"/>
      <c r="DQ37" s="620"/>
      <c r="DR37" s="620"/>
      <c r="DS37" s="620"/>
      <c r="DT37" s="620"/>
      <c r="DU37" s="620"/>
      <c r="DV37" s="621"/>
      <c r="DW37" s="613">
        <v>6.2</v>
      </c>
      <c r="DX37" s="622"/>
      <c r="DY37" s="622"/>
      <c r="DZ37" s="622"/>
      <c r="EA37" s="622"/>
      <c r="EB37" s="622"/>
      <c r="EC37" s="641"/>
    </row>
    <row r="38" spans="2:133" ht="11.25" customHeight="1" x14ac:dyDescent="0.15">
      <c r="B38" s="607" t="s">
        <v>332</v>
      </c>
      <c r="C38" s="608"/>
      <c r="D38" s="608"/>
      <c r="E38" s="608"/>
      <c r="F38" s="608"/>
      <c r="G38" s="608"/>
      <c r="H38" s="608"/>
      <c r="I38" s="608"/>
      <c r="J38" s="608"/>
      <c r="K38" s="608"/>
      <c r="L38" s="608"/>
      <c r="M38" s="608"/>
      <c r="N38" s="608"/>
      <c r="O38" s="608"/>
      <c r="P38" s="608"/>
      <c r="Q38" s="609"/>
      <c r="R38" s="610">
        <v>2935680</v>
      </c>
      <c r="S38" s="611"/>
      <c r="T38" s="611"/>
      <c r="U38" s="611"/>
      <c r="V38" s="611"/>
      <c r="W38" s="611"/>
      <c r="X38" s="611"/>
      <c r="Y38" s="612"/>
      <c r="Z38" s="636">
        <v>5.0999999999999996</v>
      </c>
      <c r="AA38" s="636"/>
      <c r="AB38" s="636"/>
      <c r="AC38" s="636"/>
      <c r="AD38" s="637" t="s">
        <v>129</v>
      </c>
      <c r="AE38" s="637"/>
      <c r="AF38" s="637"/>
      <c r="AG38" s="637"/>
      <c r="AH38" s="637"/>
      <c r="AI38" s="637"/>
      <c r="AJ38" s="637"/>
      <c r="AK38" s="637"/>
      <c r="AL38" s="613" t="s">
        <v>129</v>
      </c>
      <c r="AM38" s="614"/>
      <c r="AN38" s="614"/>
      <c r="AO38" s="638"/>
      <c r="AQ38" s="642" t="s">
        <v>333</v>
      </c>
      <c r="AR38" s="643"/>
      <c r="AS38" s="643"/>
      <c r="AT38" s="643"/>
      <c r="AU38" s="643"/>
      <c r="AV38" s="643"/>
      <c r="AW38" s="643"/>
      <c r="AX38" s="643"/>
      <c r="AY38" s="644"/>
      <c r="AZ38" s="610">
        <v>82757</v>
      </c>
      <c r="BA38" s="611"/>
      <c r="BB38" s="611"/>
      <c r="BC38" s="611"/>
      <c r="BD38" s="620"/>
      <c r="BE38" s="620"/>
      <c r="BF38" s="645"/>
      <c r="BG38" s="607" t="s">
        <v>334</v>
      </c>
      <c r="BH38" s="608"/>
      <c r="BI38" s="608"/>
      <c r="BJ38" s="608"/>
      <c r="BK38" s="608"/>
      <c r="BL38" s="608"/>
      <c r="BM38" s="608"/>
      <c r="BN38" s="608"/>
      <c r="BO38" s="608"/>
      <c r="BP38" s="608"/>
      <c r="BQ38" s="608"/>
      <c r="BR38" s="608"/>
      <c r="BS38" s="608"/>
      <c r="BT38" s="608"/>
      <c r="BU38" s="609"/>
      <c r="BV38" s="610">
        <v>17190</v>
      </c>
      <c r="BW38" s="611"/>
      <c r="BX38" s="611"/>
      <c r="BY38" s="611"/>
      <c r="BZ38" s="611"/>
      <c r="CA38" s="611"/>
      <c r="CB38" s="646"/>
      <c r="CD38" s="607" t="s">
        <v>335</v>
      </c>
      <c r="CE38" s="608"/>
      <c r="CF38" s="608"/>
      <c r="CG38" s="608"/>
      <c r="CH38" s="608"/>
      <c r="CI38" s="608"/>
      <c r="CJ38" s="608"/>
      <c r="CK38" s="608"/>
      <c r="CL38" s="608"/>
      <c r="CM38" s="608"/>
      <c r="CN38" s="608"/>
      <c r="CO38" s="608"/>
      <c r="CP38" s="608"/>
      <c r="CQ38" s="609"/>
      <c r="CR38" s="610">
        <v>3585436</v>
      </c>
      <c r="CS38" s="611"/>
      <c r="CT38" s="611"/>
      <c r="CU38" s="611"/>
      <c r="CV38" s="611"/>
      <c r="CW38" s="611"/>
      <c r="CX38" s="611"/>
      <c r="CY38" s="612"/>
      <c r="CZ38" s="613">
        <v>6.7</v>
      </c>
      <c r="DA38" s="622"/>
      <c r="DB38" s="622"/>
      <c r="DC38" s="623"/>
      <c r="DD38" s="616">
        <v>2911424</v>
      </c>
      <c r="DE38" s="611"/>
      <c r="DF38" s="611"/>
      <c r="DG38" s="611"/>
      <c r="DH38" s="611"/>
      <c r="DI38" s="611"/>
      <c r="DJ38" s="611"/>
      <c r="DK38" s="612"/>
      <c r="DL38" s="616">
        <v>2787230</v>
      </c>
      <c r="DM38" s="611"/>
      <c r="DN38" s="611"/>
      <c r="DO38" s="611"/>
      <c r="DP38" s="611"/>
      <c r="DQ38" s="611"/>
      <c r="DR38" s="611"/>
      <c r="DS38" s="611"/>
      <c r="DT38" s="611"/>
      <c r="DU38" s="611"/>
      <c r="DV38" s="612"/>
      <c r="DW38" s="613">
        <v>9.1</v>
      </c>
      <c r="DX38" s="622"/>
      <c r="DY38" s="622"/>
      <c r="DZ38" s="622"/>
      <c r="EA38" s="622"/>
      <c r="EB38" s="622"/>
      <c r="EC38" s="641"/>
    </row>
    <row r="39" spans="2:133" ht="11.25" customHeight="1" x14ac:dyDescent="0.15">
      <c r="B39" s="607" t="s">
        <v>336</v>
      </c>
      <c r="C39" s="608"/>
      <c r="D39" s="608"/>
      <c r="E39" s="608"/>
      <c r="F39" s="608"/>
      <c r="G39" s="608"/>
      <c r="H39" s="608"/>
      <c r="I39" s="608"/>
      <c r="J39" s="608"/>
      <c r="K39" s="608"/>
      <c r="L39" s="608"/>
      <c r="M39" s="608"/>
      <c r="N39" s="608"/>
      <c r="O39" s="608"/>
      <c r="P39" s="608"/>
      <c r="Q39" s="609"/>
      <c r="R39" s="610">
        <v>2184219</v>
      </c>
      <c r="S39" s="611"/>
      <c r="T39" s="611"/>
      <c r="U39" s="611"/>
      <c r="V39" s="611"/>
      <c r="W39" s="611"/>
      <c r="X39" s="611"/>
      <c r="Y39" s="612"/>
      <c r="Z39" s="636">
        <v>3.8</v>
      </c>
      <c r="AA39" s="636"/>
      <c r="AB39" s="636"/>
      <c r="AC39" s="636"/>
      <c r="AD39" s="637">
        <v>37808</v>
      </c>
      <c r="AE39" s="637"/>
      <c r="AF39" s="637"/>
      <c r="AG39" s="637"/>
      <c r="AH39" s="637"/>
      <c r="AI39" s="637"/>
      <c r="AJ39" s="637"/>
      <c r="AK39" s="637"/>
      <c r="AL39" s="613">
        <v>0.1</v>
      </c>
      <c r="AM39" s="614"/>
      <c r="AN39" s="614"/>
      <c r="AO39" s="638"/>
      <c r="AQ39" s="642" t="s">
        <v>337</v>
      </c>
      <c r="AR39" s="643"/>
      <c r="AS39" s="643"/>
      <c r="AT39" s="643"/>
      <c r="AU39" s="643"/>
      <c r="AV39" s="643"/>
      <c r="AW39" s="643"/>
      <c r="AX39" s="643"/>
      <c r="AY39" s="644"/>
      <c r="AZ39" s="610">
        <v>53666</v>
      </c>
      <c r="BA39" s="611"/>
      <c r="BB39" s="611"/>
      <c r="BC39" s="611"/>
      <c r="BD39" s="620"/>
      <c r="BE39" s="620"/>
      <c r="BF39" s="645"/>
      <c r="BG39" s="607" t="s">
        <v>338</v>
      </c>
      <c r="BH39" s="608"/>
      <c r="BI39" s="608"/>
      <c r="BJ39" s="608"/>
      <c r="BK39" s="608"/>
      <c r="BL39" s="608"/>
      <c r="BM39" s="608"/>
      <c r="BN39" s="608"/>
      <c r="BO39" s="608"/>
      <c r="BP39" s="608"/>
      <c r="BQ39" s="608"/>
      <c r="BR39" s="608"/>
      <c r="BS39" s="608"/>
      <c r="BT39" s="608"/>
      <c r="BU39" s="609"/>
      <c r="BV39" s="610">
        <v>27619</v>
      </c>
      <c r="BW39" s="611"/>
      <c r="BX39" s="611"/>
      <c r="BY39" s="611"/>
      <c r="BZ39" s="611"/>
      <c r="CA39" s="611"/>
      <c r="CB39" s="646"/>
      <c r="CD39" s="607" t="s">
        <v>339</v>
      </c>
      <c r="CE39" s="608"/>
      <c r="CF39" s="608"/>
      <c r="CG39" s="608"/>
      <c r="CH39" s="608"/>
      <c r="CI39" s="608"/>
      <c r="CJ39" s="608"/>
      <c r="CK39" s="608"/>
      <c r="CL39" s="608"/>
      <c r="CM39" s="608"/>
      <c r="CN39" s="608"/>
      <c r="CO39" s="608"/>
      <c r="CP39" s="608"/>
      <c r="CQ39" s="609"/>
      <c r="CR39" s="610">
        <v>2776379</v>
      </c>
      <c r="CS39" s="620"/>
      <c r="CT39" s="620"/>
      <c r="CU39" s="620"/>
      <c r="CV39" s="620"/>
      <c r="CW39" s="620"/>
      <c r="CX39" s="620"/>
      <c r="CY39" s="621"/>
      <c r="CZ39" s="613">
        <v>5.2</v>
      </c>
      <c r="DA39" s="622"/>
      <c r="DB39" s="622"/>
      <c r="DC39" s="623"/>
      <c r="DD39" s="616">
        <v>1969544</v>
      </c>
      <c r="DE39" s="620"/>
      <c r="DF39" s="620"/>
      <c r="DG39" s="620"/>
      <c r="DH39" s="620"/>
      <c r="DI39" s="620"/>
      <c r="DJ39" s="620"/>
      <c r="DK39" s="621"/>
      <c r="DL39" s="616" t="s">
        <v>129</v>
      </c>
      <c r="DM39" s="620"/>
      <c r="DN39" s="620"/>
      <c r="DO39" s="620"/>
      <c r="DP39" s="620"/>
      <c r="DQ39" s="620"/>
      <c r="DR39" s="620"/>
      <c r="DS39" s="620"/>
      <c r="DT39" s="620"/>
      <c r="DU39" s="620"/>
      <c r="DV39" s="621"/>
      <c r="DW39" s="613" t="s">
        <v>129</v>
      </c>
      <c r="DX39" s="622"/>
      <c r="DY39" s="622"/>
      <c r="DZ39" s="622"/>
      <c r="EA39" s="622"/>
      <c r="EB39" s="622"/>
      <c r="EC39" s="641"/>
    </row>
    <row r="40" spans="2:133" ht="11.25" customHeight="1" x14ac:dyDescent="0.15">
      <c r="B40" s="607" t="s">
        <v>340</v>
      </c>
      <c r="C40" s="608"/>
      <c r="D40" s="608"/>
      <c r="E40" s="608"/>
      <c r="F40" s="608"/>
      <c r="G40" s="608"/>
      <c r="H40" s="608"/>
      <c r="I40" s="608"/>
      <c r="J40" s="608"/>
      <c r="K40" s="608"/>
      <c r="L40" s="608"/>
      <c r="M40" s="608"/>
      <c r="N40" s="608"/>
      <c r="O40" s="608"/>
      <c r="P40" s="608"/>
      <c r="Q40" s="609"/>
      <c r="R40" s="610">
        <v>4043100</v>
      </c>
      <c r="S40" s="611"/>
      <c r="T40" s="611"/>
      <c r="U40" s="611"/>
      <c r="V40" s="611"/>
      <c r="W40" s="611"/>
      <c r="X40" s="611"/>
      <c r="Y40" s="612"/>
      <c r="Z40" s="636">
        <v>7</v>
      </c>
      <c r="AA40" s="636"/>
      <c r="AB40" s="636"/>
      <c r="AC40" s="636"/>
      <c r="AD40" s="637" t="s">
        <v>129</v>
      </c>
      <c r="AE40" s="637"/>
      <c r="AF40" s="637"/>
      <c r="AG40" s="637"/>
      <c r="AH40" s="637"/>
      <c r="AI40" s="637"/>
      <c r="AJ40" s="637"/>
      <c r="AK40" s="637"/>
      <c r="AL40" s="613" t="s">
        <v>129</v>
      </c>
      <c r="AM40" s="614"/>
      <c r="AN40" s="614"/>
      <c r="AO40" s="638"/>
      <c r="AQ40" s="642" t="s">
        <v>341</v>
      </c>
      <c r="AR40" s="643"/>
      <c r="AS40" s="643"/>
      <c r="AT40" s="643"/>
      <c r="AU40" s="643"/>
      <c r="AV40" s="643"/>
      <c r="AW40" s="643"/>
      <c r="AX40" s="643"/>
      <c r="AY40" s="644"/>
      <c r="AZ40" s="610">
        <v>22992</v>
      </c>
      <c r="BA40" s="611"/>
      <c r="BB40" s="611"/>
      <c r="BC40" s="611"/>
      <c r="BD40" s="620"/>
      <c r="BE40" s="620"/>
      <c r="BF40" s="645"/>
      <c r="BG40" s="647" t="s">
        <v>342</v>
      </c>
      <c r="BH40" s="648"/>
      <c r="BI40" s="648"/>
      <c r="BJ40" s="648"/>
      <c r="BK40" s="648"/>
      <c r="BL40" s="347"/>
      <c r="BM40" s="608" t="s">
        <v>343</v>
      </c>
      <c r="BN40" s="608"/>
      <c r="BO40" s="608"/>
      <c r="BP40" s="608"/>
      <c r="BQ40" s="608"/>
      <c r="BR40" s="608"/>
      <c r="BS40" s="608"/>
      <c r="BT40" s="608"/>
      <c r="BU40" s="609"/>
      <c r="BV40" s="610">
        <v>99</v>
      </c>
      <c r="BW40" s="611"/>
      <c r="BX40" s="611"/>
      <c r="BY40" s="611"/>
      <c r="BZ40" s="611"/>
      <c r="CA40" s="611"/>
      <c r="CB40" s="646"/>
      <c r="CD40" s="607" t="s">
        <v>344</v>
      </c>
      <c r="CE40" s="608"/>
      <c r="CF40" s="608"/>
      <c r="CG40" s="608"/>
      <c r="CH40" s="608"/>
      <c r="CI40" s="608"/>
      <c r="CJ40" s="608"/>
      <c r="CK40" s="608"/>
      <c r="CL40" s="608"/>
      <c r="CM40" s="608"/>
      <c r="CN40" s="608"/>
      <c r="CO40" s="608"/>
      <c r="CP40" s="608"/>
      <c r="CQ40" s="609"/>
      <c r="CR40" s="610">
        <v>1100338</v>
      </c>
      <c r="CS40" s="611"/>
      <c r="CT40" s="611"/>
      <c r="CU40" s="611"/>
      <c r="CV40" s="611"/>
      <c r="CW40" s="611"/>
      <c r="CX40" s="611"/>
      <c r="CY40" s="612"/>
      <c r="CZ40" s="613">
        <v>2.1</v>
      </c>
      <c r="DA40" s="622"/>
      <c r="DB40" s="622"/>
      <c r="DC40" s="623"/>
      <c r="DD40" s="616" t="s">
        <v>129</v>
      </c>
      <c r="DE40" s="611"/>
      <c r="DF40" s="611"/>
      <c r="DG40" s="611"/>
      <c r="DH40" s="611"/>
      <c r="DI40" s="611"/>
      <c r="DJ40" s="611"/>
      <c r="DK40" s="612"/>
      <c r="DL40" s="616" t="s">
        <v>129</v>
      </c>
      <c r="DM40" s="611"/>
      <c r="DN40" s="611"/>
      <c r="DO40" s="611"/>
      <c r="DP40" s="611"/>
      <c r="DQ40" s="611"/>
      <c r="DR40" s="611"/>
      <c r="DS40" s="611"/>
      <c r="DT40" s="611"/>
      <c r="DU40" s="611"/>
      <c r="DV40" s="612"/>
      <c r="DW40" s="613" t="s">
        <v>129</v>
      </c>
      <c r="DX40" s="622"/>
      <c r="DY40" s="622"/>
      <c r="DZ40" s="622"/>
      <c r="EA40" s="622"/>
      <c r="EB40" s="622"/>
      <c r="EC40" s="641"/>
    </row>
    <row r="41" spans="2:133" ht="11.25" customHeight="1" x14ac:dyDescent="0.15">
      <c r="B41" s="607" t="s">
        <v>345</v>
      </c>
      <c r="C41" s="608"/>
      <c r="D41" s="608"/>
      <c r="E41" s="608"/>
      <c r="F41" s="608"/>
      <c r="G41" s="608"/>
      <c r="H41" s="608"/>
      <c r="I41" s="608"/>
      <c r="J41" s="608"/>
      <c r="K41" s="608"/>
      <c r="L41" s="608"/>
      <c r="M41" s="608"/>
      <c r="N41" s="608"/>
      <c r="O41" s="608"/>
      <c r="P41" s="608"/>
      <c r="Q41" s="609"/>
      <c r="R41" s="610" t="s">
        <v>129</v>
      </c>
      <c r="S41" s="611"/>
      <c r="T41" s="611"/>
      <c r="U41" s="611"/>
      <c r="V41" s="611"/>
      <c r="W41" s="611"/>
      <c r="X41" s="611"/>
      <c r="Y41" s="612"/>
      <c r="Z41" s="636" t="s">
        <v>129</v>
      </c>
      <c r="AA41" s="636"/>
      <c r="AB41" s="636"/>
      <c r="AC41" s="636"/>
      <c r="AD41" s="637" t="s">
        <v>129</v>
      </c>
      <c r="AE41" s="637"/>
      <c r="AF41" s="637"/>
      <c r="AG41" s="637"/>
      <c r="AH41" s="637"/>
      <c r="AI41" s="637"/>
      <c r="AJ41" s="637"/>
      <c r="AK41" s="637"/>
      <c r="AL41" s="613" t="s">
        <v>129</v>
      </c>
      <c r="AM41" s="614"/>
      <c r="AN41" s="614"/>
      <c r="AO41" s="638"/>
      <c r="AQ41" s="642" t="s">
        <v>346</v>
      </c>
      <c r="AR41" s="643"/>
      <c r="AS41" s="643"/>
      <c r="AT41" s="643"/>
      <c r="AU41" s="643"/>
      <c r="AV41" s="643"/>
      <c r="AW41" s="643"/>
      <c r="AX41" s="643"/>
      <c r="AY41" s="644"/>
      <c r="AZ41" s="610">
        <v>849255</v>
      </c>
      <c r="BA41" s="611"/>
      <c r="BB41" s="611"/>
      <c r="BC41" s="611"/>
      <c r="BD41" s="620"/>
      <c r="BE41" s="620"/>
      <c r="BF41" s="645"/>
      <c r="BG41" s="647"/>
      <c r="BH41" s="648"/>
      <c r="BI41" s="648"/>
      <c r="BJ41" s="648"/>
      <c r="BK41" s="648"/>
      <c r="BL41" s="347"/>
      <c r="BM41" s="608" t="s">
        <v>347</v>
      </c>
      <c r="BN41" s="608"/>
      <c r="BO41" s="608"/>
      <c r="BP41" s="608"/>
      <c r="BQ41" s="608"/>
      <c r="BR41" s="608"/>
      <c r="BS41" s="608"/>
      <c r="BT41" s="608"/>
      <c r="BU41" s="609"/>
      <c r="BV41" s="610" t="s">
        <v>129</v>
      </c>
      <c r="BW41" s="611"/>
      <c r="BX41" s="611"/>
      <c r="BY41" s="611"/>
      <c r="BZ41" s="611"/>
      <c r="CA41" s="611"/>
      <c r="CB41" s="646"/>
      <c r="CD41" s="607" t="s">
        <v>348</v>
      </c>
      <c r="CE41" s="608"/>
      <c r="CF41" s="608"/>
      <c r="CG41" s="608"/>
      <c r="CH41" s="608"/>
      <c r="CI41" s="608"/>
      <c r="CJ41" s="608"/>
      <c r="CK41" s="608"/>
      <c r="CL41" s="608"/>
      <c r="CM41" s="608"/>
      <c r="CN41" s="608"/>
      <c r="CO41" s="608"/>
      <c r="CP41" s="608"/>
      <c r="CQ41" s="609"/>
      <c r="CR41" s="610" t="s">
        <v>129</v>
      </c>
      <c r="CS41" s="620"/>
      <c r="CT41" s="620"/>
      <c r="CU41" s="620"/>
      <c r="CV41" s="620"/>
      <c r="CW41" s="620"/>
      <c r="CX41" s="620"/>
      <c r="CY41" s="621"/>
      <c r="CZ41" s="613" t="s">
        <v>129</v>
      </c>
      <c r="DA41" s="622"/>
      <c r="DB41" s="622"/>
      <c r="DC41" s="623"/>
      <c r="DD41" s="616" t="s">
        <v>129</v>
      </c>
      <c r="DE41" s="620"/>
      <c r="DF41" s="620"/>
      <c r="DG41" s="620"/>
      <c r="DH41" s="620"/>
      <c r="DI41" s="620"/>
      <c r="DJ41" s="620"/>
      <c r="DK41" s="621"/>
      <c r="DL41" s="617"/>
      <c r="DM41" s="618"/>
      <c r="DN41" s="618"/>
      <c r="DO41" s="618"/>
      <c r="DP41" s="618"/>
      <c r="DQ41" s="618"/>
      <c r="DR41" s="618"/>
      <c r="DS41" s="618"/>
      <c r="DT41" s="618"/>
      <c r="DU41" s="618"/>
      <c r="DV41" s="619"/>
      <c r="DW41" s="603"/>
      <c r="DX41" s="604"/>
      <c r="DY41" s="604"/>
      <c r="DZ41" s="604"/>
      <c r="EA41" s="604"/>
      <c r="EB41" s="604"/>
      <c r="EC41" s="605"/>
    </row>
    <row r="42" spans="2:133" ht="11.25" customHeight="1" x14ac:dyDescent="0.15">
      <c r="B42" s="607" t="s">
        <v>349</v>
      </c>
      <c r="C42" s="608"/>
      <c r="D42" s="608"/>
      <c r="E42" s="608"/>
      <c r="F42" s="608"/>
      <c r="G42" s="608"/>
      <c r="H42" s="608"/>
      <c r="I42" s="608"/>
      <c r="J42" s="608"/>
      <c r="K42" s="608"/>
      <c r="L42" s="608"/>
      <c r="M42" s="608"/>
      <c r="N42" s="608"/>
      <c r="O42" s="608"/>
      <c r="P42" s="608"/>
      <c r="Q42" s="609"/>
      <c r="R42" s="610" t="s">
        <v>129</v>
      </c>
      <c r="S42" s="611"/>
      <c r="T42" s="611"/>
      <c r="U42" s="611"/>
      <c r="V42" s="611"/>
      <c r="W42" s="611"/>
      <c r="X42" s="611"/>
      <c r="Y42" s="612"/>
      <c r="Z42" s="636" t="s">
        <v>129</v>
      </c>
      <c r="AA42" s="636"/>
      <c r="AB42" s="636"/>
      <c r="AC42" s="636"/>
      <c r="AD42" s="637" t="s">
        <v>129</v>
      </c>
      <c r="AE42" s="637"/>
      <c r="AF42" s="637"/>
      <c r="AG42" s="637"/>
      <c r="AH42" s="637"/>
      <c r="AI42" s="637"/>
      <c r="AJ42" s="637"/>
      <c r="AK42" s="637"/>
      <c r="AL42" s="613" t="s">
        <v>129</v>
      </c>
      <c r="AM42" s="614"/>
      <c r="AN42" s="614"/>
      <c r="AO42" s="638"/>
      <c r="AQ42" s="651" t="s">
        <v>350</v>
      </c>
      <c r="AR42" s="652"/>
      <c r="AS42" s="652"/>
      <c r="AT42" s="652"/>
      <c r="AU42" s="652"/>
      <c r="AV42" s="652"/>
      <c r="AW42" s="652"/>
      <c r="AX42" s="652"/>
      <c r="AY42" s="653"/>
      <c r="AZ42" s="590">
        <v>2659523</v>
      </c>
      <c r="BA42" s="624"/>
      <c r="BB42" s="624"/>
      <c r="BC42" s="624"/>
      <c r="BD42" s="591"/>
      <c r="BE42" s="591"/>
      <c r="BF42" s="639"/>
      <c r="BG42" s="649"/>
      <c r="BH42" s="650"/>
      <c r="BI42" s="650"/>
      <c r="BJ42" s="650"/>
      <c r="BK42" s="650"/>
      <c r="BL42" s="345"/>
      <c r="BM42" s="588" t="s">
        <v>351</v>
      </c>
      <c r="BN42" s="588"/>
      <c r="BO42" s="588"/>
      <c r="BP42" s="588"/>
      <c r="BQ42" s="588"/>
      <c r="BR42" s="588"/>
      <c r="BS42" s="588"/>
      <c r="BT42" s="588"/>
      <c r="BU42" s="589"/>
      <c r="BV42" s="590">
        <v>305</v>
      </c>
      <c r="BW42" s="624"/>
      <c r="BX42" s="624"/>
      <c r="BY42" s="624"/>
      <c r="BZ42" s="624"/>
      <c r="CA42" s="624"/>
      <c r="CB42" s="640"/>
      <c r="CD42" s="607" t="s">
        <v>352</v>
      </c>
      <c r="CE42" s="608"/>
      <c r="CF42" s="608"/>
      <c r="CG42" s="608"/>
      <c r="CH42" s="608"/>
      <c r="CI42" s="608"/>
      <c r="CJ42" s="608"/>
      <c r="CK42" s="608"/>
      <c r="CL42" s="608"/>
      <c r="CM42" s="608"/>
      <c r="CN42" s="608"/>
      <c r="CO42" s="608"/>
      <c r="CP42" s="608"/>
      <c r="CQ42" s="609"/>
      <c r="CR42" s="610">
        <v>4806067</v>
      </c>
      <c r="CS42" s="620"/>
      <c r="CT42" s="620"/>
      <c r="CU42" s="620"/>
      <c r="CV42" s="620"/>
      <c r="CW42" s="620"/>
      <c r="CX42" s="620"/>
      <c r="CY42" s="621"/>
      <c r="CZ42" s="613">
        <v>9</v>
      </c>
      <c r="DA42" s="622"/>
      <c r="DB42" s="622"/>
      <c r="DC42" s="623"/>
      <c r="DD42" s="616">
        <v>1358538</v>
      </c>
      <c r="DE42" s="620"/>
      <c r="DF42" s="620"/>
      <c r="DG42" s="620"/>
      <c r="DH42" s="620"/>
      <c r="DI42" s="620"/>
      <c r="DJ42" s="620"/>
      <c r="DK42" s="621"/>
      <c r="DL42" s="617"/>
      <c r="DM42" s="618"/>
      <c r="DN42" s="618"/>
      <c r="DO42" s="618"/>
      <c r="DP42" s="618"/>
      <c r="DQ42" s="618"/>
      <c r="DR42" s="618"/>
      <c r="DS42" s="618"/>
      <c r="DT42" s="618"/>
      <c r="DU42" s="618"/>
      <c r="DV42" s="619"/>
      <c r="DW42" s="603"/>
      <c r="DX42" s="604"/>
      <c r="DY42" s="604"/>
      <c r="DZ42" s="604"/>
      <c r="EA42" s="604"/>
      <c r="EB42" s="604"/>
      <c r="EC42" s="605"/>
    </row>
    <row r="43" spans="2:133" ht="11.25" customHeight="1" x14ac:dyDescent="0.15">
      <c r="B43" s="607" t="s">
        <v>353</v>
      </c>
      <c r="C43" s="608"/>
      <c r="D43" s="608"/>
      <c r="E43" s="608"/>
      <c r="F43" s="608"/>
      <c r="G43" s="608"/>
      <c r="H43" s="608"/>
      <c r="I43" s="608"/>
      <c r="J43" s="608"/>
      <c r="K43" s="608"/>
      <c r="L43" s="608"/>
      <c r="M43" s="608"/>
      <c r="N43" s="608"/>
      <c r="O43" s="608"/>
      <c r="P43" s="608"/>
      <c r="Q43" s="609"/>
      <c r="R43" s="610">
        <v>2500000</v>
      </c>
      <c r="S43" s="611"/>
      <c r="T43" s="611"/>
      <c r="U43" s="611"/>
      <c r="V43" s="611"/>
      <c r="W43" s="611"/>
      <c r="X43" s="611"/>
      <c r="Y43" s="612"/>
      <c r="Z43" s="636">
        <v>4.4000000000000004</v>
      </c>
      <c r="AA43" s="636"/>
      <c r="AB43" s="636"/>
      <c r="AC43" s="636"/>
      <c r="AD43" s="637" t="s">
        <v>129</v>
      </c>
      <c r="AE43" s="637"/>
      <c r="AF43" s="637"/>
      <c r="AG43" s="637"/>
      <c r="AH43" s="637"/>
      <c r="AI43" s="637"/>
      <c r="AJ43" s="637"/>
      <c r="AK43" s="637"/>
      <c r="AL43" s="613" t="s">
        <v>129</v>
      </c>
      <c r="AM43" s="614"/>
      <c r="AN43" s="614"/>
      <c r="AO43" s="638"/>
      <c r="CD43" s="607" t="s">
        <v>354</v>
      </c>
      <c r="CE43" s="608"/>
      <c r="CF43" s="608"/>
      <c r="CG43" s="608"/>
      <c r="CH43" s="608"/>
      <c r="CI43" s="608"/>
      <c r="CJ43" s="608"/>
      <c r="CK43" s="608"/>
      <c r="CL43" s="608"/>
      <c r="CM43" s="608"/>
      <c r="CN43" s="608"/>
      <c r="CO43" s="608"/>
      <c r="CP43" s="608"/>
      <c r="CQ43" s="609"/>
      <c r="CR43" s="610">
        <v>142520</v>
      </c>
      <c r="CS43" s="620"/>
      <c r="CT43" s="620"/>
      <c r="CU43" s="620"/>
      <c r="CV43" s="620"/>
      <c r="CW43" s="620"/>
      <c r="CX43" s="620"/>
      <c r="CY43" s="621"/>
      <c r="CZ43" s="613">
        <v>0.3</v>
      </c>
      <c r="DA43" s="622"/>
      <c r="DB43" s="622"/>
      <c r="DC43" s="623"/>
      <c r="DD43" s="616">
        <v>142520</v>
      </c>
      <c r="DE43" s="620"/>
      <c r="DF43" s="620"/>
      <c r="DG43" s="620"/>
      <c r="DH43" s="620"/>
      <c r="DI43" s="620"/>
      <c r="DJ43" s="620"/>
      <c r="DK43" s="621"/>
      <c r="DL43" s="617"/>
      <c r="DM43" s="618"/>
      <c r="DN43" s="618"/>
      <c r="DO43" s="618"/>
      <c r="DP43" s="618"/>
      <c r="DQ43" s="618"/>
      <c r="DR43" s="618"/>
      <c r="DS43" s="618"/>
      <c r="DT43" s="618"/>
      <c r="DU43" s="618"/>
      <c r="DV43" s="619"/>
      <c r="DW43" s="603"/>
      <c r="DX43" s="604"/>
      <c r="DY43" s="604"/>
      <c r="DZ43" s="604"/>
      <c r="EA43" s="604"/>
      <c r="EB43" s="604"/>
      <c r="EC43" s="605"/>
    </row>
    <row r="44" spans="2:133" ht="11.25" customHeight="1" x14ac:dyDescent="0.15">
      <c r="B44" s="587" t="s">
        <v>355</v>
      </c>
      <c r="C44" s="588"/>
      <c r="D44" s="588"/>
      <c r="E44" s="588"/>
      <c r="F44" s="588"/>
      <c r="G44" s="588"/>
      <c r="H44" s="588"/>
      <c r="I44" s="588"/>
      <c r="J44" s="588"/>
      <c r="K44" s="588"/>
      <c r="L44" s="588"/>
      <c r="M44" s="588"/>
      <c r="N44" s="588"/>
      <c r="O44" s="588"/>
      <c r="P44" s="588"/>
      <c r="Q44" s="589"/>
      <c r="R44" s="590">
        <v>57458414</v>
      </c>
      <c r="S44" s="624"/>
      <c r="T44" s="624"/>
      <c r="U44" s="624"/>
      <c r="V44" s="624"/>
      <c r="W44" s="624"/>
      <c r="X44" s="624"/>
      <c r="Y44" s="625"/>
      <c r="Z44" s="626">
        <v>100</v>
      </c>
      <c r="AA44" s="626"/>
      <c r="AB44" s="626"/>
      <c r="AC44" s="626"/>
      <c r="AD44" s="627">
        <v>27970164</v>
      </c>
      <c r="AE44" s="627"/>
      <c r="AF44" s="627"/>
      <c r="AG44" s="627"/>
      <c r="AH44" s="627"/>
      <c r="AI44" s="627"/>
      <c r="AJ44" s="627"/>
      <c r="AK44" s="627"/>
      <c r="AL44" s="593">
        <v>100</v>
      </c>
      <c r="AM44" s="628"/>
      <c r="AN44" s="628"/>
      <c r="AO44" s="629"/>
      <c r="CD44" s="630" t="s">
        <v>302</v>
      </c>
      <c r="CE44" s="631"/>
      <c r="CF44" s="607" t="s">
        <v>356</v>
      </c>
      <c r="CG44" s="608"/>
      <c r="CH44" s="608"/>
      <c r="CI44" s="608"/>
      <c r="CJ44" s="608"/>
      <c r="CK44" s="608"/>
      <c r="CL44" s="608"/>
      <c r="CM44" s="608"/>
      <c r="CN44" s="608"/>
      <c r="CO44" s="608"/>
      <c r="CP44" s="608"/>
      <c r="CQ44" s="609"/>
      <c r="CR44" s="610">
        <v>4805315</v>
      </c>
      <c r="CS44" s="611"/>
      <c r="CT44" s="611"/>
      <c r="CU44" s="611"/>
      <c r="CV44" s="611"/>
      <c r="CW44" s="611"/>
      <c r="CX44" s="611"/>
      <c r="CY44" s="612"/>
      <c r="CZ44" s="613">
        <v>9</v>
      </c>
      <c r="DA44" s="614"/>
      <c r="DB44" s="614"/>
      <c r="DC44" s="615"/>
      <c r="DD44" s="616">
        <v>1358501</v>
      </c>
      <c r="DE44" s="611"/>
      <c r="DF44" s="611"/>
      <c r="DG44" s="611"/>
      <c r="DH44" s="611"/>
      <c r="DI44" s="611"/>
      <c r="DJ44" s="611"/>
      <c r="DK44" s="612"/>
      <c r="DL44" s="617"/>
      <c r="DM44" s="618"/>
      <c r="DN44" s="618"/>
      <c r="DO44" s="618"/>
      <c r="DP44" s="618"/>
      <c r="DQ44" s="618"/>
      <c r="DR44" s="618"/>
      <c r="DS44" s="618"/>
      <c r="DT44" s="618"/>
      <c r="DU44" s="618"/>
      <c r="DV44" s="619"/>
      <c r="DW44" s="603"/>
      <c r="DX44" s="604"/>
      <c r="DY44" s="604"/>
      <c r="DZ44" s="604"/>
      <c r="EA44" s="604"/>
      <c r="EB44" s="604"/>
      <c r="EC44" s="605"/>
    </row>
    <row r="45" spans="2:133" ht="11.25" customHeight="1" x14ac:dyDescent="0.15">
      <c r="CD45" s="632"/>
      <c r="CE45" s="633"/>
      <c r="CF45" s="607" t="s">
        <v>357</v>
      </c>
      <c r="CG45" s="608"/>
      <c r="CH45" s="608"/>
      <c r="CI45" s="608"/>
      <c r="CJ45" s="608"/>
      <c r="CK45" s="608"/>
      <c r="CL45" s="608"/>
      <c r="CM45" s="608"/>
      <c r="CN45" s="608"/>
      <c r="CO45" s="608"/>
      <c r="CP45" s="608"/>
      <c r="CQ45" s="609"/>
      <c r="CR45" s="610">
        <v>1887100</v>
      </c>
      <c r="CS45" s="620"/>
      <c r="CT45" s="620"/>
      <c r="CU45" s="620"/>
      <c r="CV45" s="620"/>
      <c r="CW45" s="620"/>
      <c r="CX45" s="620"/>
      <c r="CY45" s="621"/>
      <c r="CZ45" s="613">
        <v>3.5</v>
      </c>
      <c r="DA45" s="622"/>
      <c r="DB45" s="622"/>
      <c r="DC45" s="623"/>
      <c r="DD45" s="616">
        <v>190911</v>
      </c>
      <c r="DE45" s="620"/>
      <c r="DF45" s="620"/>
      <c r="DG45" s="620"/>
      <c r="DH45" s="620"/>
      <c r="DI45" s="620"/>
      <c r="DJ45" s="620"/>
      <c r="DK45" s="621"/>
      <c r="DL45" s="617"/>
      <c r="DM45" s="618"/>
      <c r="DN45" s="618"/>
      <c r="DO45" s="618"/>
      <c r="DP45" s="618"/>
      <c r="DQ45" s="618"/>
      <c r="DR45" s="618"/>
      <c r="DS45" s="618"/>
      <c r="DT45" s="618"/>
      <c r="DU45" s="618"/>
      <c r="DV45" s="619"/>
      <c r="DW45" s="603"/>
      <c r="DX45" s="604"/>
      <c r="DY45" s="604"/>
      <c r="DZ45" s="604"/>
      <c r="EA45" s="604"/>
      <c r="EB45" s="604"/>
      <c r="EC45" s="605"/>
    </row>
    <row r="46" spans="2:133" ht="11.25" customHeight="1" x14ac:dyDescent="0.15">
      <c r="B46" s="205" t="s">
        <v>358</v>
      </c>
      <c r="CD46" s="632"/>
      <c r="CE46" s="633"/>
      <c r="CF46" s="607" t="s">
        <v>359</v>
      </c>
      <c r="CG46" s="608"/>
      <c r="CH46" s="608"/>
      <c r="CI46" s="608"/>
      <c r="CJ46" s="608"/>
      <c r="CK46" s="608"/>
      <c r="CL46" s="608"/>
      <c r="CM46" s="608"/>
      <c r="CN46" s="608"/>
      <c r="CO46" s="608"/>
      <c r="CP46" s="608"/>
      <c r="CQ46" s="609"/>
      <c r="CR46" s="610">
        <v>2882363</v>
      </c>
      <c r="CS46" s="611"/>
      <c r="CT46" s="611"/>
      <c r="CU46" s="611"/>
      <c r="CV46" s="611"/>
      <c r="CW46" s="611"/>
      <c r="CX46" s="611"/>
      <c r="CY46" s="612"/>
      <c r="CZ46" s="613">
        <v>5.4</v>
      </c>
      <c r="DA46" s="614"/>
      <c r="DB46" s="614"/>
      <c r="DC46" s="615"/>
      <c r="DD46" s="616">
        <v>1137590</v>
      </c>
      <c r="DE46" s="611"/>
      <c r="DF46" s="611"/>
      <c r="DG46" s="611"/>
      <c r="DH46" s="611"/>
      <c r="DI46" s="611"/>
      <c r="DJ46" s="611"/>
      <c r="DK46" s="612"/>
      <c r="DL46" s="617"/>
      <c r="DM46" s="618"/>
      <c r="DN46" s="618"/>
      <c r="DO46" s="618"/>
      <c r="DP46" s="618"/>
      <c r="DQ46" s="618"/>
      <c r="DR46" s="618"/>
      <c r="DS46" s="618"/>
      <c r="DT46" s="618"/>
      <c r="DU46" s="618"/>
      <c r="DV46" s="619"/>
      <c r="DW46" s="603"/>
      <c r="DX46" s="604"/>
      <c r="DY46" s="604"/>
      <c r="DZ46" s="604"/>
      <c r="EA46" s="604"/>
      <c r="EB46" s="604"/>
      <c r="EC46" s="605"/>
    </row>
    <row r="47" spans="2:133" ht="11.25" customHeight="1" x14ac:dyDescent="0.15">
      <c r="B47" s="606" t="s">
        <v>360</v>
      </c>
      <c r="C47" s="606"/>
      <c r="D47" s="606"/>
      <c r="E47" s="606"/>
      <c r="F47" s="606"/>
      <c r="G47" s="606"/>
      <c r="H47" s="606"/>
      <c r="I47" s="606"/>
      <c r="J47" s="606"/>
      <c r="K47" s="606"/>
      <c r="L47" s="606"/>
      <c r="M47" s="606"/>
      <c r="N47" s="606"/>
      <c r="O47" s="606"/>
      <c r="P47" s="606"/>
      <c r="Q47" s="606"/>
      <c r="R47" s="606"/>
      <c r="S47" s="606"/>
      <c r="T47" s="606"/>
      <c r="U47" s="606"/>
      <c r="V47" s="606"/>
      <c r="W47" s="606"/>
      <c r="X47" s="606"/>
      <c r="Y47" s="606"/>
      <c r="Z47" s="606"/>
      <c r="AA47" s="606"/>
      <c r="AB47" s="606"/>
      <c r="AC47" s="606"/>
      <c r="AD47" s="606"/>
      <c r="AE47" s="606"/>
      <c r="AF47" s="606"/>
      <c r="AG47" s="606"/>
      <c r="AH47" s="606"/>
      <c r="AI47" s="606"/>
      <c r="AJ47" s="606"/>
      <c r="AK47" s="606"/>
      <c r="AL47" s="606"/>
      <c r="AM47" s="606"/>
      <c r="AN47" s="606"/>
      <c r="AO47" s="606"/>
      <c r="AP47" s="606"/>
      <c r="AQ47" s="606"/>
      <c r="AR47" s="606"/>
      <c r="AS47" s="606"/>
      <c r="AT47" s="606"/>
      <c r="AU47" s="606"/>
      <c r="AV47" s="606"/>
      <c r="AW47" s="606"/>
      <c r="AX47" s="606"/>
      <c r="AY47" s="606"/>
      <c r="AZ47" s="606"/>
      <c r="BA47" s="606"/>
      <c r="BB47" s="606"/>
      <c r="BC47" s="606"/>
      <c r="BD47" s="606"/>
      <c r="BE47" s="606"/>
      <c r="BF47" s="606"/>
      <c r="BG47" s="606"/>
      <c r="BH47" s="606"/>
      <c r="BI47" s="606"/>
      <c r="BJ47" s="606"/>
      <c r="BK47" s="606"/>
      <c r="BL47" s="606"/>
      <c r="BM47" s="606"/>
      <c r="BN47" s="606"/>
      <c r="BO47" s="606"/>
      <c r="BP47" s="606"/>
      <c r="BQ47" s="606"/>
      <c r="BR47" s="606"/>
      <c r="BS47" s="606"/>
      <c r="BT47" s="606"/>
      <c r="BU47" s="606"/>
      <c r="BV47" s="606"/>
      <c r="BW47" s="606"/>
      <c r="BX47" s="606"/>
      <c r="BY47" s="606"/>
      <c r="BZ47" s="606"/>
      <c r="CA47" s="606"/>
      <c r="CB47" s="606"/>
      <c r="CD47" s="632"/>
      <c r="CE47" s="633"/>
      <c r="CF47" s="607" t="s">
        <v>361</v>
      </c>
      <c r="CG47" s="608"/>
      <c r="CH47" s="608"/>
      <c r="CI47" s="608"/>
      <c r="CJ47" s="608"/>
      <c r="CK47" s="608"/>
      <c r="CL47" s="608"/>
      <c r="CM47" s="608"/>
      <c r="CN47" s="608"/>
      <c r="CO47" s="608"/>
      <c r="CP47" s="608"/>
      <c r="CQ47" s="609"/>
      <c r="CR47" s="610">
        <v>752</v>
      </c>
      <c r="CS47" s="620"/>
      <c r="CT47" s="620"/>
      <c r="CU47" s="620"/>
      <c r="CV47" s="620"/>
      <c r="CW47" s="620"/>
      <c r="CX47" s="620"/>
      <c r="CY47" s="621"/>
      <c r="CZ47" s="613">
        <v>0</v>
      </c>
      <c r="DA47" s="622"/>
      <c r="DB47" s="622"/>
      <c r="DC47" s="623"/>
      <c r="DD47" s="616">
        <v>37</v>
      </c>
      <c r="DE47" s="620"/>
      <c r="DF47" s="620"/>
      <c r="DG47" s="620"/>
      <c r="DH47" s="620"/>
      <c r="DI47" s="620"/>
      <c r="DJ47" s="620"/>
      <c r="DK47" s="621"/>
      <c r="DL47" s="617"/>
      <c r="DM47" s="618"/>
      <c r="DN47" s="618"/>
      <c r="DO47" s="618"/>
      <c r="DP47" s="618"/>
      <c r="DQ47" s="618"/>
      <c r="DR47" s="618"/>
      <c r="DS47" s="618"/>
      <c r="DT47" s="618"/>
      <c r="DU47" s="618"/>
      <c r="DV47" s="619"/>
      <c r="DW47" s="603"/>
      <c r="DX47" s="604"/>
      <c r="DY47" s="604"/>
      <c r="DZ47" s="604"/>
      <c r="EA47" s="604"/>
      <c r="EB47" s="604"/>
      <c r="EC47" s="605"/>
    </row>
    <row r="48" spans="2:133" x14ac:dyDescent="0.15">
      <c r="B48" s="606" t="s">
        <v>362</v>
      </c>
      <c r="C48" s="606"/>
      <c r="D48" s="606"/>
      <c r="E48" s="606"/>
      <c r="F48" s="606"/>
      <c r="G48" s="606"/>
      <c r="H48" s="606"/>
      <c r="I48" s="606"/>
      <c r="J48" s="606"/>
      <c r="K48" s="606"/>
      <c r="L48" s="606"/>
      <c r="M48" s="606"/>
      <c r="N48" s="606"/>
      <c r="O48" s="606"/>
      <c r="P48" s="606"/>
      <c r="Q48" s="606"/>
      <c r="R48" s="606"/>
      <c r="S48" s="606"/>
      <c r="T48" s="606"/>
      <c r="U48" s="606"/>
      <c r="V48" s="606"/>
      <c r="W48" s="606"/>
      <c r="X48" s="606"/>
      <c r="Y48" s="606"/>
      <c r="Z48" s="606"/>
      <c r="AA48" s="606"/>
      <c r="AB48" s="606"/>
      <c r="AC48" s="606"/>
      <c r="AD48" s="606"/>
      <c r="AE48" s="606"/>
      <c r="AF48" s="606"/>
      <c r="AG48" s="606"/>
      <c r="AH48" s="606"/>
      <c r="AI48" s="606"/>
      <c r="AJ48" s="606"/>
      <c r="AK48" s="606"/>
      <c r="AL48" s="606"/>
      <c r="AM48" s="606"/>
      <c r="AN48" s="606"/>
      <c r="AO48" s="606"/>
      <c r="AP48" s="606"/>
      <c r="AQ48" s="606"/>
      <c r="AR48" s="606"/>
      <c r="AS48" s="606"/>
      <c r="AT48" s="606"/>
      <c r="AU48" s="606"/>
      <c r="AV48" s="606"/>
      <c r="AW48" s="606"/>
      <c r="AX48" s="606"/>
      <c r="AY48" s="606"/>
      <c r="AZ48" s="606"/>
      <c r="BA48" s="606"/>
      <c r="BB48" s="606"/>
      <c r="BC48" s="606"/>
      <c r="BD48" s="606"/>
      <c r="BE48" s="606"/>
      <c r="BF48" s="606"/>
      <c r="BG48" s="606"/>
      <c r="BH48" s="606"/>
      <c r="BI48" s="606"/>
      <c r="BJ48" s="606"/>
      <c r="BK48" s="606"/>
      <c r="BL48" s="606"/>
      <c r="BM48" s="606"/>
      <c r="BN48" s="606"/>
      <c r="BO48" s="606"/>
      <c r="BP48" s="606"/>
      <c r="BQ48" s="606"/>
      <c r="BR48" s="606"/>
      <c r="BS48" s="606"/>
      <c r="BT48" s="606"/>
      <c r="BU48" s="606"/>
      <c r="BV48" s="606"/>
      <c r="BW48" s="606"/>
      <c r="BX48" s="606"/>
      <c r="BY48" s="606"/>
      <c r="BZ48" s="606"/>
      <c r="CA48" s="606"/>
      <c r="CB48" s="606"/>
      <c r="CD48" s="634"/>
      <c r="CE48" s="635"/>
      <c r="CF48" s="607" t="s">
        <v>363</v>
      </c>
      <c r="CG48" s="608"/>
      <c r="CH48" s="608"/>
      <c r="CI48" s="608"/>
      <c r="CJ48" s="608"/>
      <c r="CK48" s="608"/>
      <c r="CL48" s="608"/>
      <c r="CM48" s="608"/>
      <c r="CN48" s="608"/>
      <c r="CO48" s="608"/>
      <c r="CP48" s="608"/>
      <c r="CQ48" s="609"/>
      <c r="CR48" s="610" t="s">
        <v>129</v>
      </c>
      <c r="CS48" s="611"/>
      <c r="CT48" s="611"/>
      <c r="CU48" s="611"/>
      <c r="CV48" s="611"/>
      <c r="CW48" s="611"/>
      <c r="CX48" s="611"/>
      <c r="CY48" s="612"/>
      <c r="CZ48" s="613" t="s">
        <v>129</v>
      </c>
      <c r="DA48" s="614"/>
      <c r="DB48" s="614"/>
      <c r="DC48" s="615"/>
      <c r="DD48" s="616" t="s">
        <v>129</v>
      </c>
      <c r="DE48" s="611"/>
      <c r="DF48" s="611"/>
      <c r="DG48" s="611"/>
      <c r="DH48" s="611"/>
      <c r="DI48" s="611"/>
      <c r="DJ48" s="611"/>
      <c r="DK48" s="612"/>
      <c r="DL48" s="617"/>
      <c r="DM48" s="618"/>
      <c r="DN48" s="618"/>
      <c r="DO48" s="618"/>
      <c r="DP48" s="618"/>
      <c r="DQ48" s="618"/>
      <c r="DR48" s="618"/>
      <c r="DS48" s="618"/>
      <c r="DT48" s="618"/>
      <c r="DU48" s="618"/>
      <c r="DV48" s="619"/>
      <c r="DW48" s="603"/>
      <c r="DX48" s="604"/>
      <c r="DY48" s="604"/>
      <c r="DZ48" s="604"/>
      <c r="EA48" s="604"/>
      <c r="EB48" s="604"/>
      <c r="EC48" s="605"/>
    </row>
    <row r="49" spans="2:133" ht="11.25" customHeight="1" x14ac:dyDescent="0.15">
      <c r="B49" s="348"/>
      <c r="CD49" s="587" t="s">
        <v>364</v>
      </c>
      <c r="CE49" s="588"/>
      <c r="CF49" s="588"/>
      <c r="CG49" s="588"/>
      <c r="CH49" s="588"/>
      <c r="CI49" s="588"/>
      <c r="CJ49" s="588"/>
      <c r="CK49" s="588"/>
      <c r="CL49" s="588"/>
      <c r="CM49" s="588"/>
      <c r="CN49" s="588"/>
      <c r="CO49" s="588"/>
      <c r="CP49" s="588"/>
      <c r="CQ49" s="589"/>
      <c r="CR49" s="590">
        <v>53251156</v>
      </c>
      <c r="CS49" s="591"/>
      <c r="CT49" s="591"/>
      <c r="CU49" s="591"/>
      <c r="CV49" s="591"/>
      <c r="CW49" s="591"/>
      <c r="CX49" s="591"/>
      <c r="CY49" s="592"/>
      <c r="CZ49" s="593">
        <v>100</v>
      </c>
      <c r="DA49" s="594"/>
      <c r="DB49" s="594"/>
      <c r="DC49" s="595"/>
      <c r="DD49" s="596">
        <v>33309441</v>
      </c>
      <c r="DE49" s="591"/>
      <c r="DF49" s="591"/>
      <c r="DG49" s="591"/>
      <c r="DH49" s="591"/>
      <c r="DI49" s="591"/>
      <c r="DJ49" s="591"/>
      <c r="DK49" s="592"/>
      <c r="DL49" s="597"/>
      <c r="DM49" s="598"/>
      <c r="DN49" s="598"/>
      <c r="DO49" s="598"/>
      <c r="DP49" s="598"/>
      <c r="DQ49" s="598"/>
      <c r="DR49" s="598"/>
      <c r="DS49" s="598"/>
      <c r="DT49" s="598"/>
      <c r="DU49" s="598"/>
      <c r="DV49" s="599"/>
      <c r="DW49" s="600"/>
      <c r="DX49" s="601"/>
      <c r="DY49" s="601"/>
      <c r="DZ49" s="601"/>
      <c r="EA49" s="601"/>
      <c r="EB49" s="601"/>
      <c r="EC49" s="602"/>
    </row>
    <row r="50" spans="2:133" hidden="1" x14ac:dyDescent="0.15">
      <c r="B50" s="348"/>
    </row>
  </sheetData>
  <sheetProtection algorithmName="SHA-512" hashValue="9H98B1XQ/5vyl9o+7jOSDQjT7aJQ6zWoK+ItJN51YCcW8n//7Wa6zf2AbQJbaycpdE0RSDbn9gU3prmj3WkugQ==" saltValue="dadQfPa++VzlJjCyd8mV8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workbookViewId="0"/>
  </sheetViews>
  <sheetFormatPr defaultColWidth="0" defaultRowHeight="13.5" zeroHeight="1" x14ac:dyDescent="0.15"/>
  <cols>
    <col min="1" max="130" width="2.75" style="216" customWidth="1"/>
    <col min="131" max="131" width="1.625" style="216" customWidth="1"/>
    <col min="132" max="16384" width="9" style="216" hidden="1"/>
  </cols>
  <sheetData>
    <row r="1" spans="1:131" ht="11.25" customHeight="1" thickBot="1" x14ac:dyDescent="0.2">
      <c r="A1" s="212"/>
      <c r="B1" s="212"/>
      <c r="C1" s="212"/>
      <c r="D1" s="212"/>
      <c r="E1" s="212"/>
      <c r="F1" s="212"/>
      <c r="G1" s="212"/>
      <c r="H1" s="212"/>
      <c r="I1" s="212"/>
      <c r="J1" s="212"/>
      <c r="K1" s="212"/>
      <c r="L1" s="212"/>
      <c r="M1" s="212"/>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213"/>
      <c r="DI1" s="213"/>
      <c r="DJ1" s="213"/>
      <c r="DK1" s="213"/>
      <c r="DL1" s="213"/>
      <c r="DM1" s="213"/>
      <c r="DN1" s="213"/>
      <c r="DO1" s="213"/>
      <c r="DP1" s="213"/>
      <c r="DQ1" s="214"/>
      <c r="DR1" s="214"/>
      <c r="DS1" s="214"/>
      <c r="DT1" s="214"/>
      <c r="DU1" s="214"/>
      <c r="DV1" s="214"/>
      <c r="DW1" s="214"/>
      <c r="DX1" s="214"/>
      <c r="DY1" s="214"/>
      <c r="DZ1" s="214"/>
      <c r="EA1" s="215"/>
    </row>
    <row r="2" spans="1:131" ht="26.25" customHeight="1" thickBot="1" x14ac:dyDescent="0.2">
      <c r="A2" s="705" t="s">
        <v>365</v>
      </c>
      <c r="B2" s="705"/>
      <c r="C2" s="705"/>
      <c r="D2" s="705"/>
      <c r="E2" s="705"/>
      <c r="F2" s="705"/>
      <c r="G2" s="705"/>
      <c r="H2" s="705"/>
      <c r="I2" s="705"/>
      <c r="J2" s="705"/>
      <c r="K2" s="705"/>
      <c r="L2" s="705"/>
      <c r="M2" s="705"/>
      <c r="N2" s="705"/>
      <c r="O2" s="705"/>
      <c r="P2" s="705"/>
      <c r="Q2" s="705"/>
      <c r="R2" s="705"/>
      <c r="S2" s="705"/>
      <c r="T2" s="705"/>
      <c r="U2" s="705"/>
      <c r="V2" s="705"/>
      <c r="W2" s="705"/>
      <c r="X2" s="705"/>
      <c r="Y2" s="705"/>
      <c r="Z2" s="705"/>
      <c r="AA2" s="705"/>
      <c r="AB2" s="705"/>
      <c r="AC2" s="705"/>
      <c r="AD2" s="705"/>
      <c r="AE2" s="705"/>
      <c r="AF2" s="705"/>
      <c r="AG2" s="705"/>
      <c r="AH2" s="705"/>
      <c r="AI2" s="705"/>
      <c r="AJ2" s="705"/>
      <c r="AK2" s="705"/>
      <c r="AL2" s="705"/>
      <c r="AM2" s="705"/>
      <c r="AN2" s="705"/>
      <c r="AO2" s="705"/>
      <c r="AP2" s="705"/>
      <c r="AQ2" s="705"/>
      <c r="AR2" s="705"/>
      <c r="AS2" s="705"/>
      <c r="AT2" s="705"/>
      <c r="AU2" s="705"/>
      <c r="AV2" s="705"/>
      <c r="AW2" s="705"/>
      <c r="AX2" s="705"/>
      <c r="AY2" s="705"/>
      <c r="AZ2" s="705"/>
      <c r="BA2" s="705"/>
      <c r="BB2" s="705"/>
      <c r="BC2" s="705"/>
      <c r="BD2" s="705"/>
      <c r="BE2" s="705"/>
      <c r="BF2" s="705"/>
      <c r="BG2" s="705"/>
      <c r="BH2" s="705"/>
      <c r="BI2" s="705"/>
      <c r="BJ2" s="213"/>
      <c r="BK2" s="213"/>
      <c r="BL2" s="213"/>
      <c r="BM2" s="213"/>
      <c r="BN2" s="213"/>
      <c r="BO2" s="213"/>
      <c r="BP2" s="213"/>
      <c r="BQ2" s="213"/>
      <c r="BR2" s="213"/>
      <c r="BS2" s="213"/>
      <c r="BT2" s="213"/>
      <c r="BU2" s="213"/>
      <c r="BV2" s="213"/>
      <c r="BW2" s="213"/>
      <c r="BX2" s="213"/>
      <c r="BY2" s="213"/>
      <c r="BZ2" s="213"/>
      <c r="CA2" s="213"/>
      <c r="CB2" s="213"/>
      <c r="CC2" s="213"/>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706" t="s">
        <v>366</v>
      </c>
      <c r="DK2" s="707"/>
      <c r="DL2" s="707"/>
      <c r="DM2" s="707"/>
      <c r="DN2" s="707"/>
      <c r="DO2" s="708"/>
      <c r="DP2" s="213"/>
      <c r="DQ2" s="706" t="s">
        <v>367</v>
      </c>
      <c r="DR2" s="707"/>
      <c r="DS2" s="707"/>
      <c r="DT2" s="707"/>
      <c r="DU2" s="707"/>
      <c r="DV2" s="707"/>
      <c r="DW2" s="707"/>
      <c r="DX2" s="707"/>
      <c r="DY2" s="707"/>
      <c r="DZ2" s="708"/>
      <c r="EA2" s="215"/>
    </row>
    <row r="3" spans="1:131" ht="11.25" customHeight="1" x14ac:dyDescent="0.15">
      <c r="A3" s="213"/>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c r="AM3" s="213"/>
      <c r="AN3" s="213"/>
      <c r="AO3" s="213"/>
      <c r="AP3" s="213"/>
      <c r="AQ3" s="213"/>
      <c r="AR3" s="213"/>
      <c r="AS3" s="213"/>
      <c r="AT3" s="213"/>
      <c r="AU3" s="213"/>
      <c r="AV3" s="213"/>
      <c r="AW3" s="213"/>
      <c r="AX3" s="213"/>
      <c r="AY3" s="213"/>
      <c r="AZ3" s="213"/>
      <c r="BA3" s="213"/>
      <c r="BB3" s="213"/>
      <c r="BC3" s="213"/>
      <c r="BD3" s="213"/>
      <c r="BE3" s="213"/>
      <c r="BF3" s="213"/>
      <c r="BG3" s="213"/>
      <c r="BH3" s="213"/>
      <c r="BI3" s="213"/>
      <c r="BJ3" s="213"/>
      <c r="BK3" s="213"/>
      <c r="BL3" s="213"/>
      <c r="BM3" s="213"/>
      <c r="BN3" s="213"/>
      <c r="BO3" s="213"/>
      <c r="BP3" s="213"/>
      <c r="BQ3" s="213"/>
      <c r="BR3" s="213"/>
      <c r="BS3" s="213"/>
      <c r="BT3" s="213"/>
      <c r="BU3" s="213"/>
      <c r="BV3" s="213"/>
      <c r="BW3" s="213"/>
      <c r="BX3" s="213"/>
      <c r="BY3" s="213"/>
      <c r="BZ3" s="213"/>
      <c r="CA3" s="213"/>
      <c r="CB3" s="213"/>
      <c r="CC3" s="213"/>
      <c r="CD3" s="213"/>
      <c r="CE3" s="213"/>
      <c r="CF3" s="213"/>
      <c r="CG3" s="213"/>
      <c r="CH3" s="213"/>
      <c r="CI3" s="213"/>
      <c r="CJ3" s="213"/>
      <c r="CK3" s="213"/>
      <c r="CL3" s="213"/>
      <c r="CM3" s="213"/>
      <c r="CN3" s="213"/>
      <c r="CO3" s="213"/>
      <c r="CP3" s="213"/>
      <c r="CQ3" s="213"/>
      <c r="CR3" s="213"/>
      <c r="CS3" s="213"/>
      <c r="CT3" s="213"/>
      <c r="CU3" s="213"/>
      <c r="CV3" s="213"/>
      <c r="CW3" s="213"/>
      <c r="CX3" s="213"/>
      <c r="CY3" s="213"/>
      <c r="CZ3" s="213"/>
      <c r="DA3" s="213"/>
      <c r="DB3" s="213"/>
      <c r="DC3" s="213"/>
      <c r="DD3" s="213"/>
      <c r="DE3" s="213"/>
      <c r="DF3" s="213"/>
      <c r="DG3" s="213"/>
      <c r="DH3" s="213"/>
      <c r="DI3" s="213"/>
      <c r="DJ3" s="213"/>
      <c r="DK3" s="213"/>
      <c r="DL3" s="213"/>
      <c r="DM3" s="213"/>
      <c r="DN3" s="213"/>
      <c r="DO3" s="213"/>
      <c r="DP3" s="213"/>
      <c r="DQ3" s="213"/>
      <c r="DR3" s="213"/>
      <c r="DS3" s="213"/>
      <c r="DT3" s="213"/>
      <c r="DU3" s="213"/>
      <c r="DV3" s="213"/>
      <c r="DW3" s="213"/>
      <c r="DX3" s="213"/>
      <c r="DY3" s="213"/>
      <c r="DZ3" s="213"/>
      <c r="EA3" s="215"/>
    </row>
    <row r="4" spans="1:131" s="220" customFormat="1" ht="26.25" customHeight="1" thickBot="1" x14ac:dyDescent="0.2">
      <c r="A4" s="709" t="s">
        <v>368</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c r="AD4" s="709"/>
      <c r="AE4" s="709"/>
      <c r="AF4" s="709"/>
      <c r="AG4" s="709"/>
      <c r="AH4" s="709"/>
      <c r="AI4" s="709"/>
      <c r="AJ4" s="709"/>
      <c r="AK4" s="709"/>
      <c r="AL4" s="709"/>
      <c r="AM4" s="709"/>
      <c r="AN4" s="709"/>
      <c r="AO4" s="709"/>
      <c r="AP4" s="709"/>
      <c r="AQ4" s="709"/>
      <c r="AR4" s="709"/>
      <c r="AS4" s="709"/>
      <c r="AT4" s="709"/>
      <c r="AU4" s="709"/>
      <c r="AV4" s="709"/>
      <c r="AW4" s="709"/>
      <c r="AX4" s="709"/>
      <c r="AY4" s="709"/>
      <c r="AZ4" s="217"/>
      <c r="BA4" s="217"/>
      <c r="BB4" s="217"/>
      <c r="BC4" s="217"/>
      <c r="BD4" s="217"/>
      <c r="BE4" s="218"/>
      <c r="BF4" s="218"/>
      <c r="BG4" s="218"/>
      <c r="BH4" s="218"/>
      <c r="BI4" s="218"/>
      <c r="BJ4" s="218"/>
      <c r="BK4" s="218"/>
      <c r="BL4" s="218"/>
      <c r="BM4" s="218"/>
      <c r="BN4" s="218"/>
      <c r="BO4" s="218"/>
      <c r="BP4" s="218"/>
      <c r="BQ4" s="710" t="s">
        <v>369</v>
      </c>
      <c r="BR4" s="710"/>
      <c r="BS4" s="710"/>
      <c r="BT4" s="710"/>
      <c r="BU4" s="710"/>
      <c r="BV4" s="710"/>
      <c r="BW4" s="710"/>
      <c r="BX4" s="710"/>
      <c r="BY4" s="710"/>
      <c r="BZ4" s="710"/>
      <c r="CA4" s="710"/>
      <c r="CB4" s="710"/>
      <c r="CC4" s="710"/>
      <c r="CD4" s="710"/>
      <c r="CE4" s="710"/>
      <c r="CF4" s="710"/>
      <c r="CG4" s="710"/>
      <c r="CH4" s="710"/>
      <c r="CI4" s="710"/>
      <c r="CJ4" s="710"/>
      <c r="CK4" s="710"/>
      <c r="CL4" s="710"/>
      <c r="CM4" s="710"/>
      <c r="CN4" s="710"/>
      <c r="CO4" s="710"/>
      <c r="CP4" s="710"/>
      <c r="CQ4" s="710"/>
      <c r="CR4" s="710"/>
      <c r="CS4" s="710"/>
      <c r="CT4" s="710"/>
      <c r="CU4" s="710"/>
      <c r="CV4" s="710"/>
      <c r="CW4" s="710"/>
      <c r="CX4" s="710"/>
      <c r="CY4" s="710"/>
      <c r="CZ4" s="710"/>
      <c r="DA4" s="710"/>
      <c r="DB4" s="710"/>
      <c r="DC4" s="710"/>
      <c r="DD4" s="710"/>
      <c r="DE4" s="710"/>
      <c r="DF4" s="710"/>
      <c r="DG4" s="710"/>
      <c r="DH4" s="710"/>
      <c r="DI4" s="710"/>
      <c r="DJ4" s="710"/>
      <c r="DK4" s="710"/>
      <c r="DL4" s="710"/>
      <c r="DM4" s="710"/>
      <c r="DN4" s="710"/>
      <c r="DO4" s="710"/>
      <c r="DP4" s="710"/>
      <c r="DQ4" s="710"/>
      <c r="DR4" s="710"/>
      <c r="DS4" s="710"/>
      <c r="DT4" s="710"/>
      <c r="DU4" s="710"/>
      <c r="DV4" s="710"/>
      <c r="DW4" s="710"/>
      <c r="DX4" s="710"/>
      <c r="DY4" s="710"/>
      <c r="DZ4" s="710"/>
      <c r="EA4" s="219"/>
    </row>
    <row r="5" spans="1:131" s="220" customFormat="1" ht="26.25" customHeight="1" x14ac:dyDescent="0.15">
      <c r="A5" s="711" t="s">
        <v>370</v>
      </c>
      <c r="B5" s="712"/>
      <c r="C5" s="712"/>
      <c r="D5" s="712"/>
      <c r="E5" s="712"/>
      <c r="F5" s="712"/>
      <c r="G5" s="712"/>
      <c r="H5" s="712"/>
      <c r="I5" s="712"/>
      <c r="J5" s="712"/>
      <c r="K5" s="712"/>
      <c r="L5" s="712"/>
      <c r="M5" s="712"/>
      <c r="N5" s="712"/>
      <c r="O5" s="712"/>
      <c r="P5" s="713"/>
      <c r="Q5" s="717" t="s">
        <v>371</v>
      </c>
      <c r="R5" s="718"/>
      <c r="S5" s="718"/>
      <c r="T5" s="718"/>
      <c r="U5" s="719"/>
      <c r="V5" s="717" t="s">
        <v>372</v>
      </c>
      <c r="W5" s="718"/>
      <c r="X5" s="718"/>
      <c r="Y5" s="718"/>
      <c r="Z5" s="719"/>
      <c r="AA5" s="717" t="s">
        <v>373</v>
      </c>
      <c r="AB5" s="718"/>
      <c r="AC5" s="718"/>
      <c r="AD5" s="718"/>
      <c r="AE5" s="718"/>
      <c r="AF5" s="723" t="s">
        <v>374</v>
      </c>
      <c r="AG5" s="718"/>
      <c r="AH5" s="718"/>
      <c r="AI5" s="718"/>
      <c r="AJ5" s="724"/>
      <c r="AK5" s="718" t="s">
        <v>375</v>
      </c>
      <c r="AL5" s="718"/>
      <c r="AM5" s="718"/>
      <c r="AN5" s="718"/>
      <c r="AO5" s="719"/>
      <c r="AP5" s="717" t="s">
        <v>376</v>
      </c>
      <c r="AQ5" s="718"/>
      <c r="AR5" s="718"/>
      <c r="AS5" s="718"/>
      <c r="AT5" s="719"/>
      <c r="AU5" s="717" t="s">
        <v>377</v>
      </c>
      <c r="AV5" s="718"/>
      <c r="AW5" s="718"/>
      <c r="AX5" s="718"/>
      <c r="AY5" s="724"/>
      <c r="AZ5" s="217"/>
      <c r="BA5" s="217"/>
      <c r="BB5" s="217"/>
      <c r="BC5" s="217"/>
      <c r="BD5" s="217"/>
      <c r="BE5" s="218"/>
      <c r="BF5" s="218"/>
      <c r="BG5" s="218"/>
      <c r="BH5" s="218"/>
      <c r="BI5" s="218"/>
      <c r="BJ5" s="218"/>
      <c r="BK5" s="218"/>
      <c r="BL5" s="218"/>
      <c r="BM5" s="218"/>
      <c r="BN5" s="218"/>
      <c r="BO5" s="218"/>
      <c r="BP5" s="218"/>
      <c r="BQ5" s="711" t="s">
        <v>378</v>
      </c>
      <c r="BR5" s="712"/>
      <c r="BS5" s="712"/>
      <c r="BT5" s="712"/>
      <c r="BU5" s="712"/>
      <c r="BV5" s="712"/>
      <c r="BW5" s="712"/>
      <c r="BX5" s="712"/>
      <c r="BY5" s="712"/>
      <c r="BZ5" s="712"/>
      <c r="CA5" s="712"/>
      <c r="CB5" s="712"/>
      <c r="CC5" s="712"/>
      <c r="CD5" s="712"/>
      <c r="CE5" s="712"/>
      <c r="CF5" s="712"/>
      <c r="CG5" s="713"/>
      <c r="CH5" s="717" t="s">
        <v>379</v>
      </c>
      <c r="CI5" s="718"/>
      <c r="CJ5" s="718"/>
      <c r="CK5" s="718"/>
      <c r="CL5" s="719"/>
      <c r="CM5" s="717" t="s">
        <v>380</v>
      </c>
      <c r="CN5" s="718"/>
      <c r="CO5" s="718"/>
      <c r="CP5" s="718"/>
      <c r="CQ5" s="719"/>
      <c r="CR5" s="717" t="s">
        <v>381</v>
      </c>
      <c r="CS5" s="718"/>
      <c r="CT5" s="718"/>
      <c r="CU5" s="718"/>
      <c r="CV5" s="719"/>
      <c r="CW5" s="717" t="s">
        <v>382</v>
      </c>
      <c r="CX5" s="718"/>
      <c r="CY5" s="718"/>
      <c r="CZ5" s="718"/>
      <c r="DA5" s="719"/>
      <c r="DB5" s="717" t="s">
        <v>383</v>
      </c>
      <c r="DC5" s="718"/>
      <c r="DD5" s="718"/>
      <c r="DE5" s="718"/>
      <c r="DF5" s="719"/>
      <c r="DG5" s="747" t="s">
        <v>384</v>
      </c>
      <c r="DH5" s="748"/>
      <c r="DI5" s="748"/>
      <c r="DJ5" s="748"/>
      <c r="DK5" s="749"/>
      <c r="DL5" s="747" t="s">
        <v>385</v>
      </c>
      <c r="DM5" s="748"/>
      <c r="DN5" s="748"/>
      <c r="DO5" s="748"/>
      <c r="DP5" s="749"/>
      <c r="DQ5" s="717" t="s">
        <v>386</v>
      </c>
      <c r="DR5" s="718"/>
      <c r="DS5" s="718"/>
      <c r="DT5" s="718"/>
      <c r="DU5" s="719"/>
      <c r="DV5" s="717" t="s">
        <v>377</v>
      </c>
      <c r="DW5" s="718"/>
      <c r="DX5" s="718"/>
      <c r="DY5" s="718"/>
      <c r="DZ5" s="724"/>
      <c r="EA5" s="219"/>
    </row>
    <row r="6" spans="1:131" s="220" customFormat="1" ht="26.25" customHeight="1" thickBot="1" x14ac:dyDescent="0.2">
      <c r="A6" s="714"/>
      <c r="B6" s="715"/>
      <c r="C6" s="715"/>
      <c r="D6" s="715"/>
      <c r="E6" s="715"/>
      <c r="F6" s="715"/>
      <c r="G6" s="715"/>
      <c r="H6" s="715"/>
      <c r="I6" s="715"/>
      <c r="J6" s="715"/>
      <c r="K6" s="715"/>
      <c r="L6" s="715"/>
      <c r="M6" s="715"/>
      <c r="N6" s="715"/>
      <c r="O6" s="715"/>
      <c r="P6" s="716"/>
      <c r="Q6" s="720"/>
      <c r="R6" s="721"/>
      <c r="S6" s="721"/>
      <c r="T6" s="721"/>
      <c r="U6" s="722"/>
      <c r="V6" s="720"/>
      <c r="W6" s="721"/>
      <c r="X6" s="721"/>
      <c r="Y6" s="721"/>
      <c r="Z6" s="722"/>
      <c r="AA6" s="720"/>
      <c r="AB6" s="721"/>
      <c r="AC6" s="721"/>
      <c r="AD6" s="721"/>
      <c r="AE6" s="721"/>
      <c r="AF6" s="725"/>
      <c r="AG6" s="721"/>
      <c r="AH6" s="721"/>
      <c r="AI6" s="721"/>
      <c r="AJ6" s="726"/>
      <c r="AK6" s="721"/>
      <c r="AL6" s="721"/>
      <c r="AM6" s="721"/>
      <c r="AN6" s="721"/>
      <c r="AO6" s="722"/>
      <c r="AP6" s="720"/>
      <c r="AQ6" s="721"/>
      <c r="AR6" s="721"/>
      <c r="AS6" s="721"/>
      <c r="AT6" s="722"/>
      <c r="AU6" s="720"/>
      <c r="AV6" s="721"/>
      <c r="AW6" s="721"/>
      <c r="AX6" s="721"/>
      <c r="AY6" s="726"/>
      <c r="AZ6" s="217"/>
      <c r="BA6" s="217"/>
      <c r="BB6" s="217"/>
      <c r="BC6" s="217"/>
      <c r="BD6" s="217"/>
      <c r="BE6" s="218"/>
      <c r="BF6" s="218"/>
      <c r="BG6" s="218"/>
      <c r="BH6" s="218"/>
      <c r="BI6" s="218"/>
      <c r="BJ6" s="218"/>
      <c r="BK6" s="218"/>
      <c r="BL6" s="218"/>
      <c r="BM6" s="218"/>
      <c r="BN6" s="218"/>
      <c r="BO6" s="218"/>
      <c r="BP6" s="218"/>
      <c r="BQ6" s="714"/>
      <c r="BR6" s="715"/>
      <c r="BS6" s="715"/>
      <c r="BT6" s="715"/>
      <c r="BU6" s="715"/>
      <c r="BV6" s="715"/>
      <c r="BW6" s="715"/>
      <c r="BX6" s="715"/>
      <c r="BY6" s="715"/>
      <c r="BZ6" s="715"/>
      <c r="CA6" s="715"/>
      <c r="CB6" s="715"/>
      <c r="CC6" s="715"/>
      <c r="CD6" s="715"/>
      <c r="CE6" s="715"/>
      <c r="CF6" s="715"/>
      <c r="CG6" s="716"/>
      <c r="CH6" s="720"/>
      <c r="CI6" s="721"/>
      <c r="CJ6" s="721"/>
      <c r="CK6" s="721"/>
      <c r="CL6" s="722"/>
      <c r="CM6" s="720"/>
      <c r="CN6" s="721"/>
      <c r="CO6" s="721"/>
      <c r="CP6" s="721"/>
      <c r="CQ6" s="722"/>
      <c r="CR6" s="720"/>
      <c r="CS6" s="721"/>
      <c r="CT6" s="721"/>
      <c r="CU6" s="721"/>
      <c r="CV6" s="722"/>
      <c r="CW6" s="720"/>
      <c r="CX6" s="721"/>
      <c r="CY6" s="721"/>
      <c r="CZ6" s="721"/>
      <c r="DA6" s="722"/>
      <c r="DB6" s="720"/>
      <c r="DC6" s="721"/>
      <c r="DD6" s="721"/>
      <c r="DE6" s="721"/>
      <c r="DF6" s="722"/>
      <c r="DG6" s="750"/>
      <c r="DH6" s="751"/>
      <c r="DI6" s="751"/>
      <c r="DJ6" s="751"/>
      <c r="DK6" s="752"/>
      <c r="DL6" s="750"/>
      <c r="DM6" s="751"/>
      <c r="DN6" s="751"/>
      <c r="DO6" s="751"/>
      <c r="DP6" s="752"/>
      <c r="DQ6" s="720"/>
      <c r="DR6" s="721"/>
      <c r="DS6" s="721"/>
      <c r="DT6" s="721"/>
      <c r="DU6" s="722"/>
      <c r="DV6" s="720"/>
      <c r="DW6" s="721"/>
      <c r="DX6" s="721"/>
      <c r="DY6" s="721"/>
      <c r="DZ6" s="726"/>
      <c r="EA6" s="219"/>
    </row>
    <row r="7" spans="1:131" s="220" customFormat="1" ht="26.25" customHeight="1" thickTop="1" x14ac:dyDescent="0.15">
      <c r="A7" s="221">
        <v>1</v>
      </c>
      <c r="B7" s="733" t="s">
        <v>387</v>
      </c>
      <c r="C7" s="734"/>
      <c r="D7" s="734"/>
      <c r="E7" s="734"/>
      <c r="F7" s="734"/>
      <c r="G7" s="734"/>
      <c r="H7" s="734"/>
      <c r="I7" s="734"/>
      <c r="J7" s="734"/>
      <c r="K7" s="734"/>
      <c r="L7" s="734"/>
      <c r="M7" s="734"/>
      <c r="N7" s="734"/>
      <c r="O7" s="734"/>
      <c r="P7" s="735"/>
      <c r="Q7" s="736">
        <v>57445</v>
      </c>
      <c r="R7" s="737"/>
      <c r="S7" s="737"/>
      <c r="T7" s="737"/>
      <c r="U7" s="737"/>
      <c r="V7" s="737">
        <v>53241</v>
      </c>
      <c r="W7" s="737"/>
      <c r="X7" s="737"/>
      <c r="Y7" s="737"/>
      <c r="Z7" s="737"/>
      <c r="AA7" s="737">
        <v>4204</v>
      </c>
      <c r="AB7" s="737"/>
      <c r="AC7" s="737"/>
      <c r="AD7" s="737"/>
      <c r="AE7" s="738"/>
      <c r="AF7" s="739">
        <v>3699</v>
      </c>
      <c r="AG7" s="740"/>
      <c r="AH7" s="740"/>
      <c r="AI7" s="740"/>
      <c r="AJ7" s="741"/>
      <c r="AK7" s="742">
        <v>1456</v>
      </c>
      <c r="AL7" s="743"/>
      <c r="AM7" s="743"/>
      <c r="AN7" s="743"/>
      <c r="AO7" s="743"/>
      <c r="AP7" s="743">
        <v>33357</v>
      </c>
      <c r="AQ7" s="743"/>
      <c r="AR7" s="743"/>
      <c r="AS7" s="743"/>
      <c r="AT7" s="743"/>
      <c r="AU7" s="744"/>
      <c r="AV7" s="744"/>
      <c r="AW7" s="744"/>
      <c r="AX7" s="744"/>
      <c r="AY7" s="745"/>
      <c r="AZ7" s="217"/>
      <c r="BA7" s="217"/>
      <c r="BB7" s="217"/>
      <c r="BC7" s="217"/>
      <c r="BD7" s="217"/>
      <c r="BE7" s="218"/>
      <c r="BF7" s="218"/>
      <c r="BG7" s="218"/>
      <c r="BH7" s="218"/>
      <c r="BI7" s="218"/>
      <c r="BJ7" s="218"/>
      <c r="BK7" s="218"/>
      <c r="BL7" s="218"/>
      <c r="BM7" s="218"/>
      <c r="BN7" s="218"/>
      <c r="BO7" s="218"/>
      <c r="BP7" s="218"/>
      <c r="BQ7" s="221">
        <v>1</v>
      </c>
      <c r="BR7" s="222"/>
      <c r="BS7" s="730" t="s">
        <v>576</v>
      </c>
      <c r="BT7" s="731"/>
      <c r="BU7" s="731"/>
      <c r="BV7" s="731"/>
      <c r="BW7" s="731"/>
      <c r="BX7" s="731"/>
      <c r="BY7" s="731"/>
      <c r="BZ7" s="731"/>
      <c r="CA7" s="731"/>
      <c r="CB7" s="731"/>
      <c r="CC7" s="731"/>
      <c r="CD7" s="731"/>
      <c r="CE7" s="731"/>
      <c r="CF7" s="731"/>
      <c r="CG7" s="746"/>
      <c r="CH7" s="727">
        <v>0</v>
      </c>
      <c r="CI7" s="728"/>
      <c r="CJ7" s="728"/>
      <c r="CK7" s="728"/>
      <c r="CL7" s="729"/>
      <c r="CM7" s="727">
        <v>162</v>
      </c>
      <c r="CN7" s="728"/>
      <c r="CO7" s="728"/>
      <c r="CP7" s="728"/>
      <c r="CQ7" s="729"/>
      <c r="CR7" s="727">
        <v>15</v>
      </c>
      <c r="CS7" s="728"/>
      <c r="CT7" s="728"/>
      <c r="CU7" s="728"/>
      <c r="CV7" s="729"/>
      <c r="CW7" s="727">
        <v>33</v>
      </c>
      <c r="CX7" s="728"/>
      <c r="CY7" s="728"/>
      <c r="CZ7" s="728"/>
      <c r="DA7" s="729"/>
      <c r="DB7" s="727" t="s">
        <v>512</v>
      </c>
      <c r="DC7" s="728"/>
      <c r="DD7" s="728"/>
      <c r="DE7" s="728"/>
      <c r="DF7" s="729"/>
      <c r="DG7" s="727" t="s">
        <v>512</v>
      </c>
      <c r="DH7" s="728"/>
      <c r="DI7" s="728"/>
      <c r="DJ7" s="728"/>
      <c r="DK7" s="729"/>
      <c r="DL7" s="727" t="s">
        <v>512</v>
      </c>
      <c r="DM7" s="728"/>
      <c r="DN7" s="728"/>
      <c r="DO7" s="728"/>
      <c r="DP7" s="729"/>
      <c r="DQ7" s="727" t="s">
        <v>512</v>
      </c>
      <c r="DR7" s="728"/>
      <c r="DS7" s="728"/>
      <c r="DT7" s="728"/>
      <c r="DU7" s="729"/>
      <c r="DV7" s="730"/>
      <c r="DW7" s="731"/>
      <c r="DX7" s="731"/>
      <c r="DY7" s="731"/>
      <c r="DZ7" s="732"/>
      <c r="EA7" s="219"/>
    </row>
    <row r="8" spans="1:131" s="220" customFormat="1" ht="26.25" customHeight="1" x14ac:dyDescent="0.15">
      <c r="A8" s="223">
        <v>2</v>
      </c>
      <c r="B8" s="764" t="s">
        <v>388</v>
      </c>
      <c r="C8" s="765"/>
      <c r="D8" s="765"/>
      <c r="E8" s="765"/>
      <c r="F8" s="765"/>
      <c r="G8" s="765"/>
      <c r="H8" s="765"/>
      <c r="I8" s="765"/>
      <c r="J8" s="765"/>
      <c r="K8" s="765"/>
      <c r="L8" s="765"/>
      <c r="M8" s="765"/>
      <c r="N8" s="765"/>
      <c r="O8" s="765"/>
      <c r="P8" s="766"/>
      <c r="Q8" s="767">
        <v>6</v>
      </c>
      <c r="R8" s="768"/>
      <c r="S8" s="768"/>
      <c r="T8" s="768"/>
      <c r="U8" s="768"/>
      <c r="V8" s="768">
        <v>2</v>
      </c>
      <c r="W8" s="768"/>
      <c r="X8" s="768"/>
      <c r="Y8" s="768"/>
      <c r="Z8" s="768"/>
      <c r="AA8" s="768">
        <v>4</v>
      </c>
      <c r="AB8" s="768"/>
      <c r="AC8" s="768"/>
      <c r="AD8" s="768"/>
      <c r="AE8" s="769"/>
      <c r="AF8" s="770">
        <v>4</v>
      </c>
      <c r="AG8" s="771"/>
      <c r="AH8" s="771"/>
      <c r="AI8" s="771"/>
      <c r="AJ8" s="772"/>
      <c r="AK8" s="753" t="s">
        <v>512</v>
      </c>
      <c r="AL8" s="754"/>
      <c r="AM8" s="754"/>
      <c r="AN8" s="754"/>
      <c r="AO8" s="754"/>
      <c r="AP8" s="754" t="s">
        <v>512</v>
      </c>
      <c r="AQ8" s="754"/>
      <c r="AR8" s="754"/>
      <c r="AS8" s="754"/>
      <c r="AT8" s="754"/>
      <c r="AU8" s="755"/>
      <c r="AV8" s="755"/>
      <c r="AW8" s="755"/>
      <c r="AX8" s="755"/>
      <c r="AY8" s="756"/>
      <c r="AZ8" s="217"/>
      <c r="BA8" s="217"/>
      <c r="BB8" s="217"/>
      <c r="BC8" s="217"/>
      <c r="BD8" s="217"/>
      <c r="BE8" s="218"/>
      <c r="BF8" s="218"/>
      <c r="BG8" s="218"/>
      <c r="BH8" s="218"/>
      <c r="BI8" s="218"/>
      <c r="BJ8" s="218"/>
      <c r="BK8" s="218"/>
      <c r="BL8" s="218"/>
      <c r="BM8" s="218"/>
      <c r="BN8" s="218"/>
      <c r="BO8" s="218"/>
      <c r="BP8" s="218"/>
      <c r="BQ8" s="223">
        <v>2</v>
      </c>
      <c r="BR8" s="224"/>
      <c r="BS8" s="757" t="s">
        <v>577</v>
      </c>
      <c r="BT8" s="758"/>
      <c r="BU8" s="758"/>
      <c r="BV8" s="758"/>
      <c r="BW8" s="758"/>
      <c r="BX8" s="758"/>
      <c r="BY8" s="758"/>
      <c r="BZ8" s="758"/>
      <c r="CA8" s="758"/>
      <c r="CB8" s="758"/>
      <c r="CC8" s="758"/>
      <c r="CD8" s="758"/>
      <c r="CE8" s="758"/>
      <c r="CF8" s="758"/>
      <c r="CG8" s="759"/>
      <c r="CH8" s="760" t="s">
        <v>512</v>
      </c>
      <c r="CI8" s="761"/>
      <c r="CJ8" s="761"/>
      <c r="CK8" s="761"/>
      <c r="CL8" s="762"/>
      <c r="CM8" s="760">
        <v>11</v>
      </c>
      <c r="CN8" s="761"/>
      <c r="CO8" s="761"/>
      <c r="CP8" s="761"/>
      <c r="CQ8" s="762"/>
      <c r="CR8" s="760">
        <v>3</v>
      </c>
      <c r="CS8" s="761"/>
      <c r="CT8" s="761"/>
      <c r="CU8" s="761"/>
      <c r="CV8" s="762"/>
      <c r="CW8" s="760">
        <v>1</v>
      </c>
      <c r="CX8" s="761"/>
      <c r="CY8" s="761"/>
      <c r="CZ8" s="761"/>
      <c r="DA8" s="762"/>
      <c r="DB8" s="760" t="s">
        <v>512</v>
      </c>
      <c r="DC8" s="761"/>
      <c r="DD8" s="761"/>
      <c r="DE8" s="761"/>
      <c r="DF8" s="762"/>
      <c r="DG8" s="760" t="s">
        <v>512</v>
      </c>
      <c r="DH8" s="761"/>
      <c r="DI8" s="761"/>
      <c r="DJ8" s="761"/>
      <c r="DK8" s="762"/>
      <c r="DL8" s="760" t="s">
        <v>512</v>
      </c>
      <c r="DM8" s="761"/>
      <c r="DN8" s="761"/>
      <c r="DO8" s="761"/>
      <c r="DP8" s="762"/>
      <c r="DQ8" s="760" t="s">
        <v>512</v>
      </c>
      <c r="DR8" s="761"/>
      <c r="DS8" s="761"/>
      <c r="DT8" s="761"/>
      <c r="DU8" s="762"/>
      <c r="DV8" s="757"/>
      <c r="DW8" s="758"/>
      <c r="DX8" s="758"/>
      <c r="DY8" s="758"/>
      <c r="DZ8" s="763"/>
      <c r="EA8" s="219"/>
    </row>
    <row r="9" spans="1:131" s="220" customFormat="1" ht="26.25" customHeight="1" x14ac:dyDescent="0.15">
      <c r="A9" s="223">
        <v>3</v>
      </c>
      <c r="B9" s="764"/>
      <c r="C9" s="765"/>
      <c r="D9" s="765"/>
      <c r="E9" s="765"/>
      <c r="F9" s="765"/>
      <c r="G9" s="765"/>
      <c r="H9" s="765"/>
      <c r="I9" s="765"/>
      <c r="J9" s="765"/>
      <c r="K9" s="765"/>
      <c r="L9" s="765"/>
      <c r="M9" s="765"/>
      <c r="N9" s="765"/>
      <c r="O9" s="765"/>
      <c r="P9" s="766"/>
      <c r="Q9" s="767"/>
      <c r="R9" s="768"/>
      <c r="S9" s="768"/>
      <c r="T9" s="768"/>
      <c r="U9" s="768"/>
      <c r="V9" s="768"/>
      <c r="W9" s="768"/>
      <c r="X9" s="768"/>
      <c r="Y9" s="768"/>
      <c r="Z9" s="768"/>
      <c r="AA9" s="768"/>
      <c r="AB9" s="768"/>
      <c r="AC9" s="768"/>
      <c r="AD9" s="768"/>
      <c r="AE9" s="769"/>
      <c r="AF9" s="770"/>
      <c r="AG9" s="771"/>
      <c r="AH9" s="771"/>
      <c r="AI9" s="771"/>
      <c r="AJ9" s="772"/>
      <c r="AK9" s="753"/>
      <c r="AL9" s="754"/>
      <c r="AM9" s="754"/>
      <c r="AN9" s="754"/>
      <c r="AO9" s="754"/>
      <c r="AP9" s="754"/>
      <c r="AQ9" s="754"/>
      <c r="AR9" s="754"/>
      <c r="AS9" s="754"/>
      <c r="AT9" s="754"/>
      <c r="AU9" s="755"/>
      <c r="AV9" s="755"/>
      <c r="AW9" s="755"/>
      <c r="AX9" s="755"/>
      <c r="AY9" s="756"/>
      <c r="AZ9" s="217"/>
      <c r="BA9" s="217"/>
      <c r="BB9" s="217"/>
      <c r="BC9" s="217"/>
      <c r="BD9" s="217"/>
      <c r="BE9" s="218"/>
      <c r="BF9" s="218"/>
      <c r="BG9" s="218"/>
      <c r="BH9" s="218"/>
      <c r="BI9" s="218"/>
      <c r="BJ9" s="218"/>
      <c r="BK9" s="218"/>
      <c r="BL9" s="218"/>
      <c r="BM9" s="218"/>
      <c r="BN9" s="218"/>
      <c r="BO9" s="218"/>
      <c r="BP9" s="218"/>
      <c r="BQ9" s="223">
        <v>3</v>
      </c>
      <c r="BR9" s="224"/>
      <c r="BS9" s="757" t="s">
        <v>578</v>
      </c>
      <c r="BT9" s="758"/>
      <c r="BU9" s="758"/>
      <c r="BV9" s="758"/>
      <c r="BW9" s="758"/>
      <c r="BX9" s="758"/>
      <c r="BY9" s="758"/>
      <c r="BZ9" s="758"/>
      <c r="CA9" s="758"/>
      <c r="CB9" s="758"/>
      <c r="CC9" s="758"/>
      <c r="CD9" s="758"/>
      <c r="CE9" s="758"/>
      <c r="CF9" s="758"/>
      <c r="CG9" s="759"/>
      <c r="CH9" s="760">
        <v>9</v>
      </c>
      <c r="CI9" s="761"/>
      <c r="CJ9" s="761"/>
      <c r="CK9" s="761"/>
      <c r="CL9" s="762"/>
      <c r="CM9" s="760">
        <v>138</v>
      </c>
      <c r="CN9" s="761"/>
      <c r="CO9" s="761"/>
      <c r="CP9" s="761"/>
      <c r="CQ9" s="762"/>
      <c r="CR9" s="760">
        <v>40</v>
      </c>
      <c r="CS9" s="761"/>
      <c r="CT9" s="761"/>
      <c r="CU9" s="761"/>
      <c r="CV9" s="762"/>
      <c r="CW9" s="760">
        <v>47</v>
      </c>
      <c r="CX9" s="761"/>
      <c r="CY9" s="761"/>
      <c r="CZ9" s="761"/>
      <c r="DA9" s="762"/>
      <c r="DB9" s="760" t="s">
        <v>512</v>
      </c>
      <c r="DC9" s="761"/>
      <c r="DD9" s="761"/>
      <c r="DE9" s="761"/>
      <c r="DF9" s="762"/>
      <c r="DG9" s="760" t="s">
        <v>512</v>
      </c>
      <c r="DH9" s="761"/>
      <c r="DI9" s="761"/>
      <c r="DJ9" s="761"/>
      <c r="DK9" s="762"/>
      <c r="DL9" s="760" t="s">
        <v>512</v>
      </c>
      <c r="DM9" s="761"/>
      <c r="DN9" s="761"/>
      <c r="DO9" s="761"/>
      <c r="DP9" s="762"/>
      <c r="DQ9" s="760" t="s">
        <v>512</v>
      </c>
      <c r="DR9" s="761"/>
      <c r="DS9" s="761"/>
      <c r="DT9" s="761"/>
      <c r="DU9" s="762"/>
      <c r="DV9" s="757"/>
      <c r="DW9" s="758"/>
      <c r="DX9" s="758"/>
      <c r="DY9" s="758"/>
      <c r="DZ9" s="763"/>
      <c r="EA9" s="219"/>
    </row>
    <row r="10" spans="1:131" s="220" customFormat="1" ht="26.25" customHeight="1" x14ac:dyDescent="0.15">
      <c r="A10" s="223">
        <v>4</v>
      </c>
      <c r="B10" s="764"/>
      <c r="C10" s="765"/>
      <c r="D10" s="765"/>
      <c r="E10" s="765"/>
      <c r="F10" s="765"/>
      <c r="G10" s="765"/>
      <c r="H10" s="765"/>
      <c r="I10" s="765"/>
      <c r="J10" s="765"/>
      <c r="K10" s="765"/>
      <c r="L10" s="765"/>
      <c r="M10" s="765"/>
      <c r="N10" s="765"/>
      <c r="O10" s="765"/>
      <c r="P10" s="766"/>
      <c r="Q10" s="767"/>
      <c r="R10" s="768"/>
      <c r="S10" s="768"/>
      <c r="T10" s="768"/>
      <c r="U10" s="768"/>
      <c r="V10" s="768"/>
      <c r="W10" s="768"/>
      <c r="X10" s="768"/>
      <c r="Y10" s="768"/>
      <c r="Z10" s="768"/>
      <c r="AA10" s="768"/>
      <c r="AB10" s="768"/>
      <c r="AC10" s="768"/>
      <c r="AD10" s="768"/>
      <c r="AE10" s="769"/>
      <c r="AF10" s="770"/>
      <c r="AG10" s="771"/>
      <c r="AH10" s="771"/>
      <c r="AI10" s="771"/>
      <c r="AJ10" s="772"/>
      <c r="AK10" s="753"/>
      <c r="AL10" s="754"/>
      <c r="AM10" s="754"/>
      <c r="AN10" s="754"/>
      <c r="AO10" s="754"/>
      <c r="AP10" s="754"/>
      <c r="AQ10" s="754"/>
      <c r="AR10" s="754"/>
      <c r="AS10" s="754"/>
      <c r="AT10" s="754"/>
      <c r="AU10" s="755"/>
      <c r="AV10" s="755"/>
      <c r="AW10" s="755"/>
      <c r="AX10" s="755"/>
      <c r="AY10" s="756"/>
      <c r="AZ10" s="217"/>
      <c r="BA10" s="217"/>
      <c r="BB10" s="217"/>
      <c r="BC10" s="217"/>
      <c r="BD10" s="217"/>
      <c r="BE10" s="218"/>
      <c r="BF10" s="218"/>
      <c r="BG10" s="218"/>
      <c r="BH10" s="218"/>
      <c r="BI10" s="218"/>
      <c r="BJ10" s="218"/>
      <c r="BK10" s="218"/>
      <c r="BL10" s="218"/>
      <c r="BM10" s="218"/>
      <c r="BN10" s="218"/>
      <c r="BO10" s="218"/>
      <c r="BP10" s="218"/>
      <c r="BQ10" s="223">
        <v>4</v>
      </c>
      <c r="BR10" s="224"/>
      <c r="BS10" s="757" t="s">
        <v>579</v>
      </c>
      <c r="BT10" s="758"/>
      <c r="BU10" s="758"/>
      <c r="BV10" s="758"/>
      <c r="BW10" s="758"/>
      <c r="BX10" s="758"/>
      <c r="BY10" s="758"/>
      <c r="BZ10" s="758"/>
      <c r="CA10" s="758"/>
      <c r="CB10" s="758"/>
      <c r="CC10" s="758"/>
      <c r="CD10" s="758"/>
      <c r="CE10" s="758"/>
      <c r="CF10" s="758"/>
      <c r="CG10" s="759"/>
      <c r="CH10" s="760">
        <v>-5</v>
      </c>
      <c r="CI10" s="761"/>
      <c r="CJ10" s="761"/>
      <c r="CK10" s="761"/>
      <c r="CL10" s="762"/>
      <c r="CM10" s="760">
        <v>96</v>
      </c>
      <c r="CN10" s="761"/>
      <c r="CO10" s="761"/>
      <c r="CP10" s="761"/>
      <c r="CQ10" s="762"/>
      <c r="CR10" s="760">
        <v>90</v>
      </c>
      <c r="CS10" s="761"/>
      <c r="CT10" s="761"/>
      <c r="CU10" s="761"/>
      <c r="CV10" s="762"/>
      <c r="CW10" s="760">
        <v>38</v>
      </c>
      <c r="CX10" s="761"/>
      <c r="CY10" s="761"/>
      <c r="CZ10" s="761"/>
      <c r="DA10" s="762"/>
      <c r="DB10" s="760" t="s">
        <v>512</v>
      </c>
      <c r="DC10" s="761"/>
      <c r="DD10" s="761"/>
      <c r="DE10" s="761"/>
      <c r="DF10" s="762"/>
      <c r="DG10" s="760" t="s">
        <v>512</v>
      </c>
      <c r="DH10" s="761"/>
      <c r="DI10" s="761"/>
      <c r="DJ10" s="761"/>
      <c r="DK10" s="762"/>
      <c r="DL10" s="760" t="s">
        <v>512</v>
      </c>
      <c r="DM10" s="761"/>
      <c r="DN10" s="761"/>
      <c r="DO10" s="761"/>
      <c r="DP10" s="762"/>
      <c r="DQ10" s="760" t="s">
        <v>512</v>
      </c>
      <c r="DR10" s="761"/>
      <c r="DS10" s="761"/>
      <c r="DT10" s="761"/>
      <c r="DU10" s="762"/>
      <c r="DV10" s="757"/>
      <c r="DW10" s="758"/>
      <c r="DX10" s="758"/>
      <c r="DY10" s="758"/>
      <c r="DZ10" s="763"/>
      <c r="EA10" s="219"/>
    </row>
    <row r="11" spans="1:131" s="220" customFormat="1" ht="26.25" customHeight="1" x14ac:dyDescent="0.15">
      <c r="A11" s="223">
        <v>5</v>
      </c>
      <c r="B11" s="764"/>
      <c r="C11" s="765"/>
      <c r="D11" s="765"/>
      <c r="E11" s="765"/>
      <c r="F11" s="765"/>
      <c r="G11" s="765"/>
      <c r="H11" s="765"/>
      <c r="I11" s="765"/>
      <c r="J11" s="765"/>
      <c r="K11" s="765"/>
      <c r="L11" s="765"/>
      <c r="M11" s="765"/>
      <c r="N11" s="765"/>
      <c r="O11" s="765"/>
      <c r="P11" s="766"/>
      <c r="Q11" s="767"/>
      <c r="R11" s="768"/>
      <c r="S11" s="768"/>
      <c r="T11" s="768"/>
      <c r="U11" s="768"/>
      <c r="V11" s="768"/>
      <c r="W11" s="768"/>
      <c r="X11" s="768"/>
      <c r="Y11" s="768"/>
      <c r="Z11" s="768"/>
      <c r="AA11" s="768"/>
      <c r="AB11" s="768"/>
      <c r="AC11" s="768"/>
      <c r="AD11" s="768"/>
      <c r="AE11" s="769"/>
      <c r="AF11" s="770"/>
      <c r="AG11" s="771"/>
      <c r="AH11" s="771"/>
      <c r="AI11" s="771"/>
      <c r="AJ11" s="772"/>
      <c r="AK11" s="753"/>
      <c r="AL11" s="754"/>
      <c r="AM11" s="754"/>
      <c r="AN11" s="754"/>
      <c r="AO11" s="754"/>
      <c r="AP11" s="754"/>
      <c r="AQ11" s="754"/>
      <c r="AR11" s="754"/>
      <c r="AS11" s="754"/>
      <c r="AT11" s="754"/>
      <c r="AU11" s="755"/>
      <c r="AV11" s="755"/>
      <c r="AW11" s="755"/>
      <c r="AX11" s="755"/>
      <c r="AY11" s="756"/>
      <c r="AZ11" s="217"/>
      <c r="BA11" s="217"/>
      <c r="BB11" s="217"/>
      <c r="BC11" s="217"/>
      <c r="BD11" s="217"/>
      <c r="BE11" s="218"/>
      <c r="BF11" s="218"/>
      <c r="BG11" s="218"/>
      <c r="BH11" s="218"/>
      <c r="BI11" s="218"/>
      <c r="BJ11" s="218"/>
      <c r="BK11" s="218"/>
      <c r="BL11" s="218"/>
      <c r="BM11" s="218"/>
      <c r="BN11" s="218"/>
      <c r="BO11" s="218"/>
      <c r="BP11" s="218"/>
      <c r="BQ11" s="223">
        <v>5</v>
      </c>
      <c r="BR11" s="224"/>
      <c r="BS11" s="757"/>
      <c r="BT11" s="758"/>
      <c r="BU11" s="758"/>
      <c r="BV11" s="758"/>
      <c r="BW11" s="758"/>
      <c r="BX11" s="758"/>
      <c r="BY11" s="758"/>
      <c r="BZ11" s="758"/>
      <c r="CA11" s="758"/>
      <c r="CB11" s="758"/>
      <c r="CC11" s="758"/>
      <c r="CD11" s="758"/>
      <c r="CE11" s="758"/>
      <c r="CF11" s="758"/>
      <c r="CG11" s="759"/>
      <c r="CH11" s="760"/>
      <c r="CI11" s="761"/>
      <c r="CJ11" s="761"/>
      <c r="CK11" s="761"/>
      <c r="CL11" s="762"/>
      <c r="CM11" s="760"/>
      <c r="CN11" s="761"/>
      <c r="CO11" s="761"/>
      <c r="CP11" s="761"/>
      <c r="CQ11" s="762"/>
      <c r="CR11" s="760"/>
      <c r="CS11" s="761"/>
      <c r="CT11" s="761"/>
      <c r="CU11" s="761"/>
      <c r="CV11" s="762"/>
      <c r="CW11" s="760"/>
      <c r="CX11" s="761"/>
      <c r="CY11" s="761"/>
      <c r="CZ11" s="761"/>
      <c r="DA11" s="762"/>
      <c r="DB11" s="760"/>
      <c r="DC11" s="761"/>
      <c r="DD11" s="761"/>
      <c r="DE11" s="761"/>
      <c r="DF11" s="762"/>
      <c r="DG11" s="760"/>
      <c r="DH11" s="761"/>
      <c r="DI11" s="761"/>
      <c r="DJ11" s="761"/>
      <c r="DK11" s="762"/>
      <c r="DL11" s="760"/>
      <c r="DM11" s="761"/>
      <c r="DN11" s="761"/>
      <c r="DO11" s="761"/>
      <c r="DP11" s="762"/>
      <c r="DQ11" s="760"/>
      <c r="DR11" s="761"/>
      <c r="DS11" s="761"/>
      <c r="DT11" s="761"/>
      <c r="DU11" s="762"/>
      <c r="DV11" s="757"/>
      <c r="DW11" s="758"/>
      <c r="DX11" s="758"/>
      <c r="DY11" s="758"/>
      <c r="DZ11" s="763"/>
      <c r="EA11" s="219"/>
    </row>
    <row r="12" spans="1:131" s="220" customFormat="1" ht="26.25" customHeight="1" x14ac:dyDescent="0.15">
      <c r="A12" s="223">
        <v>6</v>
      </c>
      <c r="B12" s="764"/>
      <c r="C12" s="765"/>
      <c r="D12" s="765"/>
      <c r="E12" s="765"/>
      <c r="F12" s="765"/>
      <c r="G12" s="765"/>
      <c r="H12" s="765"/>
      <c r="I12" s="765"/>
      <c r="J12" s="765"/>
      <c r="K12" s="765"/>
      <c r="L12" s="765"/>
      <c r="M12" s="765"/>
      <c r="N12" s="765"/>
      <c r="O12" s="765"/>
      <c r="P12" s="766"/>
      <c r="Q12" s="767"/>
      <c r="R12" s="768"/>
      <c r="S12" s="768"/>
      <c r="T12" s="768"/>
      <c r="U12" s="768"/>
      <c r="V12" s="768"/>
      <c r="W12" s="768"/>
      <c r="X12" s="768"/>
      <c r="Y12" s="768"/>
      <c r="Z12" s="768"/>
      <c r="AA12" s="768"/>
      <c r="AB12" s="768"/>
      <c r="AC12" s="768"/>
      <c r="AD12" s="768"/>
      <c r="AE12" s="769"/>
      <c r="AF12" s="770"/>
      <c r="AG12" s="771"/>
      <c r="AH12" s="771"/>
      <c r="AI12" s="771"/>
      <c r="AJ12" s="772"/>
      <c r="AK12" s="753"/>
      <c r="AL12" s="754"/>
      <c r="AM12" s="754"/>
      <c r="AN12" s="754"/>
      <c r="AO12" s="754"/>
      <c r="AP12" s="754"/>
      <c r="AQ12" s="754"/>
      <c r="AR12" s="754"/>
      <c r="AS12" s="754"/>
      <c r="AT12" s="754"/>
      <c r="AU12" s="755"/>
      <c r="AV12" s="755"/>
      <c r="AW12" s="755"/>
      <c r="AX12" s="755"/>
      <c r="AY12" s="756"/>
      <c r="AZ12" s="217"/>
      <c r="BA12" s="217"/>
      <c r="BB12" s="217"/>
      <c r="BC12" s="217"/>
      <c r="BD12" s="217"/>
      <c r="BE12" s="218"/>
      <c r="BF12" s="218"/>
      <c r="BG12" s="218"/>
      <c r="BH12" s="218"/>
      <c r="BI12" s="218"/>
      <c r="BJ12" s="218"/>
      <c r="BK12" s="218"/>
      <c r="BL12" s="218"/>
      <c r="BM12" s="218"/>
      <c r="BN12" s="218"/>
      <c r="BO12" s="218"/>
      <c r="BP12" s="218"/>
      <c r="BQ12" s="223">
        <v>6</v>
      </c>
      <c r="BR12" s="224"/>
      <c r="BS12" s="757"/>
      <c r="BT12" s="758"/>
      <c r="BU12" s="758"/>
      <c r="BV12" s="758"/>
      <c r="BW12" s="758"/>
      <c r="BX12" s="758"/>
      <c r="BY12" s="758"/>
      <c r="BZ12" s="758"/>
      <c r="CA12" s="758"/>
      <c r="CB12" s="758"/>
      <c r="CC12" s="758"/>
      <c r="CD12" s="758"/>
      <c r="CE12" s="758"/>
      <c r="CF12" s="758"/>
      <c r="CG12" s="759"/>
      <c r="CH12" s="760"/>
      <c r="CI12" s="761"/>
      <c r="CJ12" s="761"/>
      <c r="CK12" s="761"/>
      <c r="CL12" s="762"/>
      <c r="CM12" s="760"/>
      <c r="CN12" s="761"/>
      <c r="CO12" s="761"/>
      <c r="CP12" s="761"/>
      <c r="CQ12" s="762"/>
      <c r="CR12" s="760"/>
      <c r="CS12" s="761"/>
      <c r="CT12" s="761"/>
      <c r="CU12" s="761"/>
      <c r="CV12" s="762"/>
      <c r="CW12" s="760"/>
      <c r="CX12" s="761"/>
      <c r="CY12" s="761"/>
      <c r="CZ12" s="761"/>
      <c r="DA12" s="762"/>
      <c r="DB12" s="760"/>
      <c r="DC12" s="761"/>
      <c r="DD12" s="761"/>
      <c r="DE12" s="761"/>
      <c r="DF12" s="762"/>
      <c r="DG12" s="760"/>
      <c r="DH12" s="761"/>
      <c r="DI12" s="761"/>
      <c r="DJ12" s="761"/>
      <c r="DK12" s="762"/>
      <c r="DL12" s="760"/>
      <c r="DM12" s="761"/>
      <c r="DN12" s="761"/>
      <c r="DO12" s="761"/>
      <c r="DP12" s="762"/>
      <c r="DQ12" s="760"/>
      <c r="DR12" s="761"/>
      <c r="DS12" s="761"/>
      <c r="DT12" s="761"/>
      <c r="DU12" s="762"/>
      <c r="DV12" s="757"/>
      <c r="DW12" s="758"/>
      <c r="DX12" s="758"/>
      <c r="DY12" s="758"/>
      <c r="DZ12" s="763"/>
      <c r="EA12" s="219"/>
    </row>
    <row r="13" spans="1:131" s="220" customFormat="1" ht="26.25" customHeight="1" x14ac:dyDescent="0.15">
      <c r="A13" s="223">
        <v>7</v>
      </c>
      <c r="B13" s="764"/>
      <c r="C13" s="765"/>
      <c r="D13" s="765"/>
      <c r="E13" s="765"/>
      <c r="F13" s="765"/>
      <c r="G13" s="765"/>
      <c r="H13" s="765"/>
      <c r="I13" s="765"/>
      <c r="J13" s="765"/>
      <c r="K13" s="765"/>
      <c r="L13" s="765"/>
      <c r="M13" s="765"/>
      <c r="N13" s="765"/>
      <c r="O13" s="765"/>
      <c r="P13" s="766"/>
      <c r="Q13" s="767"/>
      <c r="R13" s="768"/>
      <c r="S13" s="768"/>
      <c r="T13" s="768"/>
      <c r="U13" s="768"/>
      <c r="V13" s="768"/>
      <c r="W13" s="768"/>
      <c r="X13" s="768"/>
      <c r="Y13" s="768"/>
      <c r="Z13" s="768"/>
      <c r="AA13" s="768"/>
      <c r="AB13" s="768"/>
      <c r="AC13" s="768"/>
      <c r="AD13" s="768"/>
      <c r="AE13" s="769"/>
      <c r="AF13" s="770"/>
      <c r="AG13" s="771"/>
      <c r="AH13" s="771"/>
      <c r="AI13" s="771"/>
      <c r="AJ13" s="772"/>
      <c r="AK13" s="753"/>
      <c r="AL13" s="754"/>
      <c r="AM13" s="754"/>
      <c r="AN13" s="754"/>
      <c r="AO13" s="754"/>
      <c r="AP13" s="754"/>
      <c r="AQ13" s="754"/>
      <c r="AR13" s="754"/>
      <c r="AS13" s="754"/>
      <c r="AT13" s="754"/>
      <c r="AU13" s="755"/>
      <c r="AV13" s="755"/>
      <c r="AW13" s="755"/>
      <c r="AX13" s="755"/>
      <c r="AY13" s="756"/>
      <c r="AZ13" s="217"/>
      <c r="BA13" s="217"/>
      <c r="BB13" s="217"/>
      <c r="BC13" s="217"/>
      <c r="BD13" s="217"/>
      <c r="BE13" s="218"/>
      <c r="BF13" s="218"/>
      <c r="BG13" s="218"/>
      <c r="BH13" s="218"/>
      <c r="BI13" s="218"/>
      <c r="BJ13" s="218"/>
      <c r="BK13" s="218"/>
      <c r="BL13" s="218"/>
      <c r="BM13" s="218"/>
      <c r="BN13" s="218"/>
      <c r="BO13" s="218"/>
      <c r="BP13" s="218"/>
      <c r="BQ13" s="223">
        <v>7</v>
      </c>
      <c r="BR13" s="224"/>
      <c r="BS13" s="757"/>
      <c r="BT13" s="758"/>
      <c r="BU13" s="758"/>
      <c r="BV13" s="758"/>
      <c r="BW13" s="758"/>
      <c r="BX13" s="758"/>
      <c r="BY13" s="758"/>
      <c r="BZ13" s="758"/>
      <c r="CA13" s="758"/>
      <c r="CB13" s="758"/>
      <c r="CC13" s="758"/>
      <c r="CD13" s="758"/>
      <c r="CE13" s="758"/>
      <c r="CF13" s="758"/>
      <c r="CG13" s="759"/>
      <c r="CH13" s="760"/>
      <c r="CI13" s="761"/>
      <c r="CJ13" s="761"/>
      <c r="CK13" s="761"/>
      <c r="CL13" s="762"/>
      <c r="CM13" s="760"/>
      <c r="CN13" s="761"/>
      <c r="CO13" s="761"/>
      <c r="CP13" s="761"/>
      <c r="CQ13" s="762"/>
      <c r="CR13" s="760"/>
      <c r="CS13" s="761"/>
      <c r="CT13" s="761"/>
      <c r="CU13" s="761"/>
      <c r="CV13" s="762"/>
      <c r="CW13" s="760"/>
      <c r="CX13" s="761"/>
      <c r="CY13" s="761"/>
      <c r="CZ13" s="761"/>
      <c r="DA13" s="762"/>
      <c r="DB13" s="760"/>
      <c r="DC13" s="761"/>
      <c r="DD13" s="761"/>
      <c r="DE13" s="761"/>
      <c r="DF13" s="762"/>
      <c r="DG13" s="760"/>
      <c r="DH13" s="761"/>
      <c r="DI13" s="761"/>
      <c r="DJ13" s="761"/>
      <c r="DK13" s="762"/>
      <c r="DL13" s="760"/>
      <c r="DM13" s="761"/>
      <c r="DN13" s="761"/>
      <c r="DO13" s="761"/>
      <c r="DP13" s="762"/>
      <c r="DQ13" s="760"/>
      <c r="DR13" s="761"/>
      <c r="DS13" s="761"/>
      <c r="DT13" s="761"/>
      <c r="DU13" s="762"/>
      <c r="DV13" s="757"/>
      <c r="DW13" s="758"/>
      <c r="DX13" s="758"/>
      <c r="DY13" s="758"/>
      <c r="DZ13" s="763"/>
      <c r="EA13" s="219"/>
    </row>
    <row r="14" spans="1:131" s="220" customFormat="1" ht="26.25" customHeight="1" x14ac:dyDescent="0.15">
      <c r="A14" s="223">
        <v>8</v>
      </c>
      <c r="B14" s="764"/>
      <c r="C14" s="765"/>
      <c r="D14" s="765"/>
      <c r="E14" s="765"/>
      <c r="F14" s="765"/>
      <c r="G14" s="765"/>
      <c r="H14" s="765"/>
      <c r="I14" s="765"/>
      <c r="J14" s="765"/>
      <c r="K14" s="765"/>
      <c r="L14" s="765"/>
      <c r="M14" s="765"/>
      <c r="N14" s="765"/>
      <c r="O14" s="765"/>
      <c r="P14" s="766"/>
      <c r="Q14" s="767"/>
      <c r="R14" s="768"/>
      <c r="S14" s="768"/>
      <c r="T14" s="768"/>
      <c r="U14" s="768"/>
      <c r="V14" s="768"/>
      <c r="W14" s="768"/>
      <c r="X14" s="768"/>
      <c r="Y14" s="768"/>
      <c r="Z14" s="768"/>
      <c r="AA14" s="768"/>
      <c r="AB14" s="768"/>
      <c r="AC14" s="768"/>
      <c r="AD14" s="768"/>
      <c r="AE14" s="769"/>
      <c r="AF14" s="770"/>
      <c r="AG14" s="771"/>
      <c r="AH14" s="771"/>
      <c r="AI14" s="771"/>
      <c r="AJ14" s="772"/>
      <c r="AK14" s="753"/>
      <c r="AL14" s="754"/>
      <c r="AM14" s="754"/>
      <c r="AN14" s="754"/>
      <c r="AO14" s="754"/>
      <c r="AP14" s="754"/>
      <c r="AQ14" s="754"/>
      <c r="AR14" s="754"/>
      <c r="AS14" s="754"/>
      <c r="AT14" s="754"/>
      <c r="AU14" s="755"/>
      <c r="AV14" s="755"/>
      <c r="AW14" s="755"/>
      <c r="AX14" s="755"/>
      <c r="AY14" s="756"/>
      <c r="AZ14" s="217"/>
      <c r="BA14" s="217"/>
      <c r="BB14" s="217"/>
      <c r="BC14" s="217"/>
      <c r="BD14" s="217"/>
      <c r="BE14" s="218"/>
      <c r="BF14" s="218"/>
      <c r="BG14" s="218"/>
      <c r="BH14" s="218"/>
      <c r="BI14" s="218"/>
      <c r="BJ14" s="218"/>
      <c r="BK14" s="218"/>
      <c r="BL14" s="218"/>
      <c r="BM14" s="218"/>
      <c r="BN14" s="218"/>
      <c r="BO14" s="218"/>
      <c r="BP14" s="218"/>
      <c r="BQ14" s="223">
        <v>8</v>
      </c>
      <c r="BR14" s="224"/>
      <c r="BS14" s="757"/>
      <c r="BT14" s="758"/>
      <c r="BU14" s="758"/>
      <c r="BV14" s="758"/>
      <c r="BW14" s="758"/>
      <c r="BX14" s="758"/>
      <c r="BY14" s="758"/>
      <c r="BZ14" s="758"/>
      <c r="CA14" s="758"/>
      <c r="CB14" s="758"/>
      <c r="CC14" s="758"/>
      <c r="CD14" s="758"/>
      <c r="CE14" s="758"/>
      <c r="CF14" s="758"/>
      <c r="CG14" s="759"/>
      <c r="CH14" s="760"/>
      <c r="CI14" s="761"/>
      <c r="CJ14" s="761"/>
      <c r="CK14" s="761"/>
      <c r="CL14" s="762"/>
      <c r="CM14" s="760"/>
      <c r="CN14" s="761"/>
      <c r="CO14" s="761"/>
      <c r="CP14" s="761"/>
      <c r="CQ14" s="762"/>
      <c r="CR14" s="760"/>
      <c r="CS14" s="761"/>
      <c r="CT14" s="761"/>
      <c r="CU14" s="761"/>
      <c r="CV14" s="762"/>
      <c r="CW14" s="760"/>
      <c r="CX14" s="761"/>
      <c r="CY14" s="761"/>
      <c r="CZ14" s="761"/>
      <c r="DA14" s="762"/>
      <c r="DB14" s="760"/>
      <c r="DC14" s="761"/>
      <c r="DD14" s="761"/>
      <c r="DE14" s="761"/>
      <c r="DF14" s="762"/>
      <c r="DG14" s="760"/>
      <c r="DH14" s="761"/>
      <c r="DI14" s="761"/>
      <c r="DJ14" s="761"/>
      <c r="DK14" s="762"/>
      <c r="DL14" s="760"/>
      <c r="DM14" s="761"/>
      <c r="DN14" s="761"/>
      <c r="DO14" s="761"/>
      <c r="DP14" s="762"/>
      <c r="DQ14" s="760"/>
      <c r="DR14" s="761"/>
      <c r="DS14" s="761"/>
      <c r="DT14" s="761"/>
      <c r="DU14" s="762"/>
      <c r="DV14" s="757"/>
      <c r="DW14" s="758"/>
      <c r="DX14" s="758"/>
      <c r="DY14" s="758"/>
      <c r="DZ14" s="763"/>
      <c r="EA14" s="219"/>
    </row>
    <row r="15" spans="1:131" s="220" customFormat="1" ht="26.25" customHeight="1" x14ac:dyDescent="0.15">
      <c r="A15" s="223">
        <v>9</v>
      </c>
      <c r="B15" s="764"/>
      <c r="C15" s="765"/>
      <c r="D15" s="765"/>
      <c r="E15" s="765"/>
      <c r="F15" s="765"/>
      <c r="G15" s="765"/>
      <c r="H15" s="765"/>
      <c r="I15" s="765"/>
      <c r="J15" s="765"/>
      <c r="K15" s="765"/>
      <c r="L15" s="765"/>
      <c r="M15" s="765"/>
      <c r="N15" s="765"/>
      <c r="O15" s="765"/>
      <c r="P15" s="766"/>
      <c r="Q15" s="767"/>
      <c r="R15" s="768"/>
      <c r="S15" s="768"/>
      <c r="T15" s="768"/>
      <c r="U15" s="768"/>
      <c r="V15" s="768"/>
      <c r="W15" s="768"/>
      <c r="X15" s="768"/>
      <c r="Y15" s="768"/>
      <c r="Z15" s="768"/>
      <c r="AA15" s="768"/>
      <c r="AB15" s="768"/>
      <c r="AC15" s="768"/>
      <c r="AD15" s="768"/>
      <c r="AE15" s="769"/>
      <c r="AF15" s="770"/>
      <c r="AG15" s="771"/>
      <c r="AH15" s="771"/>
      <c r="AI15" s="771"/>
      <c r="AJ15" s="772"/>
      <c r="AK15" s="753"/>
      <c r="AL15" s="754"/>
      <c r="AM15" s="754"/>
      <c r="AN15" s="754"/>
      <c r="AO15" s="754"/>
      <c r="AP15" s="754"/>
      <c r="AQ15" s="754"/>
      <c r="AR15" s="754"/>
      <c r="AS15" s="754"/>
      <c r="AT15" s="754"/>
      <c r="AU15" s="755"/>
      <c r="AV15" s="755"/>
      <c r="AW15" s="755"/>
      <c r="AX15" s="755"/>
      <c r="AY15" s="756"/>
      <c r="AZ15" s="217"/>
      <c r="BA15" s="217"/>
      <c r="BB15" s="217"/>
      <c r="BC15" s="217"/>
      <c r="BD15" s="217"/>
      <c r="BE15" s="218"/>
      <c r="BF15" s="218"/>
      <c r="BG15" s="218"/>
      <c r="BH15" s="218"/>
      <c r="BI15" s="218"/>
      <c r="BJ15" s="218"/>
      <c r="BK15" s="218"/>
      <c r="BL15" s="218"/>
      <c r="BM15" s="218"/>
      <c r="BN15" s="218"/>
      <c r="BO15" s="218"/>
      <c r="BP15" s="218"/>
      <c r="BQ15" s="223">
        <v>9</v>
      </c>
      <c r="BR15" s="224"/>
      <c r="BS15" s="757"/>
      <c r="BT15" s="758"/>
      <c r="BU15" s="758"/>
      <c r="BV15" s="758"/>
      <c r="BW15" s="758"/>
      <c r="BX15" s="758"/>
      <c r="BY15" s="758"/>
      <c r="BZ15" s="758"/>
      <c r="CA15" s="758"/>
      <c r="CB15" s="758"/>
      <c r="CC15" s="758"/>
      <c r="CD15" s="758"/>
      <c r="CE15" s="758"/>
      <c r="CF15" s="758"/>
      <c r="CG15" s="759"/>
      <c r="CH15" s="760"/>
      <c r="CI15" s="761"/>
      <c r="CJ15" s="761"/>
      <c r="CK15" s="761"/>
      <c r="CL15" s="762"/>
      <c r="CM15" s="760"/>
      <c r="CN15" s="761"/>
      <c r="CO15" s="761"/>
      <c r="CP15" s="761"/>
      <c r="CQ15" s="762"/>
      <c r="CR15" s="760"/>
      <c r="CS15" s="761"/>
      <c r="CT15" s="761"/>
      <c r="CU15" s="761"/>
      <c r="CV15" s="762"/>
      <c r="CW15" s="760"/>
      <c r="CX15" s="761"/>
      <c r="CY15" s="761"/>
      <c r="CZ15" s="761"/>
      <c r="DA15" s="762"/>
      <c r="DB15" s="760"/>
      <c r="DC15" s="761"/>
      <c r="DD15" s="761"/>
      <c r="DE15" s="761"/>
      <c r="DF15" s="762"/>
      <c r="DG15" s="760"/>
      <c r="DH15" s="761"/>
      <c r="DI15" s="761"/>
      <c r="DJ15" s="761"/>
      <c r="DK15" s="762"/>
      <c r="DL15" s="760"/>
      <c r="DM15" s="761"/>
      <c r="DN15" s="761"/>
      <c r="DO15" s="761"/>
      <c r="DP15" s="762"/>
      <c r="DQ15" s="760"/>
      <c r="DR15" s="761"/>
      <c r="DS15" s="761"/>
      <c r="DT15" s="761"/>
      <c r="DU15" s="762"/>
      <c r="DV15" s="757"/>
      <c r="DW15" s="758"/>
      <c r="DX15" s="758"/>
      <c r="DY15" s="758"/>
      <c r="DZ15" s="763"/>
      <c r="EA15" s="219"/>
    </row>
    <row r="16" spans="1:131" s="220" customFormat="1" ht="26.25" customHeight="1" x14ac:dyDescent="0.15">
      <c r="A16" s="223">
        <v>10</v>
      </c>
      <c r="B16" s="764"/>
      <c r="C16" s="765"/>
      <c r="D16" s="765"/>
      <c r="E16" s="765"/>
      <c r="F16" s="765"/>
      <c r="G16" s="765"/>
      <c r="H16" s="765"/>
      <c r="I16" s="765"/>
      <c r="J16" s="765"/>
      <c r="K16" s="765"/>
      <c r="L16" s="765"/>
      <c r="M16" s="765"/>
      <c r="N16" s="765"/>
      <c r="O16" s="765"/>
      <c r="P16" s="766"/>
      <c r="Q16" s="767"/>
      <c r="R16" s="768"/>
      <c r="S16" s="768"/>
      <c r="T16" s="768"/>
      <c r="U16" s="768"/>
      <c r="V16" s="768"/>
      <c r="W16" s="768"/>
      <c r="X16" s="768"/>
      <c r="Y16" s="768"/>
      <c r="Z16" s="768"/>
      <c r="AA16" s="768"/>
      <c r="AB16" s="768"/>
      <c r="AC16" s="768"/>
      <c r="AD16" s="768"/>
      <c r="AE16" s="769"/>
      <c r="AF16" s="770"/>
      <c r="AG16" s="771"/>
      <c r="AH16" s="771"/>
      <c r="AI16" s="771"/>
      <c r="AJ16" s="772"/>
      <c r="AK16" s="753"/>
      <c r="AL16" s="754"/>
      <c r="AM16" s="754"/>
      <c r="AN16" s="754"/>
      <c r="AO16" s="754"/>
      <c r="AP16" s="754"/>
      <c r="AQ16" s="754"/>
      <c r="AR16" s="754"/>
      <c r="AS16" s="754"/>
      <c r="AT16" s="754"/>
      <c r="AU16" s="755"/>
      <c r="AV16" s="755"/>
      <c r="AW16" s="755"/>
      <c r="AX16" s="755"/>
      <c r="AY16" s="756"/>
      <c r="AZ16" s="217"/>
      <c r="BA16" s="217"/>
      <c r="BB16" s="217"/>
      <c r="BC16" s="217"/>
      <c r="BD16" s="217"/>
      <c r="BE16" s="218"/>
      <c r="BF16" s="218"/>
      <c r="BG16" s="218"/>
      <c r="BH16" s="218"/>
      <c r="BI16" s="218"/>
      <c r="BJ16" s="218"/>
      <c r="BK16" s="218"/>
      <c r="BL16" s="218"/>
      <c r="BM16" s="218"/>
      <c r="BN16" s="218"/>
      <c r="BO16" s="218"/>
      <c r="BP16" s="218"/>
      <c r="BQ16" s="223">
        <v>10</v>
      </c>
      <c r="BR16" s="224"/>
      <c r="BS16" s="757"/>
      <c r="BT16" s="758"/>
      <c r="BU16" s="758"/>
      <c r="BV16" s="758"/>
      <c r="BW16" s="758"/>
      <c r="BX16" s="758"/>
      <c r="BY16" s="758"/>
      <c r="BZ16" s="758"/>
      <c r="CA16" s="758"/>
      <c r="CB16" s="758"/>
      <c r="CC16" s="758"/>
      <c r="CD16" s="758"/>
      <c r="CE16" s="758"/>
      <c r="CF16" s="758"/>
      <c r="CG16" s="759"/>
      <c r="CH16" s="760"/>
      <c r="CI16" s="761"/>
      <c r="CJ16" s="761"/>
      <c r="CK16" s="761"/>
      <c r="CL16" s="762"/>
      <c r="CM16" s="760"/>
      <c r="CN16" s="761"/>
      <c r="CO16" s="761"/>
      <c r="CP16" s="761"/>
      <c r="CQ16" s="762"/>
      <c r="CR16" s="760"/>
      <c r="CS16" s="761"/>
      <c r="CT16" s="761"/>
      <c r="CU16" s="761"/>
      <c r="CV16" s="762"/>
      <c r="CW16" s="760"/>
      <c r="CX16" s="761"/>
      <c r="CY16" s="761"/>
      <c r="CZ16" s="761"/>
      <c r="DA16" s="762"/>
      <c r="DB16" s="760"/>
      <c r="DC16" s="761"/>
      <c r="DD16" s="761"/>
      <c r="DE16" s="761"/>
      <c r="DF16" s="762"/>
      <c r="DG16" s="760"/>
      <c r="DH16" s="761"/>
      <c r="DI16" s="761"/>
      <c r="DJ16" s="761"/>
      <c r="DK16" s="762"/>
      <c r="DL16" s="760"/>
      <c r="DM16" s="761"/>
      <c r="DN16" s="761"/>
      <c r="DO16" s="761"/>
      <c r="DP16" s="762"/>
      <c r="DQ16" s="760"/>
      <c r="DR16" s="761"/>
      <c r="DS16" s="761"/>
      <c r="DT16" s="761"/>
      <c r="DU16" s="762"/>
      <c r="DV16" s="757"/>
      <c r="DW16" s="758"/>
      <c r="DX16" s="758"/>
      <c r="DY16" s="758"/>
      <c r="DZ16" s="763"/>
      <c r="EA16" s="219"/>
    </row>
    <row r="17" spans="1:131" s="220" customFormat="1" ht="26.25" customHeight="1" x14ac:dyDescent="0.15">
      <c r="A17" s="223">
        <v>11</v>
      </c>
      <c r="B17" s="764"/>
      <c r="C17" s="765"/>
      <c r="D17" s="765"/>
      <c r="E17" s="765"/>
      <c r="F17" s="765"/>
      <c r="G17" s="765"/>
      <c r="H17" s="765"/>
      <c r="I17" s="765"/>
      <c r="J17" s="765"/>
      <c r="K17" s="765"/>
      <c r="L17" s="765"/>
      <c r="M17" s="765"/>
      <c r="N17" s="765"/>
      <c r="O17" s="765"/>
      <c r="P17" s="766"/>
      <c r="Q17" s="767"/>
      <c r="R17" s="768"/>
      <c r="S17" s="768"/>
      <c r="T17" s="768"/>
      <c r="U17" s="768"/>
      <c r="V17" s="768"/>
      <c r="W17" s="768"/>
      <c r="X17" s="768"/>
      <c r="Y17" s="768"/>
      <c r="Z17" s="768"/>
      <c r="AA17" s="768"/>
      <c r="AB17" s="768"/>
      <c r="AC17" s="768"/>
      <c r="AD17" s="768"/>
      <c r="AE17" s="769"/>
      <c r="AF17" s="770"/>
      <c r="AG17" s="771"/>
      <c r="AH17" s="771"/>
      <c r="AI17" s="771"/>
      <c r="AJ17" s="772"/>
      <c r="AK17" s="753"/>
      <c r="AL17" s="754"/>
      <c r="AM17" s="754"/>
      <c r="AN17" s="754"/>
      <c r="AO17" s="754"/>
      <c r="AP17" s="754"/>
      <c r="AQ17" s="754"/>
      <c r="AR17" s="754"/>
      <c r="AS17" s="754"/>
      <c r="AT17" s="754"/>
      <c r="AU17" s="755"/>
      <c r="AV17" s="755"/>
      <c r="AW17" s="755"/>
      <c r="AX17" s="755"/>
      <c r="AY17" s="756"/>
      <c r="AZ17" s="217"/>
      <c r="BA17" s="217"/>
      <c r="BB17" s="217"/>
      <c r="BC17" s="217"/>
      <c r="BD17" s="217"/>
      <c r="BE17" s="218"/>
      <c r="BF17" s="218"/>
      <c r="BG17" s="218"/>
      <c r="BH17" s="218"/>
      <c r="BI17" s="218"/>
      <c r="BJ17" s="218"/>
      <c r="BK17" s="218"/>
      <c r="BL17" s="218"/>
      <c r="BM17" s="218"/>
      <c r="BN17" s="218"/>
      <c r="BO17" s="218"/>
      <c r="BP17" s="218"/>
      <c r="BQ17" s="223">
        <v>11</v>
      </c>
      <c r="BR17" s="224"/>
      <c r="BS17" s="757"/>
      <c r="BT17" s="758"/>
      <c r="BU17" s="758"/>
      <c r="BV17" s="758"/>
      <c r="BW17" s="758"/>
      <c r="BX17" s="758"/>
      <c r="BY17" s="758"/>
      <c r="BZ17" s="758"/>
      <c r="CA17" s="758"/>
      <c r="CB17" s="758"/>
      <c r="CC17" s="758"/>
      <c r="CD17" s="758"/>
      <c r="CE17" s="758"/>
      <c r="CF17" s="758"/>
      <c r="CG17" s="759"/>
      <c r="CH17" s="760"/>
      <c r="CI17" s="761"/>
      <c r="CJ17" s="761"/>
      <c r="CK17" s="761"/>
      <c r="CL17" s="762"/>
      <c r="CM17" s="760"/>
      <c r="CN17" s="761"/>
      <c r="CO17" s="761"/>
      <c r="CP17" s="761"/>
      <c r="CQ17" s="762"/>
      <c r="CR17" s="760"/>
      <c r="CS17" s="761"/>
      <c r="CT17" s="761"/>
      <c r="CU17" s="761"/>
      <c r="CV17" s="762"/>
      <c r="CW17" s="760"/>
      <c r="CX17" s="761"/>
      <c r="CY17" s="761"/>
      <c r="CZ17" s="761"/>
      <c r="DA17" s="762"/>
      <c r="DB17" s="760"/>
      <c r="DC17" s="761"/>
      <c r="DD17" s="761"/>
      <c r="DE17" s="761"/>
      <c r="DF17" s="762"/>
      <c r="DG17" s="760"/>
      <c r="DH17" s="761"/>
      <c r="DI17" s="761"/>
      <c r="DJ17" s="761"/>
      <c r="DK17" s="762"/>
      <c r="DL17" s="760"/>
      <c r="DM17" s="761"/>
      <c r="DN17" s="761"/>
      <c r="DO17" s="761"/>
      <c r="DP17" s="762"/>
      <c r="DQ17" s="760"/>
      <c r="DR17" s="761"/>
      <c r="DS17" s="761"/>
      <c r="DT17" s="761"/>
      <c r="DU17" s="762"/>
      <c r="DV17" s="757"/>
      <c r="DW17" s="758"/>
      <c r="DX17" s="758"/>
      <c r="DY17" s="758"/>
      <c r="DZ17" s="763"/>
      <c r="EA17" s="219"/>
    </row>
    <row r="18" spans="1:131" s="220" customFormat="1" ht="26.25" customHeight="1" x14ac:dyDescent="0.15">
      <c r="A18" s="223">
        <v>12</v>
      </c>
      <c r="B18" s="764"/>
      <c r="C18" s="765"/>
      <c r="D18" s="765"/>
      <c r="E18" s="765"/>
      <c r="F18" s="765"/>
      <c r="G18" s="765"/>
      <c r="H18" s="765"/>
      <c r="I18" s="765"/>
      <c r="J18" s="765"/>
      <c r="K18" s="765"/>
      <c r="L18" s="765"/>
      <c r="M18" s="765"/>
      <c r="N18" s="765"/>
      <c r="O18" s="765"/>
      <c r="P18" s="766"/>
      <c r="Q18" s="767"/>
      <c r="R18" s="768"/>
      <c r="S18" s="768"/>
      <c r="T18" s="768"/>
      <c r="U18" s="768"/>
      <c r="V18" s="768"/>
      <c r="W18" s="768"/>
      <c r="X18" s="768"/>
      <c r="Y18" s="768"/>
      <c r="Z18" s="768"/>
      <c r="AA18" s="768"/>
      <c r="AB18" s="768"/>
      <c r="AC18" s="768"/>
      <c r="AD18" s="768"/>
      <c r="AE18" s="769"/>
      <c r="AF18" s="770"/>
      <c r="AG18" s="771"/>
      <c r="AH18" s="771"/>
      <c r="AI18" s="771"/>
      <c r="AJ18" s="772"/>
      <c r="AK18" s="753"/>
      <c r="AL18" s="754"/>
      <c r="AM18" s="754"/>
      <c r="AN18" s="754"/>
      <c r="AO18" s="754"/>
      <c r="AP18" s="754"/>
      <c r="AQ18" s="754"/>
      <c r="AR18" s="754"/>
      <c r="AS18" s="754"/>
      <c r="AT18" s="754"/>
      <c r="AU18" s="755"/>
      <c r="AV18" s="755"/>
      <c r="AW18" s="755"/>
      <c r="AX18" s="755"/>
      <c r="AY18" s="756"/>
      <c r="AZ18" s="217"/>
      <c r="BA18" s="217"/>
      <c r="BB18" s="217"/>
      <c r="BC18" s="217"/>
      <c r="BD18" s="217"/>
      <c r="BE18" s="218"/>
      <c r="BF18" s="218"/>
      <c r="BG18" s="218"/>
      <c r="BH18" s="218"/>
      <c r="BI18" s="218"/>
      <c r="BJ18" s="218"/>
      <c r="BK18" s="218"/>
      <c r="BL18" s="218"/>
      <c r="BM18" s="218"/>
      <c r="BN18" s="218"/>
      <c r="BO18" s="218"/>
      <c r="BP18" s="218"/>
      <c r="BQ18" s="223">
        <v>12</v>
      </c>
      <c r="BR18" s="224"/>
      <c r="BS18" s="757"/>
      <c r="BT18" s="758"/>
      <c r="BU18" s="758"/>
      <c r="BV18" s="758"/>
      <c r="BW18" s="758"/>
      <c r="BX18" s="758"/>
      <c r="BY18" s="758"/>
      <c r="BZ18" s="758"/>
      <c r="CA18" s="758"/>
      <c r="CB18" s="758"/>
      <c r="CC18" s="758"/>
      <c r="CD18" s="758"/>
      <c r="CE18" s="758"/>
      <c r="CF18" s="758"/>
      <c r="CG18" s="759"/>
      <c r="CH18" s="760"/>
      <c r="CI18" s="761"/>
      <c r="CJ18" s="761"/>
      <c r="CK18" s="761"/>
      <c r="CL18" s="762"/>
      <c r="CM18" s="760"/>
      <c r="CN18" s="761"/>
      <c r="CO18" s="761"/>
      <c r="CP18" s="761"/>
      <c r="CQ18" s="762"/>
      <c r="CR18" s="760"/>
      <c r="CS18" s="761"/>
      <c r="CT18" s="761"/>
      <c r="CU18" s="761"/>
      <c r="CV18" s="762"/>
      <c r="CW18" s="760"/>
      <c r="CX18" s="761"/>
      <c r="CY18" s="761"/>
      <c r="CZ18" s="761"/>
      <c r="DA18" s="762"/>
      <c r="DB18" s="760"/>
      <c r="DC18" s="761"/>
      <c r="DD18" s="761"/>
      <c r="DE18" s="761"/>
      <c r="DF18" s="762"/>
      <c r="DG18" s="760"/>
      <c r="DH18" s="761"/>
      <c r="DI18" s="761"/>
      <c r="DJ18" s="761"/>
      <c r="DK18" s="762"/>
      <c r="DL18" s="760"/>
      <c r="DM18" s="761"/>
      <c r="DN18" s="761"/>
      <c r="DO18" s="761"/>
      <c r="DP18" s="762"/>
      <c r="DQ18" s="760"/>
      <c r="DR18" s="761"/>
      <c r="DS18" s="761"/>
      <c r="DT18" s="761"/>
      <c r="DU18" s="762"/>
      <c r="DV18" s="757"/>
      <c r="DW18" s="758"/>
      <c r="DX18" s="758"/>
      <c r="DY18" s="758"/>
      <c r="DZ18" s="763"/>
      <c r="EA18" s="219"/>
    </row>
    <row r="19" spans="1:131" s="220" customFormat="1" ht="26.25" customHeight="1" x14ac:dyDescent="0.15">
      <c r="A19" s="223">
        <v>13</v>
      </c>
      <c r="B19" s="764"/>
      <c r="C19" s="765"/>
      <c r="D19" s="765"/>
      <c r="E19" s="765"/>
      <c r="F19" s="765"/>
      <c r="G19" s="765"/>
      <c r="H19" s="765"/>
      <c r="I19" s="765"/>
      <c r="J19" s="765"/>
      <c r="K19" s="765"/>
      <c r="L19" s="765"/>
      <c r="M19" s="765"/>
      <c r="N19" s="765"/>
      <c r="O19" s="765"/>
      <c r="P19" s="766"/>
      <c r="Q19" s="767"/>
      <c r="R19" s="768"/>
      <c r="S19" s="768"/>
      <c r="T19" s="768"/>
      <c r="U19" s="768"/>
      <c r="V19" s="768"/>
      <c r="W19" s="768"/>
      <c r="X19" s="768"/>
      <c r="Y19" s="768"/>
      <c r="Z19" s="768"/>
      <c r="AA19" s="768"/>
      <c r="AB19" s="768"/>
      <c r="AC19" s="768"/>
      <c r="AD19" s="768"/>
      <c r="AE19" s="769"/>
      <c r="AF19" s="770"/>
      <c r="AG19" s="771"/>
      <c r="AH19" s="771"/>
      <c r="AI19" s="771"/>
      <c r="AJ19" s="772"/>
      <c r="AK19" s="753"/>
      <c r="AL19" s="754"/>
      <c r="AM19" s="754"/>
      <c r="AN19" s="754"/>
      <c r="AO19" s="754"/>
      <c r="AP19" s="754"/>
      <c r="AQ19" s="754"/>
      <c r="AR19" s="754"/>
      <c r="AS19" s="754"/>
      <c r="AT19" s="754"/>
      <c r="AU19" s="755"/>
      <c r="AV19" s="755"/>
      <c r="AW19" s="755"/>
      <c r="AX19" s="755"/>
      <c r="AY19" s="756"/>
      <c r="AZ19" s="217"/>
      <c r="BA19" s="217"/>
      <c r="BB19" s="217"/>
      <c r="BC19" s="217"/>
      <c r="BD19" s="217"/>
      <c r="BE19" s="218"/>
      <c r="BF19" s="218"/>
      <c r="BG19" s="218"/>
      <c r="BH19" s="218"/>
      <c r="BI19" s="218"/>
      <c r="BJ19" s="218"/>
      <c r="BK19" s="218"/>
      <c r="BL19" s="218"/>
      <c r="BM19" s="218"/>
      <c r="BN19" s="218"/>
      <c r="BO19" s="218"/>
      <c r="BP19" s="218"/>
      <c r="BQ19" s="223">
        <v>13</v>
      </c>
      <c r="BR19" s="224"/>
      <c r="BS19" s="757"/>
      <c r="BT19" s="758"/>
      <c r="BU19" s="758"/>
      <c r="BV19" s="758"/>
      <c r="BW19" s="758"/>
      <c r="BX19" s="758"/>
      <c r="BY19" s="758"/>
      <c r="BZ19" s="758"/>
      <c r="CA19" s="758"/>
      <c r="CB19" s="758"/>
      <c r="CC19" s="758"/>
      <c r="CD19" s="758"/>
      <c r="CE19" s="758"/>
      <c r="CF19" s="758"/>
      <c r="CG19" s="759"/>
      <c r="CH19" s="760"/>
      <c r="CI19" s="761"/>
      <c r="CJ19" s="761"/>
      <c r="CK19" s="761"/>
      <c r="CL19" s="762"/>
      <c r="CM19" s="760"/>
      <c r="CN19" s="761"/>
      <c r="CO19" s="761"/>
      <c r="CP19" s="761"/>
      <c r="CQ19" s="762"/>
      <c r="CR19" s="760"/>
      <c r="CS19" s="761"/>
      <c r="CT19" s="761"/>
      <c r="CU19" s="761"/>
      <c r="CV19" s="762"/>
      <c r="CW19" s="760"/>
      <c r="CX19" s="761"/>
      <c r="CY19" s="761"/>
      <c r="CZ19" s="761"/>
      <c r="DA19" s="762"/>
      <c r="DB19" s="760"/>
      <c r="DC19" s="761"/>
      <c r="DD19" s="761"/>
      <c r="DE19" s="761"/>
      <c r="DF19" s="762"/>
      <c r="DG19" s="760"/>
      <c r="DH19" s="761"/>
      <c r="DI19" s="761"/>
      <c r="DJ19" s="761"/>
      <c r="DK19" s="762"/>
      <c r="DL19" s="760"/>
      <c r="DM19" s="761"/>
      <c r="DN19" s="761"/>
      <c r="DO19" s="761"/>
      <c r="DP19" s="762"/>
      <c r="DQ19" s="760"/>
      <c r="DR19" s="761"/>
      <c r="DS19" s="761"/>
      <c r="DT19" s="761"/>
      <c r="DU19" s="762"/>
      <c r="DV19" s="757"/>
      <c r="DW19" s="758"/>
      <c r="DX19" s="758"/>
      <c r="DY19" s="758"/>
      <c r="DZ19" s="763"/>
      <c r="EA19" s="219"/>
    </row>
    <row r="20" spans="1:131" s="220" customFormat="1" ht="26.25" customHeight="1" x14ac:dyDescent="0.15">
      <c r="A20" s="223">
        <v>14</v>
      </c>
      <c r="B20" s="764"/>
      <c r="C20" s="765"/>
      <c r="D20" s="765"/>
      <c r="E20" s="765"/>
      <c r="F20" s="765"/>
      <c r="G20" s="765"/>
      <c r="H20" s="765"/>
      <c r="I20" s="765"/>
      <c r="J20" s="765"/>
      <c r="K20" s="765"/>
      <c r="L20" s="765"/>
      <c r="M20" s="765"/>
      <c r="N20" s="765"/>
      <c r="O20" s="765"/>
      <c r="P20" s="766"/>
      <c r="Q20" s="767"/>
      <c r="R20" s="768"/>
      <c r="S20" s="768"/>
      <c r="T20" s="768"/>
      <c r="U20" s="768"/>
      <c r="V20" s="768"/>
      <c r="W20" s="768"/>
      <c r="X20" s="768"/>
      <c r="Y20" s="768"/>
      <c r="Z20" s="768"/>
      <c r="AA20" s="768"/>
      <c r="AB20" s="768"/>
      <c r="AC20" s="768"/>
      <c r="AD20" s="768"/>
      <c r="AE20" s="769"/>
      <c r="AF20" s="770"/>
      <c r="AG20" s="771"/>
      <c r="AH20" s="771"/>
      <c r="AI20" s="771"/>
      <c r="AJ20" s="772"/>
      <c r="AK20" s="753"/>
      <c r="AL20" s="754"/>
      <c r="AM20" s="754"/>
      <c r="AN20" s="754"/>
      <c r="AO20" s="754"/>
      <c r="AP20" s="754"/>
      <c r="AQ20" s="754"/>
      <c r="AR20" s="754"/>
      <c r="AS20" s="754"/>
      <c r="AT20" s="754"/>
      <c r="AU20" s="755"/>
      <c r="AV20" s="755"/>
      <c r="AW20" s="755"/>
      <c r="AX20" s="755"/>
      <c r="AY20" s="756"/>
      <c r="AZ20" s="217"/>
      <c r="BA20" s="217"/>
      <c r="BB20" s="217"/>
      <c r="BC20" s="217"/>
      <c r="BD20" s="217"/>
      <c r="BE20" s="218"/>
      <c r="BF20" s="218"/>
      <c r="BG20" s="218"/>
      <c r="BH20" s="218"/>
      <c r="BI20" s="218"/>
      <c r="BJ20" s="218"/>
      <c r="BK20" s="218"/>
      <c r="BL20" s="218"/>
      <c r="BM20" s="218"/>
      <c r="BN20" s="218"/>
      <c r="BO20" s="218"/>
      <c r="BP20" s="218"/>
      <c r="BQ20" s="223">
        <v>14</v>
      </c>
      <c r="BR20" s="224"/>
      <c r="BS20" s="757"/>
      <c r="BT20" s="758"/>
      <c r="BU20" s="758"/>
      <c r="BV20" s="758"/>
      <c r="BW20" s="758"/>
      <c r="BX20" s="758"/>
      <c r="BY20" s="758"/>
      <c r="BZ20" s="758"/>
      <c r="CA20" s="758"/>
      <c r="CB20" s="758"/>
      <c r="CC20" s="758"/>
      <c r="CD20" s="758"/>
      <c r="CE20" s="758"/>
      <c r="CF20" s="758"/>
      <c r="CG20" s="759"/>
      <c r="CH20" s="760"/>
      <c r="CI20" s="761"/>
      <c r="CJ20" s="761"/>
      <c r="CK20" s="761"/>
      <c r="CL20" s="762"/>
      <c r="CM20" s="760"/>
      <c r="CN20" s="761"/>
      <c r="CO20" s="761"/>
      <c r="CP20" s="761"/>
      <c r="CQ20" s="762"/>
      <c r="CR20" s="760"/>
      <c r="CS20" s="761"/>
      <c r="CT20" s="761"/>
      <c r="CU20" s="761"/>
      <c r="CV20" s="762"/>
      <c r="CW20" s="760"/>
      <c r="CX20" s="761"/>
      <c r="CY20" s="761"/>
      <c r="CZ20" s="761"/>
      <c r="DA20" s="762"/>
      <c r="DB20" s="760"/>
      <c r="DC20" s="761"/>
      <c r="DD20" s="761"/>
      <c r="DE20" s="761"/>
      <c r="DF20" s="762"/>
      <c r="DG20" s="760"/>
      <c r="DH20" s="761"/>
      <c r="DI20" s="761"/>
      <c r="DJ20" s="761"/>
      <c r="DK20" s="762"/>
      <c r="DL20" s="760"/>
      <c r="DM20" s="761"/>
      <c r="DN20" s="761"/>
      <c r="DO20" s="761"/>
      <c r="DP20" s="762"/>
      <c r="DQ20" s="760"/>
      <c r="DR20" s="761"/>
      <c r="DS20" s="761"/>
      <c r="DT20" s="761"/>
      <c r="DU20" s="762"/>
      <c r="DV20" s="757"/>
      <c r="DW20" s="758"/>
      <c r="DX20" s="758"/>
      <c r="DY20" s="758"/>
      <c r="DZ20" s="763"/>
      <c r="EA20" s="219"/>
    </row>
    <row r="21" spans="1:131" s="220" customFormat="1" ht="26.25" customHeight="1" thickBot="1" x14ac:dyDescent="0.2">
      <c r="A21" s="223">
        <v>15</v>
      </c>
      <c r="B21" s="764"/>
      <c r="C21" s="765"/>
      <c r="D21" s="765"/>
      <c r="E21" s="765"/>
      <c r="F21" s="765"/>
      <c r="G21" s="765"/>
      <c r="H21" s="765"/>
      <c r="I21" s="765"/>
      <c r="J21" s="765"/>
      <c r="K21" s="765"/>
      <c r="L21" s="765"/>
      <c r="M21" s="765"/>
      <c r="N21" s="765"/>
      <c r="O21" s="765"/>
      <c r="P21" s="766"/>
      <c r="Q21" s="767"/>
      <c r="R21" s="768"/>
      <c r="S21" s="768"/>
      <c r="T21" s="768"/>
      <c r="U21" s="768"/>
      <c r="V21" s="768"/>
      <c r="W21" s="768"/>
      <c r="X21" s="768"/>
      <c r="Y21" s="768"/>
      <c r="Z21" s="768"/>
      <c r="AA21" s="768"/>
      <c r="AB21" s="768"/>
      <c r="AC21" s="768"/>
      <c r="AD21" s="768"/>
      <c r="AE21" s="769"/>
      <c r="AF21" s="770"/>
      <c r="AG21" s="771"/>
      <c r="AH21" s="771"/>
      <c r="AI21" s="771"/>
      <c r="AJ21" s="772"/>
      <c r="AK21" s="753"/>
      <c r="AL21" s="754"/>
      <c r="AM21" s="754"/>
      <c r="AN21" s="754"/>
      <c r="AO21" s="754"/>
      <c r="AP21" s="754"/>
      <c r="AQ21" s="754"/>
      <c r="AR21" s="754"/>
      <c r="AS21" s="754"/>
      <c r="AT21" s="754"/>
      <c r="AU21" s="755"/>
      <c r="AV21" s="755"/>
      <c r="AW21" s="755"/>
      <c r="AX21" s="755"/>
      <c r="AY21" s="756"/>
      <c r="AZ21" s="217"/>
      <c r="BA21" s="217"/>
      <c r="BB21" s="217"/>
      <c r="BC21" s="217"/>
      <c r="BD21" s="217"/>
      <c r="BE21" s="218"/>
      <c r="BF21" s="218"/>
      <c r="BG21" s="218"/>
      <c r="BH21" s="218"/>
      <c r="BI21" s="218"/>
      <c r="BJ21" s="218"/>
      <c r="BK21" s="218"/>
      <c r="BL21" s="218"/>
      <c r="BM21" s="218"/>
      <c r="BN21" s="218"/>
      <c r="BO21" s="218"/>
      <c r="BP21" s="218"/>
      <c r="BQ21" s="223">
        <v>15</v>
      </c>
      <c r="BR21" s="224"/>
      <c r="BS21" s="757"/>
      <c r="BT21" s="758"/>
      <c r="BU21" s="758"/>
      <c r="BV21" s="758"/>
      <c r="BW21" s="758"/>
      <c r="BX21" s="758"/>
      <c r="BY21" s="758"/>
      <c r="BZ21" s="758"/>
      <c r="CA21" s="758"/>
      <c r="CB21" s="758"/>
      <c r="CC21" s="758"/>
      <c r="CD21" s="758"/>
      <c r="CE21" s="758"/>
      <c r="CF21" s="758"/>
      <c r="CG21" s="759"/>
      <c r="CH21" s="760"/>
      <c r="CI21" s="761"/>
      <c r="CJ21" s="761"/>
      <c r="CK21" s="761"/>
      <c r="CL21" s="762"/>
      <c r="CM21" s="760"/>
      <c r="CN21" s="761"/>
      <c r="CO21" s="761"/>
      <c r="CP21" s="761"/>
      <c r="CQ21" s="762"/>
      <c r="CR21" s="760"/>
      <c r="CS21" s="761"/>
      <c r="CT21" s="761"/>
      <c r="CU21" s="761"/>
      <c r="CV21" s="762"/>
      <c r="CW21" s="760"/>
      <c r="CX21" s="761"/>
      <c r="CY21" s="761"/>
      <c r="CZ21" s="761"/>
      <c r="DA21" s="762"/>
      <c r="DB21" s="760"/>
      <c r="DC21" s="761"/>
      <c r="DD21" s="761"/>
      <c r="DE21" s="761"/>
      <c r="DF21" s="762"/>
      <c r="DG21" s="760"/>
      <c r="DH21" s="761"/>
      <c r="DI21" s="761"/>
      <c r="DJ21" s="761"/>
      <c r="DK21" s="762"/>
      <c r="DL21" s="760"/>
      <c r="DM21" s="761"/>
      <c r="DN21" s="761"/>
      <c r="DO21" s="761"/>
      <c r="DP21" s="762"/>
      <c r="DQ21" s="760"/>
      <c r="DR21" s="761"/>
      <c r="DS21" s="761"/>
      <c r="DT21" s="761"/>
      <c r="DU21" s="762"/>
      <c r="DV21" s="757"/>
      <c r="DW21" s="758"/>
      <c r="DX21" s="758"/>
      <c r="DY21" s="758"/>
      <c r="DZ21" s="763"/>
      <c r="EA21" s="219"/>
    </row>
    <row r="22" spans="1:131" s="220" customFormat="1" ht="26.25" customHeight="1" x14ac:dyDescent="0.15">
      <c r="A22" s="223">
        <v>16</v>
      </c>
      <c r="B22" s="764"/>
      <c r="C22" s="765"/>
      <c r="D22" s="765"/>
      <c r="E22" s="765"/>
      <c r="F22" s="765"/>
      <c r="G22" s="765"/>
      <c r="H22" s="765"/>
      <c r="I22" s="765"/>
      <c r="J22" s="765"/>
      <c r="K22" s="765"/>
      <c r="L22" s="765"/>
      <c r="M22" s="765"/>
      <c r="N22" s="765"/>
      <c r="O22" s="765"/>
      <c r="P22" s="766"/>
      <c r="Q22" s="783"/>
      <c r="R22" s="784"/>
      <c r="S22" s="784"/>
      <c r="T22" s="784"/>
      <c r="U22" s="784"/>
      <c r="V22" s="784"/>
      <c r="W22" s="784"/>
      <c r="X22" s="784"/>
      <c r="Y22" s="784"/>
      <c r="Z22" s="784"/>
      <c r="AA22" s="784"/>
      <c r="AB22" s="784"/>
      <c r="AC22" s="784"/>
      <c r="AD22" s="784"/>
      <c r="AE22" s="785"/>
      <c r="AF22" s="770"/>
      <c r="AG22" s="771"/>
      <c r="AH22" s="771"/>
      <c r="AI22" s="771"/>
      <c r="AJ22" s="772"/>
      <c r="AK22" s="786"/>
      <c r="AL22" s="787"/>
      <c r="AM22" s="787"/>
      <c r="AN22" s="787"/>
      <c r="AO22" s="787"/>
      <c r="AP22" s="787"/>
      <c r="AQ22" s="787"/>
      <c r="AR22" s="787"/>
      <c r="AS22" s="787"/>
      <c r="AT22" s="787"/>
      <c r="AU22" s="788"/>
      <c r="AV22" s="788"/>
      <c r="AW22" s="788"/>
      <c r="AX22" s="788"/>
      <c r="AY22" s="789"/>
      <c r="AZ22" s="790" t="s">
        <v>389</v>
      </c>
      <c r="BA22" s="790"/>
      <c r="BB22" s="790"/>
      <c r="BC22" s="790"/>
      <c r="BD22" s="791"/>
      <c r="BE22" s="218"/>
      <c r="BF22" s="218"/>
      <c r="BG22" s="218"/>
      <c r="BH22" s="218"/>
      <c r="BI22" s="218"/>
      <c r="BJ22" s="218"/>
      <c r="BK22" s="218"/>
      <c r="BL22" s="218"/>
      <c r="BM22" s="218"/>
      <c r="BN22" s="218"/>
      <c r="BO22" s="218"/>
      <c r="BP22" s="218"/>
      <c r="BQ22" s="223">
        <v>16</v>
      </c>
      <c r="BR22" s="224"/>
      <c r="BS22" s="757"/>
      <c r="BT22" s="758"/>
      <c r="BU22" s="758"/>
      <c r="BV22" s="758"/>
      <c r="BW22" s="758"/>
      <c r="BX22" s="758"/>
      <c r="BY22" s="758"/>
      <c r="BZ22" s="758"/>
      <c r="CA22" s="758"/>
      <c r="CB22" s="758"/>
      <c r="CC22" s="758"/>
      <c r="CD22" s="758"/>
      <c r="CE22" s="758"/>
      <c r="CF22" s="758"/>
      <c r="CG22" s="759"/>
      <c r="CH22" s="760"/>
      <c r="CI22" s="761"/>
      <c r="CJ22" s="761"/>
      <c r="CK22" s="761"/>
      <c r="CL22" s="762"/>
      <c r="CM22" s="760"/>
      <c r="CN22" s="761"/>
      <c r="CO22" s="761"/>
      <c r="CP22" s="761"/>
      <c r="CQ22" s="762"/>
      <c r="CR22" s="760"/>
      <c r="CS22" s="761"/>
      <c r="CT22" s="761"/>
      <c r="CU22" s="761"/>
      <c r="CV22" s="762"/>
      <c r="CW22" s="760"/>
      <c r="CX22" s="761"/>
      <c r="CY22" s="761"/>
      <c r="CZ22" s="761"/>
      <c r="DA22" s="762"/>
      <c r="DB22" s="760"/>
      <c r="DC22" s="761"/>
      <c r="DD22" s="761"/>
      <c r="DE22" s="761"/>
      <c r="DF22" s="762"/>
      <c r="DG22" s="760"/>
      <c r="DH22" s="761"/>
      <c r="DI22" s="761"/>
      <c r="DJ22" s="761"/>
      <c r="DK22" s="762"/>
      <c r="DL22" s="760"/>
      <c r="DM22" s="761"/>
      <c r="DN22" s="761"/>
      <c r="DO22" s="761"/>
      <c r="DP22" s="762"/>
      <c r="DQ22" s="760"/>
      <c r="DR22" s="761"/>
      <c r="DS22" s="761"/>
      <c r="DT22" s="761"/>
      <c r="DU22" s="762"/>
      <c r="DV22" s="757"/>
      <c r="DW22" s="758"/>
      <c r="DX22" s="758"/>
      <c r="DY22" s="758"/>
      <c r="DZ22" s="763"/>
      <c r="EA22" s="219"/>
    </row>
    <row r="23" spans="1:131" s="220" customFormat="1" ht="26.25" customHeight="1" thickBot="1" x14ac:dyDescent="0.2">
      <c r="A23" s="225" t="s">
        <v>390</v>
      </c>
      <c r="B23" s="773" t="s">
        <v>391</v>
      </c>
      <c r="C23" s="774"/>
      <c r="D23" s="774"/>
      <c r="E23" s="774"/>
      <c r="F23" s="774"/>
      <c r="G23" s="774"/>
      <c r="H23" s="774"/>
      <c r="I23" s="774"/>
      <c r="J23" s="774"/>
      <c r="K23" s="774"/>
      <c r="L23" s="774"/>
      <c r="M23" s="774"/>
      <c r="N23" s="774"/>
      <c r="O23" s="774"/>
      <c r="P23" s="775"/>
      <c r="Q23" s="776">
        <v>57458</v>
      </c>
      <c r="R23" s="777"/>
      <c r="S23" s="777"/>
      <c r="T23" s="777"/>
      <c r="U23" s="777"/>
      <c r="V23" s="777">
        <v>53251</v>
      </c>
      <c r="W23" s="777"/>
      <c r="X23" s="777"/>
      <c r="Y23" s="777"/>
      <c r="Z23" s="777"/>
      <c r="AA23" s="777">
        <v>4207</v>
      </c>
      <c r="AB23" s="777"/>
      <c r="AC23" s="777"/>
      <c r="AD23" s="777"/>
      <c r="AE23" s="778"/>
      <c r="AF23" s="779">
        <v>3703</v>
      </c>
      <c r="AG23" s="777"/>
      <c r="AH23" s="777"/>
      <c r="AI23" s="777"/>
      <c r="AJ23" s="780"/>
      <c r="AK23" s="781"/>
      <c r="AL23" s="782"/>
      <c r="AM23" s="782"/>
      <c r="AN23" s="782"/>
      <c r="AO23" s="782"/>
      <c r="AP23" s="777">
        <v>33357</v>
      </c>
      <c r="AQ23" s="777"/>
      <c r="AR23" s="777"/>
      <c r="AS23" s="777"/>
      <c r="AT23" s="777"/>
      <c r="AU23" s="793"/>
      <c r="AV23" s="793"/>
      <c r="AW23" s="793"/>
      <c r="AX23" s="793"/>
      <c r="AY23" s="794"/>
      <c r="AZ23" s="795" t="s">
        <v>129</v>
      </c>
      <c r="BA23" s="796"/>
      <c r="BB23" s="796"/>
      <c r="BC23" s="796"/>
      <c r="BD23" s="797"/>
      <c r="BE23" s="218"/>
      <c r="BF23" s="218"/>
      <c r="BG23" s="218"/>
      <c r="BH23" s="218"/>
      <c r="BI23" s="218"/>
      <c r="BJ23" s="218"/>
      <c r="BK23" s="218"/>
      <c r="BL23" s="218"/>
      <c r="BM23" s="218"/>
      <c r="BN23" s="218"/>
      <c r="BO23" s="218"/>
      <c r="BP23" s="218"/>
      <c r="BQ23" s="223">
        <v>17</v>
      </c>
      <c r="BR23" s="224"/>
      <c r="BS23" s="757"/>
      <c r="BT23" s="758"/>
      <c r="BU23" s="758"/>
      <c r="BV23" s="758"/>
      <c r="BW23" s="758"/>
      <c r="BX23" s="758"/>
      <c r="BY23" s="758"/>
      <c r="BZ23" s="758"/>
      <c r="CA23" s="758"/>
      <c r="CB23" s="758"/>
      <c r="CC23" s="758"/>
      <c r="CD23" s="758"/>
      <c r="CE23" s="758"/>
      <c r="CF23" s="758"/>
      <c r="CG23" s="759"/>
      <c r="CH23" s="760"/>
      <c r="CI23" s="761"/>
      <c r="CJ23" s="761"/>
      <c r="CK23" s="761"/>
      <c r="CL23" s="762"/>
      <c r="CM23" s="760"/>
      <c r="CN23" s="761"/>
      <c r="CO23" s="761"/>
      <c r="CP23" s="761"/>
      <c r="CQ23" s="762"/>
      <c r="CR23" s="760"/>
      <c r="CS23" s="761"/>
      <c r="CT23" s="761"/>
      <c r="CU23" s="761"/>
      <c r="CV23" s="762"/>
      <c r="CW23" s="760"/>
      <c r="CX23" s="761"/>
      <c r="CY23" s="761"/>
      <c r="CZ23" s="761"/>
      <c r="DA23" s="762"/>
      <c r="DB23" s="760"/>
      <c r="DC23" s="761"/>
      <c r="DD23" s="761"/>
      <c r="DE23" s="761"/>
      <c r="DF23" s="762"/>
      <c r="DG23" s="760"/>
      <c r="DH23" s="761"/>
      <c r="DI23" s="761"/>
      <c r="DJ23" s="761"/>
      <c r="DK23" s="762"/>
      <c r="DL23" s="760"/>
      <c r="DM23" s="761"/>
      <c r="DN23" s="761"/>
      <c r="DO23" s="761"/>
      <c r="DP23" s="762"/>
      <c r="DQ23" s="760"/>
      <c r="DR23" s="761"/>
      <c r="DS23" s="761"/>
      <c r="DT23" s="761"/>
      <c r="DU23" s="762"/>
      <c r="DV23" s="757"/>
      <c r="DW23" s="758"/>
      <c r="DX23" s="758"/>
      <c r="DY23" s="758"/>
      <c r="DZ23" s="763"/>
      <c r="EA23" s="219"/>
    </row>
    <row r="24" spans="1:131" s="220" customFormat="1" ht="26.25" customHeight="1" x14ac:dyDescent="0.15">
      <c r="A24" s="792" t="s">
        <v>392</v>
      </c>
      <c r="B24" s="792"/>
      <c r="C24" s="792"/>
      <c r="D24" s="792"/>
      <c r="E24" s="792"/>
      <c r="F24" s="792"/>
      <c r="G24" s="792"/>
      <c r="H24" s="792"/>
      <c r="I24" s="792"/>
      <c r="J24" s="792"/>
      <c r="K24" s="792"/>
      <c r="L24" s="792"/>
      <c r="M24" s="792"/>
      <c r="N24" s="792"/>
      <c r="O24" s="792"/>
      <c r="P24" s="792"/>
      <c r="Q24" s="792"/>
      <c r="R24" s="792"/>
      <c r="S24" s="792"/>
      <c r="T24" s="792"/>
      <c r="U24" s="792"/>
      <c r="V24" s="792"/>
      <c r="W24" s="792"/>
      <c r="X24" s="792"/>
      <c r="Y24" s="792"/>
      <c r="Z24" s="792"/>
      <c r="AA24" s="792"/>
      <c r="AB24" s="792"/>
      <c r="AC24" s="792"/>
      <c r="AD24" s="792"/>
      <c r="AE24" s="792"/>
      <c r="AF24" s="792"/>
      <c r="AG24" s="792"/>
      <c r="AH24" s="792"/>
      <c r="AI24" s="792"/>
      <c r="AJ24" s="792"/>
      <c r="AK24" s="792"/>
      <c r="AL24" s="792"/>
      <c r="AM24" s="792"/>
      <c r="AN24" s="792"/>
      <c r="AO24" s="792"/>
      <c r="AP24" s="792"/>
      <c r="AQ24" s="792"/>
      <c r="AR24" s="792"/>
      <c r="AS24" s="792"/>
      <c r="AT24" s="792"/>
      <c r="AU24" s="792"/>
      <c r="AV24" s="792"/>
      <c r="AW24" s="792"/>
      <c r="AX24" s="792"/>
      <c r="AY24" s="792"/>
      <c r="AZ24" s="217"/>
      <c r="BA24" s="217"/>
      <c r="BB24" s="217"/>
      <c r="BC24" s="217"/>
      <c r="BD24" s="217"/>
      <c r="BE24" s="218"/>
      <c r="BF24" s="218"/>
      <c r="BG24" s="218"/>
      <c r="BH24" s="218"/>
      <c r="BI24" s="218"/>
      <c r="BJ24" s="218"/>
      <c r="BK24" s="218"/>
      <c r="BL24" s="218"/>
      <c r="BM24" s="218"/>
      <c r="BN24" s="218"/>
      <c r="BO24" s="218"/>
      <c r="BP24" s="218"/>
      <c r="BQ24" s="223">
        <v>18</v>
      </c>
      <c r="BR24" s="224"/>
      <c r="BS24" s="757"/>
      <c r="BT24" s="758"/>
      <c r="BU24" s="758"/>
      <c r="BV24" s="758"/>
      <c r="BW24" s="758"/>
      <c r="BX24" s="758"/>
      <c r="BY24" s="758"/>
      <c r="BZ24" s="758"/>
      <c r="CA24" s="758"/>
      <c r="CB24" s="758"/>
      <c r="CC24" s="758"/>
      <c r="CD24" s="758"/>
      <c r="CE24" s="758"/>
      <c r="CF24" s="758"/>
      <c r="CG24" s="759"/>
      <c r="CH24" s="760"/>
      <c r="CI24" s="761"/>
      <c r="CJ24" s="761"/>
      <c r="CK24" s="761"/>
      <c r="CL24" s="762"/>
      <c r="CM24" s="760"/>
      <c r="CN24" s="761"/>
      <c r="CO24" s="761"/>
      <c r="CP24" s="761"/>
      <c r="CQ24" s="762"/>
      <c r="CR24" s="760"/>
      <c r="CS24" s="761"/>
      <c r="CT24" s="761"/>
      <c r="CU24" s="761"/>
      <c r="CV24" s="762"/>
      <c r="CW24" s="760"/>
      <c r="CX24" s="761"/>
      <c r="CY24" s="761"/>
      <c r="CZ24" s="761"/>
      <c r="DA24" s="762"/>
      <c r="DB24" s="760"/>
      <c r="DC24" s="761"/>
      <c r="DD24" s="761"/>
      <c r="DE24" s="761"/>
      <c r="DF24" s="762"/>
      <c r="DG24" s="760"/>
      <c r="DH24" s="761"/>
      <c r="DI24" s="761"/>
      <c r="DJ24" s="761"/>
      <c r="DK24" s="762"/>
      <c r="DL24" s="760"/>
      <c r="DM24" s="761"/>
      <c r="DN24" s="761"/>
      <c r="DO24" s="761"/>
      <c r="DP24" s="762"/>
      <c r="DQ24" s="760"/>
      <c r="DR24" s="761"/>
      <c r="DS24" s="761"/>
      <c r="DT24" s="761"/>
      <c r="DU24" s="762"/>
      <c r="DV24" s="757"/>
      <c r="DW24" s="758"/>
      <c r="DX24" s="758"/>
      <c r="DY24" s="758"/>
      <c r="DZ24" s="763"/>
      <c r="EA24" s="219"/>
    </row>
    <row r="25" spans="1:131" ht="26.25" customHeight="1" thickBot="1" x14ac:dyDescent="0.2">
      <c r="A25" s="709" t="s">
        <v>393</v>
      </c>
      <c r="B25" s="709"/>
      <c r="C25" s="709"/>
      <c r="D25" s="709"/>
      <c r="E25" s="709"/>
      <c r="F25" s="709"/>
      <c r="G25" s="709"/>
      <c r="H25" s="709"/>
      <c r="I25" s="709"/>
      <c r="J25" s="709"/>
      <c r="K25" s="709"/>
      <c r="L25" s="709"/>
      <c r="M25" s="709"/>
      <c r="N25" s="709"/>
      <c r="O25" s="709"/>
      <c r="P25" s="709"/>
      <c r="Q25" s="709"/>
      <c r="R25" s="709"/>
      <c r="S25" s="709"/>
      <c r="T25" s="709"/>
      <c r="U25" s="709"/>
      <c r="V25" s="709"/>
      <c r="W25" s="709"/>
      <c r="X25" s="709"/>
      <c r="Y25" s="709"/>
      <c r="Z25" s="709"/>
      <c r="AA25" s="709"/>
      <c r="AB25" s="709"/>
      <c r="AC25" s="709"/>
      <c r="AD25" s="709"/>
      <c r="AE25" s="709"/>
      <c r="AF25" s="709"/>
      <c r="AG25" s="709"/>
      <c r="AH25" s="709"/>
      <c r="AI25" s="709"/>
      <c r="AJ25" s="709"/>
      <c r="AK25" s="709"/>
      <c r="AL25" s="709"/>
      <c r="AM25" s="709"/>
      <c r="AN25" s="709"/>
      <c r="AO25" s="709"/>
      <c r="AP25" s="709"/>
      <c r="AQ25" s="709"/>
      <c r="AR25" s="709"/>
      <c r="AS25" s="709"/>
      <c r="AT25" s="709"/>
      <c r="AU25" s="709"/>
      <c r="AV25" s="709"/>
      <c r="AW25" s="709"/>
      <c r="AX25" s="709"/>
      <c r="AY25" s="709"/>
      <c r="AZ25" s="709"/>
      <c r="BA25" s="709"/>
      <c r="BB25" s="709"/>
      <c r="BC25" s="709"/>
      <c r="BD25" s="709"/>
      <c r="BE25" s="709"/>
      <c r="BF25" s="709"/>
      <c r="BG25" s="709"/>
      <c r="BH25" s="709"/>
      <c r="BI25" s="709"/>
      <c r="BJ25" s="217"/>
      <c r="BK25" s="217"/>
      <c r="BL25" s="217"/>
      <c r="BM25" s="217"/>
      <c r="BN25" s="217"/>
      <c r="BO25" s="226"/>
      <c r="BP25" s="226"/>
      <c r="BQ25" s="223">
        <v>19</v>
      </c>
      <c r="BR25" s="224"/>
      <c r="BS25" s="757"/>
      <c r="BT25" s="758"/>
      <c r="BU25" s="758"/>
      <c r="BV25" s="758"/>
      <c r="BW25" s="758"/>
      <c r="BX25" s="758"/>
      <c r="BY25" s="758"/>
      <c r="BZ25" s="758"/>
      <c r="CA25" s="758"/>
      <c r="CB25" s="758"/>
      <c r="CC25" s="758"/>
      <c r="CD25" s="758"/>
      <c r="CE25" s="758"/>
      <c r="CF25" s="758"/>
      <c r="CG25" s="759"/>
      <c r="CH25" s="760"/>
      <c r="CI25" s="761"/>
      <c r="CJ25" s="761"/>
      <c r="CK25" s="761"/>
      <c r="CL25" s="762"/>
      <c r="CM25" s="760"/>
      <c r="CN25" s="761"/>
      <c r="CO25" s="761"/>
      <c r="CP25" s="761"/>
      <c r="CQ25" s="762"/>
      <c r="CR25" s="760"/>
      <c r="CS25" s="761"/>
      <c r="CT25" s="761"/>
      <c r="CU25" s="761"/>
      <c r="CV25" s="762"/>
      <c r="CW25" s="760"/>
      <c r="CX25" s="761"/>
      <c r="CY25" s="761"/>
      <c r="CZ25" s="761"/>
      <c r="DA25" s="762"/>
      <c r="DB25" s="760"/>
      <c r="DC25" s="761"/>
      <c r="DD25" s="761"/>
      <c r="DE25" s="761"/>
      <c r="DF25" s="762"/>
      <c r="DG25" s="760"/>
      <c r="DH25" s="761"/>
      <c r="DI25" s="761"/>
      <c r="DJ25" s="761"/>
      <c r="DK25" s="762"/>
      <c r="DL25" s="760"/>
      <c r="DM25" s="761"/>
      <c r="DN25" s="761"/>
      <c r="DO25" s="761"/>
      <c r="DP25" s="762"/>
      <c r="DQ25" s="760"/>
      <c r="DR25" s="761"/>
      <c r="DS25" s="761"/>
      <c r="DT25" s="761"/>
      <c r="DU25" s="762"/>
      <c r="DV25" s="757"/>
      <c r="DW25" s="758"/>
      <c r="DX25" s="758"/>
      <c r="DY25" s="758"/>
      <c r="DZ25" s="763"/>
      <c r="EA25" s="215"/>
    </row>
    <row r="26" spans="1:131" ht="26.25" customHeight="1" x14ac:dyDescent="0.15">
      <c r="A26" s="711" t="s">
        <v>370</v>
      </c>
      <c r="B26" s="712"/>
      <c r="C26" s="712"/>
      <c r="D26" s="712"/>
      <c r="E26" s="712"/>
      <c r="F26" s="712"/>
      <c r="G26" s="712"/>
      <c r="H26" s="712"/>
      <c r="I26" s="712"/>
      <c r="J26" s="712"/>
      <c r="K26" s="712"/>
      <c r="L26" s="712"/>
      <c r="M26" s="712"/>
      <c r="N26" s="712"/>
      <c r="O26" s="712"/>
      <c r="P26" s="713"/>
      <c r="Q26" s="717" t="s">
        <v>394</v>
      </c>
      <c r="R26" s="718"/>
      <c r="S26" s="718"/>
      <c r="T26" s="718"/>
      <c r="U26" s="719"/>
      <c r="V26" s="717" t="s">
        <v>395</v>
      </c>
      <c r="W26" s="718"/>
      <c r="X26" s="718"/>
      <c r="Y26" s="718"/>
      <c r="Z26" s="719"/>
      <c r="AA26" s="717" t="s">
        <v>396</v>
      </c>
      <c r="AB26" s="718"/>
      <c r="AC26" s="718"/>
      <c r="AD26" s="718"/>
      <c r="AE26" s="718"/>
      <c r="AF26" s="798" t="s">
        <v>397</v>
      </c>
      <c r="AG26" s="799"/>
      <c r="AH26" s="799"/>
      <c r="AI26" s="799"/>
      <c r="AJ26" s="800"/>
      <c r="AK26" s="718" t="s">
        <v>398</v>
      </c>
      <c r="AL26" s="718"/>
      <c r="AM26" s="718"/>
      <c r="AN26" s="718"/>
      <c r="AO26" s="719"/>
      <c r="AP26" s="717" t="s">
        <v>399</v>
      </c>
      <c r="AQ26" s="718"/>
      <c r="AR26" s="718"/>
      <c r="AS26" s="718"/>
      <c r="AT26" s="719"/>
      <c r="AU26" s="717" t="s">
        <v>400</v>
      </c>
      <c r="AV26" s="718"/>
      <c r="AW26" s="718"/>
      <c r="AX26" s="718"/>
      <c r="AY26" s="719"/>
      <c r="AZ26" s="717" t="s">
        <v>401</v>
      </c>
      <c r="BA26" s="718"/>
      <c r="BB26" s="718"/>
      <c r="BC26" s="718"/>
      <c r="BD26" s="719"/>
      <c r="BE26" s="717" t="s">
        <v>377</v>
      </c>
      <c r="BF26" s="718"/>
      <c r="BG26" s="718"/>
      <c r="BH26" s="718"/>
      <c r="BI26" s="724"/>
      <c r="BJ26" s="217"/>
      <c r="BK26" s="217"/>
      <c r="BL26" s="217"/>
      <c r="BM26" s="217"/>
      <c r="BN26" s="217"/>
      <c r="BO26" s="226"/>
      <c r="BP26" s="226"/>
      <c r="BQ26" s="223">
        <v>20</v>
      </c>
      <c r="BR26" s="224"/>
      <c r="BS26" s="757"/>
      <c r="BT26" s="758"/>
      <c r="BU26" s="758"/>
      <c r="BV26" s="758"/>
      <c r="BW26" s="758"/>
      <c r="BX26" s="758"/>
      <c r="BY26" s="758"/>
      <c r="BZ26" s="758"/>
      <c r="CA26" s="758"/>
      <c r="CB26" s="758"/>
      <c r="CC26" s="758"/>
      <c r="CD26" s="758"/>
      <c r="CE26" s="758"/>
      <c r="CF26" s="758"/>
      <c r="CG26" s="759"/>
      <c r="CH26" s="760"/>
      <c r="CI26" s="761"/>
      <c r="CJ26" s="761"/>
      <c r="CK26" s="761"/>
      <c r="CL26" s="762"/>
      <c r="CM26" s="760"/>
      <c r="CN26" s="761"/>
      <c r="CO26" s="761"/>
      <c r="CP26" s="761"/>
      <c r="CQ26" s="762"/>
      <c r="CR26" s="760"/>
      <c r="CS26" s="761"/>
      <c r="CT26" s="761"/>
      <c r="CU26" s="761"/>
      <c r="CV26" s="762"/>
      <c r="CW26" s="760"/>
      <c r="CX26" s="761"/>
      <c r="CY26" s="761"/>
      <c r="CZ26" s="761"/>
      <c r="DA26" s="762"/>
      <c r="DB26" s="760"/>
      <c r="DC26" s="761"/>
      <c r="DD26" s="761"/>
      <c r="DE26" s="761"/>
      <c r="DF26" s="762"/>
      <c r="DG26" s="760"/>
      <c r="DH26" s="761"/>
      <c r="DI26" s="761"/>
      <c r="DJ26" s="761"/>
      <c r="DK26" s="762"/>
      <c r="DL26" s="760"/>
      <c r="DM26" s="761"/>
      <c r="DN26" s="761"/>
      <c r="DO26" s="761"/>
      <c r="DP26" s="762"/>
      <c r="DQ26" s="760"/>
      <c r="DR26" s="761"/>
      <c r="DS26" s="761"/>
      <c r="DT26" s="761"/>
      <c r="DU26" s="762"/>
      <c r="DV26" s="757"/>
      <c r="DW26" s="758"/>
      <c r="DX26" s="758"/>
      <c r="DY26" s="758"/>
      <c r="DZ26" s="763"/>
      <c r="EA26" s="215"/>
    </row>
    <row r="27" spans="1:131" ht="26.25" customHeight="1" thickBot="1" x14ac:dyDescent="0.2">
      <c r="A27" s="714"/>
      <c r="B27" s="715"/>
      <c r="C27" s="715"/>
      <c r="D27" s="715"/>
      <c r="E27" s="715"/>
      <c r="F27" s="715"/>
      <c r="G27" s="715"/>
      <c r="H27" s="715"/>
      <c r="I27" s="715"/>
      <c r="J27" s="715"/>
      <c r="K27" s="715"/>
      <c r="L27" s="715"/>
      <c r="M27" s="715"/>
      <c r="N27" s="715"/>
      <c r="O27" s="715"/>
      <c r="P27" s="716"/>
      <c r="Q27" s="720"/>
      <c r="R27" s="721"/>
      <c r="S27" s="721"/>
      <c r="T27" s="721"/>
      <c r="U27" s="722"/>
      <c r="V27" s="720"/>
      <c r="W27" s="721"/>
      <c r="X27" s="721"/>
      <c r="Y27" s="721"/>
      <c r="Z27" s="722"/>
      <c r="AA27" s="720"/>
      <c r="AB27" s="721"/>
      <c r="AC27" s="721"/>
      <c r="AD27" s="721"/>
      <c r="AE27" s="721"/>
      <c r="AF27" s="801"/>
      <c r="AG27" s="802"/>
      <c r="AH27" s="802"/>
      <c r="AI27" s="802"/>
      <c r="AJ27" s="803"/>
      <c r="AK27" s="721"/>
      <c r="AL27" s="721"/>
      <c r="AM27" s="721"/>
      <c r="AN27" s="721"/>
      <c r="AO27" s="722"/>
      <c r="AP27" s="720"/>
      <c r="AQ27" s="721"/>
      <c r="AR27" s="721"/>
      <c r="AS27" s="721"/>
      <c r="AT27" s="722"/>
      <c r="AU27" s="720"/>
      <c r="AV27" s="721"/>
      <c r="AW27" s="721"/>
      <c r="AX27" s="721"/>
      <c r="AY27" s="722"/>
      <c r="AZ27" s="720"/>
      <c r="BA27" s="721"/>
      <c r="BB27" s="721"/>
      <c r="BC27" s="721"/>
      <c r="BD27" s="722"/>
      <c r="BE27" s="720"/>
      <c r="BF27" s="721"/>
      <c r="BG27" s="721"/>
      <c r="BH27" s="721"/>
      <c r="BI27" s="726"/>
      <c r="BJ27" s="217"/>
      <c r="BK27" s="217"/>
      <c r="BL27" s="217"/>
      <c r="BM27" s="217"/>
      <c r="BN27" s="217"/>
      <c r="BO27" s="226"/>
      <c r="BP27" s="226"/>
      <c r="BQ27" s="223">
        <v>21</v>
      </c>
      <c r="BR27" s="224"/>
      <c r="BS27" s="757"/>
      <c r="BT27" s="758"/>
      <c r="BU27" s="758"/>
      <c r="BV27" s="758"/>
      <c r="BW27" s="758"/>
      <c r="BX27" s="758"/>
      <c r="BY27" s="758"/>
      <c r="BZ27" s="758"/>
      <c r="CA27" s="758"/>
      <c r="CB27" s="758"/>
      <c r="CC27" s="758"/>
      <c r="CD27" s="758"/>
      <c r="CE27" s="758"/>
      <c r="CF27" s="758"/>
      <c r="CG27" s="759"/>
      <c r="CH27" s="760"/>
      <c r="CI27" s="761"/>
      <c r="CJ27" s="761"/>
      <c r="CK27" s="761"/>
      <c r="CL27" s="762"/>
      <c r="CM27" s="760"/>
      <c r="CN27" s="761"/>
      <c r="CO27" s="761"/>
      <c r="CP27" s="761"/>
      <c r="CQ27" s="762"/>
      <c r="CR27" s="760"/>
      <c r="CS27" s="761"/>
      <c r="CT27" s="761"/>
      <c r="CU27" s="761"/>
      <c r="CV27" s="762"/>
      <c r="CW27" s="760"/>
      <c r="CX27" s="761"/>
      <c r="CY27" s="761"/>
      <c r="CZ27" s="761"/>
      <c r="DA27" s="762"/>
      <c r="DB27" s="760"/>
      <c r="DC27" s="761"/>
      <c r="DD27" s="761"/>
      <c r="DE27" s="761"/>
      <c r="DF27" s="762"/>
      <c r="DG27" s="760"/>
      <c r="DH27" s="761"/>
      <c r="DI27" s="761"/>
      <c r="DJ27" s="761"/>
      <c r="DK27" s="762"/>
      <c r="DL27" s="760"/>
      <c r="DM27" s="761"/>
      <c r="DN27" s="761"/>
      <c r="DO27" s="761"/>
      <c r="DP27" s="762"/>
      <c r="DQ27" s="760"/>
      <c r="DR27" s="761"/>
      <c r="DS27" s="761"/>
      <c r="DT27" s="761"/>
      <c r="DU27" s="762"/>
      <c r="DV27" s="757"/>
      <c r="DW27" s="758"/>
      <c r="DX27" s="758"/>
      <c r="DY27" s="758"/>
      <c r="DZ27" s="763"/>
      <c r="EA27" s="215"/>
    </row>
    <row r="28" spans="1:131" ht="26.25" customHeight="1" thickTop="1" x14ac:dyDescent="0.15">
      <c r="A28" s="227">
        <v>1</v>
      </c>
      <c r="B28" s="733" t="s">
        <v>402</v>
      </c>
      <c r="C28" s="734"/>
      <c r="D28" s="734"/>
      <c r="E28" s="734"/>
      <c r="F28" s="734"/>
      <c r="G28" s="734"/>
      <c r="H28" s="734"/>
      <c r="I28" s="734"/>
      <c r="J28" s="734"/>
      <c r="K28" s="734"/>
      <c r="L28" s="734"/>
      <c r="M28" s="734"/>
      <c r="N28" s="734"/>
      <c r="O28" s="734"/>
      <c r="P28" s="735"/>
      <c r="Q28" s="806">
        <v>12617</v>
      </c>
      <c r="R28" s="807"/>
      <c r="S28" s="807"/>
      <c r="T28" s="807"/>
      <c r="U28" s="807"/>
      <c r="V28" s="807">
        <v>12326</v>
      </c>
      <c r="W28" s="807"/>
      <c r="X28" s="807"/>
      <c r="Y28" s="807"/>
      <c r="Z28" s="807"/>
      <c r="AA28" s="807">
        <v>291</v>
      </c>
      <c r="AB28" s="807"/>
      <c r="AC28" s="807"/>
      <c r="AD28" s="807"/>
      <c r="AE28" s="808"/>
      <c r="AF28" s="809">
        <v>291</v>
      </c>
      <c r="AG28" s="807"/>
      <c r="AH28" s="807"/>
      <c r="AI28" s="807"/>
      <c r="AJ28" s="810"/>
      <c r="AK28" s="811">
        <v>849</v>
      </c>
      <c r="AL28" s="812"/>
      <c r="AM28" s="812"/>
      <c r="AN28" s="812"/>
      <c r="AO28" s="812"/>
      <c r="AP28" s="812" t="s">
        <v>512</v>
      </c>
      <c r="AQ28" s="812"/>
      <c r="AR28" s="812"/>
      <c r="AS28" s="812"/>
      <c r="AT28" s="812"/>
      <c r="AU28" s="812" t="s">
        <v>512</v>
      </c>
      <c r="AV28" s="812"/>
      <c r="AW28" s="812"/>
      <c r="AX28" s="812"/>
      <c r="AY28" s="812"/>
      <c r="AZ28" s="813" t="s">
        <v>512</v>
      </c>
      <c r="BA28" s="813"/>
      <c r="BB28" s="813"/>
      <c r="BC28" s="813"/>
      <c r="BD28" s="813"/>
      <c r="BE28" s="804"/>
      <c r="BF28" s="804"/>
      <c r="BG28" s="804"/>
      <c r="BH28" s="804"/>
      <c r="BI28" s="805"/>
      <c r="BJ28" s="217"/>
      <c r="BK28" s="217"/>
      <c r="BL28" s="217"/>
      <c r="BM28" s="217"/>
      <c r="BN28" s="217"/>
      <c r="BO28" s="226"/>
      <c r="BP28" s="226"/>
      <c r="BQ28" s="223">
        <v>22</v>
      </c>
      <c r="BR28" s="224"/>
      <c r="BS28" s="757"/>
      <c r="BT28" s="758"/>
      <c r="BU28" s="758"/>
      <c r="BV28" s="758"/>
      <c r="BW28" s="758"/>
      <c r="BX28" s="758"/>
      <c r="BY28" s="758"/>
      <c r="BZ28" s="758"/>
      <c r="CA28" s="758"/>
      <c r="CB28" s="758"/>
      <c r="CC28" s="758"/>
      <c r="CD28" s="758"/>
      <c r="CE28" s="758"/>
      <c r="CF28" s="758"/>
      <c r="CG28" s="759"/>
      <c r="CH28" s="760"/>
      <c r="CI28" s="761"/>
      <c r="CJ28" s="761"/>
      <c r="CK28" s="761"/>
      <c r="CL28" s="762"/>
      <c r="CM28" s="760"/>
      <c r="CN28" s="761"/>
      <c r="CO28" s="761"/>
      <c r="CP28" s="761"/>
      <c r="CQ28" s="762"/>
      <c r="CR28" s="760"/>
      <c r="CS28" s="761"/>
      <c r="CT28" s="761"/>
      <c r="CU28" s="761"/>
      <c r="CV28" s="762"/>
      <c r="CW28" s="760"/>
      <c r="CX28" s="761"/>
      <c r="CY28" s="761"/>
      <c r="CZ28" s="761"/>
      <c r="DA28" s="762"/>
      <c r="DB28" s="760"/>
      <c r="DC28" s="761"/>
      <c r="DD28" s="761"/>
      <c r="DE28" s="761"/>
      <c r="DF28" s="762"/>
      <c r="DG28" s="760"/>
      <c r="DH28" s="761"/>
      <c r="DI28" s="761"/>
      <c r="DJ28" s="761"/>
      <c r="DK28" s="762"/>
      <c r="DL28" s="760"/>
      <c r="DM28" s="761"/>
      <c r="DN28" s="761"/>
      <c r="DO28" s="761"/>
      <c r="DP28" s="762"/>
      <c r="DQ28" s="760"/>
      <c r="DR28" s="761"/>
      <c r="DS28" s="761"/>
      <c r="DT28" s="761"/>
      <c r="DU28" s="762"/>
      <c r="DV28" s="757"/>
      <c r="DW28" s="758"/>
      <c r="DX28" s="758"/>
      <c r="DY28" s="758"/>
      <c r="DZ28" s="763"/>
      <c r="EA28" s="215"/>
    </row>
    <row r="29" spans="1:131" ht="26.25" customHeight="1" x14ac:dyDescent="0.15">
      <c r="A29" s="227">
        <v>2</v>
      </c>
      <c r="B29" s="764" t="s">
        <v>403</v>
      </c>
      <c r="C29" s="765"/>
      <c r="D29" s="765"/>
      <c r="E29" s="765"/>
      <c r="F29" s="765"/>
      <c r="G29" s="765"/>
      <c r="H29" s="765"/>
      <c r="I29" s="765"/>
      <c r="J29" s="765"/>
      <c r="K29" s="765"/>
      <c r="L29" s="765"/>
      <c r="M29" s="765"/>
      <c r="N29" s="765"/>
      <c r="O29" s="765"/>
      <c r="P29" s="766"/>
      <c r="Q29" s="767">
        <v>8890</v>
      </c>
      <c r="R29" s="768"/>
      <c r="S29" s="768"/>
      <c r="T29" s="768"/>
      <c r="U29" s="768"/>
      <c r="V29" s="768">
        <v>8394</v>
      </c>
      <c r="W29" s="768"/>
      <c r="X29" s="768"/>
      <c r="Y29" s="768"/>
      <c r="Z29" s="768"/>
      <c r="AA29" s="768">
        <v>495</v>
      </c>
      <c r="AB29" s="768"/>
      <c r="AC29" s="768"/>
      <c r="AD29" s="768"/>
      <c r="AE29" s="769"/>
      <c r="AF29" s="770">
        <v>495</v>
      </c>
      <c r="AG29" s="771"/>
      <c r="AH29" s="771"/>
      <c r="AI29" s="771"/>
      <c r="AJ29" s="772"/>
      <c r="AK29" s="818">
        <v>1509</v>
      </c>
      <c r="AL29" s="814"/>
      <c r="AM29" s="814"/>
      <c r="AN29" s="814"/>
      <c r="AO29" s="814"/>
      <c r="AP29" s="814" t="s">
        <v>512</v>
      </c>
      <c r="AQ29" s="814"/>
      <c r="AR29" s="814"/>
      <c r="AS29" s="814"/>
      <c r="AT29" s="814"/>
      <c r="AU29" s="814" t="s">
        <v>512</v>
      </c>
      <c r="AV29" s="814"/>
      <c r="AW29" s="814"/>
      <c r="AX29" s="814"/>
      <c r="AY29" s="814"/>
      <c r="AZ29" s="815" t="s">
        <v>512</v>
      </c>
      <c r="BA29" s="815"/>
      <c r="BB29" s="815"/>
      <c r="BC29" s="815"/>
      <c r="BD29" s="815"/>
      <c r="BE29" s="816"/>
      <c r="BF29" s="816"/>
      <c r="BG29" s="816"/>
      <c r="BH29" s="816"/>
      <c r="BI29" s="817"/>
      <c r="BJ29" s="217"/>
      <c r="BK29" s="217"/>
      <c r="BL29" s="217"/>
      <c r="BM29" s="217"/>
      <c r="BN29" s="217"/>
      <c r="BO29" s="226"/>
      <c r="BP29" s="226"/>
      <c r="BQ29" s="223">
        <v>23</v>
      </c>
      <c r="BR29" s="224"/>
      <c r="BS29" s="757"/>
      <c r="BT29" s="758"/>
      <c r="BU29" s="758"/>
      <c r="BV29" s="758"/>
      <c r="BW29" s="758"/>
      <c r="BX29" s="758"/>
      <c r="BY29" s="758"/>
      <c r="BZ29" s="758"/>
      <c r="CA29" s="758"/>
      <c r="CB29" s="758"/>
      <c r="CC29" s="758"/>
      <c r="CD29" s="758"/>
      <c r="CE29" s="758"/>
      <c r="CF29" s="758"/>
      <c r="CG29" s="759"/>
      <c r="CH29" s="760"/>
      <c r="CI29" s="761"/>
      <c r="CJ29" s="761"/>
      <c r="CK29" s="761"/>
      <c r="CL29" s="762"/>
      <c r="CM29" s="760"/>
      <c r="CN29" s="761"/>
      <c r="CO29" s="761"/>
      <c r="CP29" s="761"/>
      <c r="CQ29" s="762"/>
      <c r="CR29" s="760"/>
      <c r="CS29" s="761"/>
      <c r="CT29" s="761"/>
      <c r="CU29" s="761"/>
      <c r="CV29" s="762"/>
      <c r="CW29" s="760"/>
      <c r="CX29" s="761"/>
      <c r="CY29" s="761"/>
      <c r="CZ29" s="761"/>
      <c r="DA29" s="762"/>
      <c r="DB29" s="760"/>
      <c r="DC29" s="761"/>
      <c r="DD29" s="761"/>
      <c r="DE29" s="761"/>
      <c r="DF29" s="762"/>
      <c r="DG29" s="760"/>
      <c r="DH29" s="761"/>
      <c r="DI29" s="761"/>
      <c r="DJ29" s="761"/>
      <c r="DK29" s="762"/>
      <c r="DL29" s="760"/>
      <c r="DM29" s="761"/>
      <c r="DN29" s="761"/>
      <c r="DO29" s="761"/>
      <c r="DP29" s="762"/>
      <c r="DQ29" s="760"/>
      <c r="DR29" s="761"/>
      <c r="DS29" s="761"/>
      <c r="DT29" s="761"/>
      <c r="DU29" s="762"/>
      <c r="DV29" s="757"/>
      <c r="DW29" s="758"/>
      <c r="DX29" s="758"/>
      <c r="DY29" s="758"/>
      <c r="DZ29" s="763"/>
      <c r="EA29" s="215"/>
    </row>
    <row r="30" spans="1:131" ht="26.25" customHeight="1" x14ac:dyDescent="0.15">
      <c r="A30" s="227">
        <v>3</v>
      </c>
      <c r="B30" s="764" t="s">
        <v>404</v>
      </c>
      <c r="C30" s="765"/>
      <c r="D30" s="765"/>
      <c r="E30" s="765"/>
      <c r="F30" s="765"/>
      <c r="G30" s="765"/>
      <c r="H30" s="765"/>
      <c r="I30" s="765"/>
      <c r="J30" s="765"/>
      <c r="K30" s="765"/>
      <c r="L30" s="765"/>
      <c r="M30" s="765"/>
      <c r="N30" s="765"/>
      <c r="O30" s="765"/>
      <c r="P30" s="766"/>
      <c r="Q30" s="767">
        <v>1307</v>
      </c>
      <c r="R30" s="768"/>
      <c r="S30" s="768"/>
      <c r="T30" s="768"/>
      <c r="U30" s="768"/>
      <c r="V30" s="768">
        <v>1293</v>
      </c>
      <c r="W30" s="768"/>
      <c r="X30" s="768"/>
      <c r="Y30" s="768"/>
      <c r="Z30" s="768"/>
      <c r="AA30" s="768">
        <v>14</v>
      </c>
      <c r="AB30" s="768"/>
      <c r="AC30" s="768"/>
      <c r="AD30" s="768"/>
      <c r="AE30" s="769"/>
      <c r="AF30" s="770">
        <v>14</v>
      </c>
      <c r="AG30" s="771"/>
      <c r="AH30" s="771"/>
      <c r="AI30" s="771"/>
      <c r="AJ30" s="772"/>
      <c r="AK30" s="818">
        <v>256</v>
      </c>
      <c r="AL30" s="814"/>
      <c r="AM30" s="814"/>
      <c r="AN30" s="814"/>
      <c r="AO30" s="814"/>
      <c r="AP30" s="814" t="s">
        <v>512</v>
      </c>
      <c r="AQ30" s="814"/>
      <c r="AR30" s="814"/>
      <c r="AS30" s="814"/>
      <c r="AT30" s="814"/>
      <c r="AU30" s="814" t="s">
        <v>512</v>
      </c>
      <c r="AV30" s="814"/>
      <c r="AW30" s="814"/>
      <c r="AX30" s="814"/>
      <c r="AY30" s="814"/>
      <c r="AZ30" s="815" t="s">
        <v>512</v>
      </c>
      <c r="BA30" s="815"/>
      <c r="BB30" s="815"/>
      <c r="BC30" s="815"/>
      <c r="BD30" s="815"/>
      <c r="BE30" s="816"/>
      <c r="BF30" s="816"/>
      <c r="BG30" s="816"/>
      <c r="BH30" s="816"/>
      <c r="BI30" s="817"/>
      <c r="BJ30" s="217"/>
      <c r="BK30" s="217"/>
      <c r="BL30" s="217"/>
      <c r="BM30" s="217"/>
      <c r="BN30" s="217"/>
      <c r="BO30" s="226"/>
      <c r="BP30" s="226"/>
      <c r="BQ30" s="223">
        <v>24</v>
      </c>
      <c r="BR30" s="224"/>
      <c r="BS30" s="757"/>
      <c r="BT30" s="758"/>
      <c r="BU30" s="758"/>
      <c r="BV30" s="758"/>
      <c r="BW30" s="758"/>
      <c r="BX30" s="758"/>
      <c r="BY30" s="758"/>
      <c r="BZ30" s="758"/>
      <c r="CA30" s="758"/>
      <c r="CB30" s="758"/>
      <c r="CC30" s="758"/>
      <c r="CD30" s="758"/>
      <c r="CE30" s="758"/>
      <c r="CF30" s="758"/>
      <c r="CG30" s="759"/>
      <c r="CH30" s="760"/>
      <c r="CI30" s="761"/>
      <c r="CJ30" s="761"/>
      <c r="CK30" s="761"/>
      <c r="CL30" s="762"/>
      <c r="CM30" s="760"/>
      <c r="CN30" s="761"/>
      <c r="CO30" s="761"/>
      <c r="CP30" s="761"/>
      <c r="CQ30" s="762"/>
      <c r="CR30" s="760"/>
      <c r="CS30" s="761"/>
      <c r="CT30" s="761"/>
      <c r="CU30" s="761"/>
      <c r="CV30" s="762"/>
      <c r="CW30" s="760"/>
      <c r="CX30" s="761"/>
      <c r="CY30" s="761"/>
      <c r="CZ30" s="761"/>
      <c r="DA30" s="762"/>
      <c r="DB30" s="760"/>
      <c r="DC30" s="761"/>
      <c r="DD30" s="761"/>
      <c r="DE30" s="761"/>
      <c r="DF30" s="762"/>
      <c r="DG30" s="760"/>
      <c r="DH30" s="761"/>
      <c r="DI30" s="761"/>
      <c r="DJ30" s="761"/>
      <c r="DK30" s="762"/>
      <c r="DL30" s="760"/>
      <c r="DM30" s="761"/>
      <c r="DN30" s="761"/>
      <c r="DO30" s="761"/>
      <c r="DP30" s="762"/>
      <c r="DQ30" s="760"/>
      <c r="DR30" s="761"/>
      <c r="DS30" s="761"/>
      <c r="DT30" s="761"/>
      <c r="DU30" s="762"/>
      <c r="DV30" s="757"/>
      <c r="DW30" s="758"/>
      <c r="DX30" s="758"/>
      <c r="DY30" s="758"/>
      <c r="DZ30" s="763"/>
      <c r="EA30" s="215"/>
    </row>
    <row r="31" spans="1:131" ht="26.25" customHeight="1" x14ac:dyDescent="0.15">
      <c r="A31" s="227">
        <v>4</v>
      </c>
      <c r="B31" s="764" t="s">
        <v>405</v>
      </c>
      <c r="C31" s="765"/>
      <c r="D31" s="765"/>
      <c r="E31" s="765"/>
      <c r="F31" s="765"/>
      <c r="G31" s="765"/>
      <c r="H31" s="765"/>
      <c r="I31" s="765"/>
      <c r="J31" s="765"/>
      <c r="K31" s="765"/>
      <c r="L31" s="765"/>
      <c r="M31" s="765"/>
      <c r="N31" s="765"/>
      <c r="O31" s="765"/>
      <c r="P31" s="766"/>
      <c r="Q31" s="767">
        <v>2620</v>
      </c>
      <c r="R31" s="768"/>
      <c r="S31" s="768"/>
      <c r="T31" s="768"/>
      <c r="U31" s="768"/>
      <c r="V31" s="768">
        <v>2323</v>
      </c>
      <c r="W31" s="768"/>
      <c r="X31" s="768"/>
      <c r="Y31" s="768"/>
      <c r="Z31" s="768"/>
      <c r="AA31" s="768">
        <v>298</v>
      </c>
      <c r="AB31" s="768"/>
      <c r="AC31" s="768"/>
      <c r="AD31" s="768"/>
      <c r="AE31" s="769"/>
      <c r="AF31" s="770">
        <v>1738</v>
      </c>
      <c r="AG31" s="771"/>
      <c r="AH31" s="771"/>
      <c r="AI31" s="771"/>
      <c r="AJ31" s="772"/>
      <c r="AK31" s="818">
        <v>83</v>
      </c>
      <c r="AL31" s="814"/>
      <c r="AM31" s="814"/>
      <c r="AN31" s="814"/>
      <c r="AO31" s="814"/>
      <c r="AP31" s="814">
        <v>8931</v>
      </c>
      <c r="AQ31" s="814"/>
      <c r="AR31" s="814"/>
      <c r="AS31" s="814"/>
      <c r="AT31" s="814"/>
      <c r="AU31" s="814">
        <v>804</v>
      </c>
      <c r="AV31" s="814"/>
      <c r="AW31" s="814"/>
      <c r="AX31" s="814"/>
      <c r="AY31" s="814"/>
      <c r="AZ31" s="815" t="s">
        <v>512</v>
      </c>
      <c r="BA31" s="815"/>
      <c r="BB31" s="815"/>
      <c r="BC31" s="815"/>
      <c r="BD31" s="815"/>
      <c r="BE31" s="816" t="s">
        <v>591</v>
      </c>
      <c r="BF31" s="816"/>
      <c r="BG31" s="816"/>
      <c r="BH31" s="816"/>
      <c r="BI31" s="817"/>
      <c r="BJ31" s="217"/>
      <c r="BK31" s="217"/>
      <c r="BL31" s="217"/>
      <c r="BM31" s="217"/>
      <c r="BN31" s="217"/>
      <c r="BO31" s="226"/>
      <c r="BP31" s="226"/>
      <c r="BQ31" s="223">
        <v>25</v>
      </c>
      <c r="BR31" s="224"/>
      <c r="BS31" s="757"/>
      <c r="BT31" s="758"/>
      <c r="BU31" s="758"/>
      <c r="BV31" s="758"/>
      <c r="BW31" s="758"/>
      <c r="BX31" s="758"/>
      <c r="BY31" s="758"/>
      <c r="BZ31" s="758"/>
      <c r="CA31" s="758"/>
      <c r="CB31" s="758"/>
      <c r="CC31" s="758"/>
      <c r="CD31" s="758"/>
      <c r="CE31" s="758"/>
      <c r="CF31" s="758"/>
      <c r="CG31" s="759"/>
      <c r="CH31" s="760"/>
      <c r="CI31" s="761"/>
      <c r="CJ31" s="761"/>
      <c r="CK31" s="761"/>
      <c r="CL31" s="762"/>
      <c r="CM31" s="760"/>
      <c r="CN31" s="761"/>
      <c r="CO31" s="761"/>
      <c r="CP31" s="761"/>
      <c r="CQ31" s="762"/>
      <c r="CR31" s="760"/>
      <c r="CS31" s="761"/>
      <c r="CT31" s="761"/>
      <c r="CU31" s="761"/>
      <c r="CV31" s="762"/>
      <c r="CW31" s="760"/>
      <c r="CX31" s="761"/>
      <c r="CY31" s="761"/>
      <c r="CZ31" s="761"/>
      <c r="DA31" s="762"/>
      <c r="DB31" s="760"/>
      <c r="DC31" s="761"/>
      <c r="DD31" s="761"/>
      <c r="DE31" s="761"/>
      <c r="DF31" s="762"/>
      <c r="DG31" s="760"/>
      <c r="DH31" s="761"/>
      <c r="DI31" s="761"/>
      <c r="DJ31" s="761"/>
      <c r="DK31" s="762"/>
      <c r="DL31" s="760"/>
      <c r="DM31" s="761"/>
      <c r="DN31" s="761"/>
      <c r="DO31" s="761"/>
      <c r="DP31" s="762"/>
      <c r="DQ31" s="760"/>
      <c r="DR31" s="761"/>
      <c r="DS31" s="761"/>
      <c r="DT31" s="761"/>
      <c r="DU31" s="762"/>
      <c r="DV31" s="757"/>
      <c r="DW31" s="758"/>
      <c r="DX31" s="758"/>
      <c r="DY31" s="758"/>
      <c r="DZ31" s="763"/>
      <c r="EA31" s="215"/>
    </row>
    <row r="32" spans="1:131" ht="26.25" customHeight="1" x14ac:dyDescent="0.15">
      <c r="A32" s="227">
        <v>5</v>
      </c>
      <c r="B32" s="764" t="s">
        <v>406</v>
      </c>
      <c r="C32" s="765"/>
      <c r="D32" s="765"/>
      <c r="E32" s="765"/>
      <c r="F32" s="765"/>
      <c r="G32" s="765"/>
      <c r="H32" s="765"/>
      <c r="I32" s="765"/>
      <c r="J32" s="765"/>
      <c r="K32" s="765"/>
      <c r="L32" s="765"/>
      <c r="M32" s="765"/>
      <c r="N32" s="765"/>
      <c r="O32" s="765"/>
      <c r="P32" s="766"/>
      <c r="Q32" s="767">
        <v>2860</v>
      </c>
      <c r="R32" s="768"/>
      <c r="S32" s="768"/>
      <c r="T32" s="768"/>
      <c r="U32" s="768"/>
      <c r="V32" s="768">
        <v>2508</v>
      </c>
      <c r="W32" s="768"/>
      <c r="X32" s="768"/>
      <c r="Y32" s="768"/>
      <c r="Z32" s="768"/>
      <c r="AA32" s="768">
        <v>352</v>
      </c>
      <c r="AB32" s="768"/>
      <c r="AC32" s="768"/>
      <c r="AD32" s="768"/>
      <c r="AE32" s="769"/>
      <c r="AF32" s="770">
        <v>343</v>
      </c>
      <c r="AG32" s="771"/>
      <c r="AH32" s="771"/>
      <c r="AI32" s="771"/>
      <c r="AJ32" s="772"/>
      <c r="AK32" s="818">
        <v>942</v>
      </c>
      <c r="AL32" s="814"/>
      <c r="AM32" s="814"/>
      <c r="AN32" s="814"/>
      <c r="AO32" s="814"/>
      <c r="AP32" s="814">
        <v>10875</v>
      </c>
      <c r="AQ32" s="814"/>
      <c r="AR32" s="814"/>
      <c r="AS32" s="814"/>
      <c r="AT32" s="814"/>
      <c r="AU32" s="814">
        <v>7112</v>
      </c>
      <c r="AV32" s="814"/>
      <c r="AW32" s="814"/>
      <c r="AX32" s="814"/>
      <c r="AY32" s="814"/>
      <c r="AZ32" s="815" t="s">
        <v>512</v>
      </c>
      <c r="BA32" s="815"/>
      <c r="BB32" s="815"/>
      <c r="BC32" s="815"/>
      <c r="BD32" s="815"/>
      <c r="BE32" s="816" t="s">
        <v>591</v>
      </c>
      <c r="BF32" s="816"/>
      <c r="BG32" s="816"/>
      <c r="BH32" s="816"/>
      <c r="BI32" s="817"/>
      <c r="BJ32" s="217"/>
      <c r="BK32" s="217"/>
      <c r="BL32" s="217"/>
      <c r="BM32" s="217"/>
      <c r="BN32" s="217"/>
      <c r="BO32" s="226"/>
      <c r="BP32" s="226"/>
      <c r="BQ32" s="223">
        <v>26</v>
      </c>
      <c r="BR32" s="224"/>
      <c r="BS32" s="757"/>
      <c r="BT32" s="758"/>
      <c r="BU32" s="758"/>
      <c r="BV32" s="758"/>
      <c r="BW32" s="758"/>
      <c r="BX32" s="758"/>
      <c r="BY32" s="758"/>
      <c r="BZ32" s="758"/>
      <c r="CA32" s="758"/>
      <c r="CB32" s="758"/>
      <c r="CC32" s="758"/>
      <c r="CD32" s="758"/>
      <c r="CE32" s="758"/>
      <c r="CF32" s="758"/>
      <c r="CG32" s="759"/>
      <c r="CH32" s="760"/>
      <c r="CI32" s="761"/>
      <c r="CJ32" s="761"/>
      <c r="CK32" s="761"/>
      <c r="CL32" s="762"/>
      <c r="CM32" s="760"/>
      <c r="CN32" s="761"/>
      <c r="CO32" s="761"/>
      <c r="CP32" s="761"/>
      <c r="CQ32" s="762"/>
      <c r="CR32" s="760"/>
      <c r="CS32" s="761"/>
      <c r="CT32" s="761"/>
      <c r="CU32" s="761"/>
      <c r="CV32" s="762"/>
      <c r="CW32" s="760"/>
      <c r="CX32" s="761"/>
      <c r="CY32" s="761"/>
      <c r="CZ32" s="761"/>
      <c r="DA32" s="762"/>
      <c r="DB32" s="760"/>
      <c r="DC32" s="761"/>
      <c r="DD32" s="761"/>
      <c r="DE32" s="761"/>
      <c r="DF32" s="762"/>
      <c r="DG32" s="760"/>
      <c r="DH32" s="761"/>
      <c r="DI32" s="761"/>
      <c r="DJ32" s="761"/>
      <c r="DK32" s="762"/>
      <c r="DL32" s="760"/>
      <c r="DM32" s="761"/>
      <c r="DN32" s="761"/>
      <c r="DO32" s="761"/>
      <c r="DP32" s="762"/>
      <c r="DQ32" s="760"/>
      <c r="DR32" s="761"/>
      <c r="DS32" s="761"/>
      <c r="DT32" s="761"/>
      <c r="DU32" s="762"/>
      <c r="DV32" s="757"/>
      <c r="DW32" s="758"/>
      <c r="DX32" s="758"/>
      <c r="DY32" s="758"/>
      <c r="DZ32" s="763"/>
      <c r="EA32" s="215"/>
    </row>
    <row r="33" spans="1:131" ht="26.25" customHeight="1" x14ac:dyDescent="0.15">
      <c r="A33" s="227">
        <v>6</v>
      </c>
      <c r="B33" s="764" t="s">
        <v>407</v>
      </c>
      <c r="C33" s="765"/>
      <c r="D33" s="765"/>
      <c r="E33" s="765"/>
      <c r="F33" s="765"/>
      <c r="G33" s="765"/>
      <c r="H33" s="765"/>
      <c r="I33" s="765"/>
      <c r="J33" s="765"/>
      <c r="K33" s="765"/>
      <c r="L33" s="765"/>
      <c r="M33" s="765"/>
      <c r="N33" s="765"/>
      <c r="O33" s="765"/>
      <c r="P33" s="766"/>
      <c r="Q33" s="767">
        <v>93</v>
      </c>
      <c r="R33" s="768"/>
      <c r="S33" s="768"/>
      <c r="T33" s="768"/>
      <c r="U33" s="768"/>
      <c r="V33" s="768">
        <v>75</v>
      </c>
      <c r="W33" s="768"/>
      <c r="X33" s="768"/>
      <c r="Y33" s="768"/>
      <c r="Z33" s="768"/>
      <c r="AA33" s="768">
        <v>18</v>
      </c>
      <c r="AB33" s="768"/>
      <c r="AC33" s="768"/>
      <c r="AD33" s="768"/>
      <c r="AE33" s="769"/>
      <c r="AF33" s="770">
        <v>18</v>
      </c>
      <c r="AG33" s="771"/>
      <c r="AH33" s="771"/>
      <c r="AI33" s="771"/>
      <c r="AJ33" s="772"/>
      <c r="AK33" s="818" t="s">
        <v>512</v>
      </c>
      <c r="AL33" s="814"/>
      <c r="AM33" s="814"/>
      <c r="AN33" s="814"/>
      <c r="AO33" s="814"/>
      <c r="AP33" s="814">
        <v>121</v>
      </c>
      <c r="AQ33" s="814"/>
      <c r="AR33" s="814"/>
      <c r="AS33" s="814"/>
      <c r="AT33" s="814"/>
      <c r="AU33" s="814" t="s">
        <v>512</v>
      </c>
      <c r="AV33" s="814"/>
      <c r="AW33" s="814"/>
      <c r="AX33" s="814"/>
      <c r="AY33" s="814"/>
      <c r="AZ33" s="815" t="s">
        <v>512</v>
      </c>
      <c r="BA33" s="815"/>
      <c r="BB33" s="815"/>
      <c r="BC33" s="815"/>
      <c r="BD33" s="815"/>
      <c r="BE33" s="816" t="s">
        <v>592</v>
      </c>
      <c r="BF33" s="816"/>
      <c r="BG33" s="816"/>
      <c r="BH33" s="816"/>
      <c r="BI33" s="817"/>
      <c r="BJ33" s="217"/>
      <c r="BK33" s="217"/>
      <c r="BL33" s="217"/>
      <c r="BM33" s="217"/>
      <c r="BN33" s="217"/>
      <c r="BO33" s="226"/>
      <c r="BP33" s="226"/>
      <c r="BQ33" s="223">
        <v>27</v>
      </c>
      <c r="BR33" s="224"/>
      <c r="BS33" s="757"/>
      <c r="BT33" s="758"/>
      <c r="BU33" s="758"/>
      <c r="BV33" s="758"/>
      <c r="BW33" s="758"/>
      <c r="BX33" s="758"/>
      <c r="BY33" s="758"/>
      <c r="BZ33" s="758"/>
      <c r="CA33" s="758"/>
      <c r="CB33" s="758"/>
      <c r="CC33" s="758"/>
      <c r="CD33" s="758"/>
      <c r="CE33" s="758"/>
      <c r="CF33" s="758"/>
      <c r="CG33" s="759"/>
      <c r="CH33" s="760"/>
      <c r="CI33" s="761"/>
      <c r="CJ33" s="761"/>
      <c r="CK33" s="761"/>
      <c r="CL33" s="762"/>
      <c r="CM33" s="760"/>
      <c r="CN33" s="761"/>
      <c r="CO33" s="761"/>
      <c r="CP33" s="761"/>
      <c r="CQ33" s="762"/>
      <c r="CR33" s="760"/>
      <c r="CS33" s="761"/>
      <c r="CT33" s="761"/>
      <c r="CU33" s="761"/>
      <c r="CV33" s="762"/>
      <c r="CW33" s="760"/>
      <c r="CX33" s="761"/>
      <c r="CY33" s="761"/>
      <c r="CZ33" s="761"/>
      <c r="DA33" s="762"/>
      <c r="DB33" s="760"/>
      <c r="DC33" s="761"/>
      <c r="DD33" s="761"/>
      <c r="DE33" s="761"/>
      <c r="DF33" s="762"/>
      <c r="DG33" s="760"/>
      <c r="DH33" s="761"/>
      <c r="DI33" s="761"/>
      <c r="DJ33" s="761"/>
      <c r="DK33" s="762"/>
      <c r="DL33" s="760"/>
      <c r="DM33" s="761"/>
      <c r="DN33" s="761"/>
      <c r="DO33" s="761"/>
      <c r="DP33" s="762"/>
      <c r="DQ33" s="760"/>
      <c r="DR33" s="761"/>
      <c r="DS33" s="761"/>
      <c r="DT33" s="761"/>
      <c r="DU33" s="762"/>
      <c r="DV33" s="757"/>
      <c r="DW33" s="758"/>
      <c r="DX33" s="758"/>
      <c r="DY33" s="758"/>
      <c r="DZ33" s="763"/>
      <c r="EA33" s="215"/>
    </row>
    <row r="34" spans="1:131" ht="26.25" customHeight="1" x14ac:dyDescent="0.15">
      <c r="A34" s="227">
        <v>7</v>
      </c>
      <c r="B34" s="764" t="s">
        <v>408</v>
      </c>
      <c r="C34" s="765"/>
      <c r="D34" s="765"/>
      <c r="E34" s="765"/>
      <c r="F34" s="765"/>
      <c r="G34" s="765"/>
      <c r="H34" s="765"/>
      <c r="I34" s="765"/>
      <c r="J34" s="765"/>
      <c r="K34" s="765"/>
      <c r="L34" s="765"/>
      <c r="M34" s="765"/>
      <c r="N34" s="765"/>
      <c r="O34" s="765"/>
      <c r="P34" s="766"/>
      <c r="Q34" s="767">
        <v>466</v>
      </c>
      <c r="R34" s="768"/>
      <c r="S34" s="768"/>
      <c r="T34" s="768"/>
      <c r="U34" s="768"/>
      <c r="V34" s="768">
        <v>463</v>
      </c>
      <c r="W34" s="768"/>
      <c r="X34" s="768"/>
      <c r="Y34" s="768"/>
      <c r="Z34" s="768"/>
      <c r="AA34" s="768">
        <v>3</v>
      </c>
      <c r="AB34" s="768"/>
      <c r="AC34" s="768"/>
      <c r="AD34" s="768"/>
      <c r="AE34" s="769"/>
      <c r="AF34" s="770">
        <v>424</v>
      </c>
      <c r="AG34" s="771"/>
      <c r="AH34" s="771"/>
      <c r="AI34" s="771"/>
      <c r="AJ34" s="772"/>
      <c r="AK34" s="818">
        <v>54</v>
      </c>
      <c r="AL34" s="814"/>
      <c r="AM34" s="814"/>
      <c r="AN34" s="814"/>
      <c r="AO34" s="814"/>
      <c r="AP34" s="814">
        <v>465</v>
      </c>
      <c r="AQ34" s="814"/>
      <c r="AR34" s="814"/>
      <c r="AS34" s="814"/>
      <c r="AT34" s="814"/>
      <c r="AU34" s="814" t="s">
        <v>512</v>
      </c>
      <c r="AV34" s="814"/>
      <c r="AW34" s="814"/>
      <c r="AX34" s="814"/>
      <c r="AY34" s="814"/>
      <c r="AZ34" s="815" t="s">
        <v>512</v>
      </c>
      <c r="BA34" s="815"/>
      <c r="BB34" s="815"/>
      <c r="BC34" s="815"/>
      <c r="BD34" s="815"/>
      <c r="BE34" s="816" t="s">
        <v>592</v>
      </c>
      <c r="BF34" s="816"/>
      <c r="BG34" s="816"/>
      <c r="BH34" s="816"/>
      <c r="BI34" s="817"/>
      <c r="BJ34" s="217"/>
      <c r="BK34" s="217"/>
      <c r="BL34" s="217"/>
      <c r="BM34" s="217"/>
      <c r="BN34" s="217"/>
      <c r="BO34" s="226"/>
      <c r="BP34" s="226"/>
      <c r="BQ34" s="223">
        <v>28</v>
      </c>
      <c r="BR34" s="224"/>
      <c r="BS34" s="757"/>
      <c r="BT34" s="758"/>
      <c r="BU34" s="758"/>
      <c r="BV34" s="758"/>
      <c r="BW34" s="758"/>
      <c r="BX34" s="758"/>
      <c r="BY34" s="758"/>
      <c r="BZ34" s="758"/>
      <c r="CA34" s="758"/>
      <c r="CB34" s="758"/>
      <c r="CC34" s="758"/>
      <c r="CD34" s="758"/>
      <c r="CE34" s="758"/>
      <c r="CF34" s="758"/>
      <c r="CG34" s="759"/>
      <c r="CH34" s="760"/>
      <c r="CI34" s="761"/>
      <c r="CJ34" s="761"/>
      <c r="CK34" s="761"/>
      <c r="CL34" s="762"/>
      <c r="CM34" s="760"/>
      <c r="CN34" s="761"/>
      <c r="CO34" s="761"/>
      <c r="CP34" s="761"/>
      <c r="CQ34" s="762"/>
      <c r="CR34" s="760"/>
      <c r="CS34" s="761"/>
      <c r="CT34" s="761"/>
      <c r="CU34" s="761"/>
      <c r="CV34" s="762"/>
      <c r="CW34" s="760"/>
      <c r="CX34" s="761"/>
      <c r="CY34" s="761"/>
      <c r="CZ34" s="761"/>
      <c r="DA34" s="762"/>
      <c r="DB34" s="760"/>
      <c r="DC34" s="761"/>
      <c r="DD34" s="761"/>
      <c r="DE34" s="761"/>
      <c r="DF34" s="762"/>
      <c r="DG34" s="760"/>
      <c r="DH34" s="761"/>
      <c r="DI34" s="761"/>
      <c r="DJ34" s="761"/>
      <c r="DK34" s="762"/>
      <c r="DL34" s="760"/>
      <c r="DM34" s="761"/>
      <c r="DN34" s="761"/>
      <c r="DO34" s="761"/>
      <c r="DP34" s="762"/>
      <c r="DQ34" s="760"/>
      <c r="DR34" s="761"/>
      <c r="DS34" s="761"/>
      <c r="DT34" s="761"/>
      <c r="DU34" s="762"/>
      <c r="DV34" s="757"/>
      <c r="DW34" s="758"/>
      <c r="DX34" s="758"/>
      <c r="DY34" s="758"/>
      <c r="DZ34" s="763"/>
      <c r="EA34" s="215"/>
    </row>
    <row r="35" spans="1:131" ht="26.25" customHeight="1" x14ac:dyDescent="0.15">
      <c r="A35" s="227">
        <v>8</v>
      </c>
      <c r="B35" s="764"/>
      <c r="C35" s="765"/>
      <c r="D35" s="765"/>
      <c r="E35" s="765"/>
      <c r="F35" s="765"/>
      <c r="G35" s="765"/>
      <c r="H35" s="765"/>
      <c r="I35" s="765"/>
      <c r="J35" s="765"/>
      <c r="K35" s="765"/>
      <c r="L35" s="765"/>
      <c r="M35" s="765"/>
      <c r="N35" s="765"/>
      <c r="O35" s="765"/>
      <c r="P35" s="766"/>
      <c r="Q35" s="767"/>
      <c r="R35" s="768"/>
      <c r="S35" s="768"/>
      <c r="T35" s="768"/>
      <c r="U35" s="768"/>
      <c r="V35" s="768"/>
      <c r="W35" s="768"/>
      <c r="X35" s="768"/>
      <c r="Y35" s="768"/>
      <c r="Z35" s="768"/>
      <c r="AA35" s="768"/>
      <c r="AB35" s="768"/>
      <c r="AC35" s="768"/>
      <c r="AD35" s="768"/>
      <c r="AE35" s="769"/>
      <c r="AF35" s="770"/>
      <c r="AG35" s="771"/>
      <c r="AH35" s="771"/>
      <c r="AI35" s="771"/>
      <c r="AJ35" s="772"/>
      <c r="AK35" s="818"/>
      <c r="AL35" s="814"/>
      <c r="AM35" s="814"/>
      <c r="AN35" s="814"/>
      <c r="AO35" s="814"/>
      <c r="AP35" s="814"/>
      <c r="AQ35" s="814"/>
      <c r="AR35" s="814"/>
      <c r="AS35" s="814"/>
      <c r="AT35" s="814"/>
      <c r="AU35" s="814"/>
      <c r="AV35" s="814"/>
      <c r="AW35" s="814"/>
      <c r="AX35" s="814"/>
      <c r="AY35" s="814"/>
      <c r="AZ35" s="815"/>
      <c r="BA35" s="815"/>
      <c r="BB35" s="815"/>
      <c r="BC35" s="815"/>
      <c r="BD35" s="815"/>
      <c r="BE35" s="816"/>
      <c r="BF35" s="816"/>
      <c r="BG35" s="816"/>
      <c r="BH35" s="816"/>
      <c r="BI35" s="817"/>
      <c r="BJ35" s="217"/>
      <c r="BK35" s="217"/>
      <c r="BL35" s="217"/>
      <c r="BM35" s="217"/>
      <c r="BN35" s="217"/>
      <c r="BO35" s="226"/>
      <c r="BP35" s="226"/>
      <c r="BQ35" s="223">
        <v>29</v>
      </c>
      <c r="BR35" s="224"/>
      <c r="BS35" s="757"/>
      <c r="BT35" s="758"/>
      <c r="BU35" s="758"/>
      <c r="BV35" s="758"/>
      <c r="BW35" s="758"/>
      <c r="BX35" s="758"/>
      <c r="BY35" s="758"/>
      <c r="BZ35" s="758"/>
      <c r="CA35" s="758"/>
      <c r="CB35" s="758"/>
      <c r="CC35" s="758"/>
      <c r="CD35" s="758"/>
      <c r="CE35" s="758"/>
      <c r="CF35" s="758"/>
      <c r="CG35" s="759"/>
      <c r="CH35" s="760"/>
      <c r="CI35" s="761"/>
      <c r="CJ35" s="761"/>
      <c r="CK35" s="761"/>
      <c r="CL35" s="762"/>
      <c r="CM35" s="760"/>
      <c r="CN35" s="761"/>
      <c r="CO35" s="761"/>
      <c r="CP35" s="761"/>
      <c r="CQ35" s="762"/>
      <c r="CR35" s="760"/>
      <c r="CS35" s="761"/>
      <c r="CT35" s="761"/>
      <c r="CU35" s="761"/>
      <c r="CV35" s="762"/>
      <c r="CW35" s="760"/>
      <c r="CX35" s="761"/>
      <c r="CY35" s="761"/>
      <c r="CZ35" s="761"/>
      <c r="DA35" s="762"/>
      <c r="DB35" s="760"/>
      <c r="DC35" s="761"/>
      <c r="DD35" s="761"/>
      <c r="DE35" s="761"/>
      <c r="DF35" s="762"/>
      <c r="DG35" s="760"/>
      <c r="DH35" s="761"/>
      <c r="DI35" s="761"/>
      <c r="DJ35" s="761"/>
      <c r="DK35" s="762"/>
      <c r="DL35" s="760"/>
      <c r="DM35" s="761"/>
      <c r="DN35" s="761"/>
      <c r="DO35" s="761"/>
      <c r="DP35" s="762"/>
      <c r="DQ35" s="760"/>
      <c r="DR35" s="761"/>
      <c r="DS35" s="761"/>
      <c r="DT35" s="761"/>
      <c r="DU35" s="762"/>
      <c r="DV35" s="757"/>
      <c r="DW35" s="758"/>
      <c r="DX35" s="758"/>
      <c r="DY35" s="758"/>
      <c r="DZ35" s="763"/>
      <c r="EA35" s="215"/>
    </row>
    <row r="36" spans="1:131" ht="26.25" customHeight="1" x14ac:dyDescent="0.15">
      <c r="A36" s="227">
        <v>9</v>
      </c>
      <c r="B36" s="764"/>
      <c r="C36" s="765"/>
      <c r="D36" s="765"/>
      <c r="E36" s="765"/>
      <c r="F36" s="765"/>
      <c r="G36" s="765"/>
      <c r="H36" s="765"/>
      <c r="I36" s="765"/>
      <c r="J36" s="765"/>
      <c r="K36" s="765"/>
      <c r="L36" s="765"/>
      <c r="M36" s="765"/>
      <c r="N36" s="765"/>
      <c r="O36" s="765"/>
      <c r="P36" s="766"/>
      <c r="Q36" s="767"/>
      <c r="R36" s="768"/>
      <c r="S36" s="768"/>
      <c r="T36" s="768"/>
      <c r="U36" s="768"/>
      <c r="V36" s="768"/>
      <c r="W36" s="768"/>
      <c r="X36" s="768"/>
      <c r="Y36" s="768"/>
      <c r="Z36" s="768"/>
      <c r="AA36" s="768"/>
      <c r="AB36" s="768"/>
      <c r="AC36" s="768"/>
      <c r="AD36" s="768"/>
      <c r="AE36" s="769"/>
      <c r="AF36" s="770"/>
      <c r="AG36" s="771"/>
      <c r="AH36" s="771"/>
      <c r="AI36" s="771"/>
      <c r="AJ36" s="772"/>
      <c r="AK36" s="818"/>
      <c r="AL36" s="814"/>
      <c r="AM36" s="814"/>
      <c r="AN36" s="814"/>
      <c r="AO36" s="814"/>
      <c r="AP36" s="814"/>
      <c r="AQ36" s="814"/>
      <c r="AR36" s="814"/>
      <c r="AS36" s="814"/>
      <c r="AT36" s="814"/>
      <c r="AU36" s="814"/>
      <c r="AV36" s="814"/>
      <c r="AW36" s="814"/>
      <c r="AX36" s="814"/>
      <c r="AY36" s="814"/>
      <c r="AZ36" s="815"/>
      <c r="BA36" s="815"/>
      <c r="BB36" s="815"/>
      <c r="BC36" s="815"/>
      <c r="BD36" s="815"/>
      <c r="BE36" s="816"/>
      <c r="BF36" s="816"/>
      <c r="BG36" s="816"/>
      <c r="BH36" s="816"/>
      <c r="BI36" s="817"/>
      <c r="BJ36" s="217"/>
      <c r="BK36" s="217"/>
      <c r="BL36" s="217"/>
      <c r="BM36" s="217"/>
      <c r="BN36" s="217"/>
      <c r="BO36" s="226"/>
      <c r="BP36" s="226"/>
      <c r="BQ36" s="223">
        <v>30</v>
      </c>
      <c r="BR36" s="224"/>
      <c r="BS36" s="757"/>
      <c r="BT36" s="758"/>
      <c r="BU36" s="758"/>
      <c r="BV36" s="758"/>
      <c r="BW36" s="758"/>
      <c r="BX36" s="758"/>
      <c r="BY36" s="758"/>
      <c r="BZ36" s="758"/>
      <c r="CA36" s="758"/>
      <c r="CB36" s="758"/>
      <c r="CC36" s="758"/>
      <c r="CD36" s="758"/>
      <c r="CE36" s="758"/>
      <c r="CF36" s="758"/>
      <c r="CG36" s="759"/>
      <c r="CH36" s="760"/>
      <c r="CI36" s="761"/>
      <c r="CJ36" s="761"/>
      <c r="CK36" s="761"/>
      <c r="CL36" s="762"/>
      <c r="CM36" s="760"/>
      <c r="CN36" s="761"/>
      <c r="CO36" s="761"/>
      <c r="CP36" s="761"/>
      <c r="CQ36" s="762"/>
      <c r="CR36" s="760"/>
      <c r="CS36" s="761"/>
      <c r="CT36" s="761"/>
      <c r="CU36" s="761"/>
      <c r="CV36" s="762"/>
      <c r="CW36" s="760"/>
      <c r="CX36" s="761"/>
      <c r="CY36" s="761"/>
      <c r="CZ36" s="761"/>
      <c r="DA36" s="762"/>
      <c r="DB36" s="760"/>
      <c r="DC36" s="761"/>
      <c r="DD36" s="761"/>
      <c r="DE36" s="761"/>
      <c r="DF36" s="762"/>
      <c r="DG36" s="760"/>
      <c r="DH36" s="761"/>
      <c r="DI36" s="761"/>
      <c r="DJ36" s="761"/>
      <c r="DK36" s="762"/>
      <c r="DL36" s="760"/>
      <c r="DM36" s="761"/>
      <c r="DN36" s="761"/>
      <c r="DO36" s="761"/>
      <c r="DP36" s="762"/>
      <c r="DQ36" s="760"/>
      <c r="DR36" s="761"/>
      <c r="DS36" s="761"/>
      <c r="DT36" s="761"/>
      <c r="DU36" s="762"/>
      <c r="DV36" s="757"/>
      <c r="DW36" s="758"/>
      <c r="DX36" s="758"/>
      <c r="DY36" s="758"/>
      <c r="DZ36" s="763"/>
      <c r="EA36" s="215"/>
    </row>
    <row r="37" spans="1:131" ht="26.25" customHeight="1" x14ac:dyDescent="0.15">
      <c r="A37" s="227">
        <v>10</v>
      </c>
      <c r="B37" s="764"/>
      <c r="C37" s="765"/>
      <c r="D37" s="765"/>
      <c r="E37" s="765"/>
      <c r="F37" s="765"/>
      <c r="G37" s="765"/>
      <c r="H37" s="765"/>
      <c r="I37" s="765"/>
      <c r="J37" s="765"/>
      <c r="K37" s="765"/>
      <c r="L37" s="765"/>
      <c r="M37" s="765"/>
      <c r="N37" s="765"/>
      <c r="O37" s="765"/>
      <c r="P37" s="766"/>
      <c r="Q37" s="767"/>
      <c r="R37" s="768"/>
      <c r="S37" s="768"/>
      <c r="T37" s="768"/>
      <c r="U37" s="768"/>
      <c r="V37" s="768"/>
      <c r="W37" s="768"/>
      <c r="X37" s="768"/>
      <c r="Y37" s="768"/>
      <c r="Z37" s="768"/>
      <c r="AA37" s="768"/>
      <c r="AB37" s="768"/>
      <c r="AC37" s="768"/>
      <c r="AD37" s="768"/>
      <c r="AE37" s="769"/>
      <c r="AF37" s="770"/>
      <c r="AG37" s="771"/>
      <c r="AH37" s="771"/>
      <c r="AI37" s="771"/>
      <c r="AJ37" s="772"/>
      <c r="AK37" s="818"/>
      <c r="AL37" s="814"/>
      <c r="AM37" s="814"/>
      <c r="AN37" s="814"/>
      <c r="AO37" s="814"/>
      <c r="AP37" s="814"/>
      <c r="AQ37" s="814"/>
      <c r="AR37" s="814"/>
      <c r="AS37" s="814"/>
      <c r="AT37" s="814"/>
      <c r="AU37" s="814"/>
      <c r="AV37" s="814"/>
      <c r="AW37" s="814"/>
      <c r="AX37" s="814"/>
      <c r="AY37" s="814"/>
      <c r="AZ37" s="815"/>
      <c r="BA37" s="815"/>
      <c r="BB37" s="815"/>
      <c r="BC37" s="815"/>
      <c r="BD37" s="815"/>
      <c r="BE37" s="816"/>
      <c r="BF37" s="816"/>
      <c r="BG37" s="816"/>
      <c r="BH37" s="816"/>
      <c r="BI37" s="817"/>
      <c r="BJ37" s="217"/>
      <c r="BK37" s="217"/>
      <c r="BL37" s="217"/>
      <c r="BM37" s="217"/>
      <c r="BN37" s="217"/>
      <c r="BO37" s="226"/>
      <c r="BP37" s="226"/>
      <c r="BQ37" s="223">
        <v>31</v>
      </c>
      <c r="BR37" s="224"/>
      <c r="BS37" s="757"/>
      <c r="BT37" s="758"/>
      <c r="BU37" s="758"/>
      <c r="BV37" s="758"/>
      <c r="BW37" s="758"/>
      <c r="BX37" s="758"/>
      <c r="BY37" s="758"/>
      <c r="BZ37" s="758"/>
      <c r="CA37" s="758"/>
      <c r="CB37" s="758"/>
      <c r="CC37" s="758"/>
      <c r="CD37" s="758"/>
      <c r="CE37" s="758"/>
      <c r="CF37" s="758"/>
      <c r="CG37" s="759"/>
      <c r="CH37" s="760"/>
      <c r="CI37" s="761"/>
      <c r="CJ37" s="761"/>
      <c r="CK37" s="761"/>
      <c r="CL37" s="762"/>
      <c r="CM37" s="760"/>
      <c r="CN37" s="761"/>
      <c r="CO37" s="761"/>
      <c r="CP37" s="761"/>
      <c r="CQ37" s="762"/>
      <c r="CR37" s="760"/>
      <c r="CS37" s="761"/>
      <c r="CT37" s="761"/>
      <c r="CU37" s="761"/>
      <c r="CV37" s="762"/>
      <c r="CW37" s="760"/>
      <c r="CX37" s="761"/>
      <c r="CY37" s="761"/>
      <c r="CZ37" s="761"/>
      <c r="DA37" s="762"/>
      <c r="DB37" s="760"/>
      <c r="DC37" s="761"/>
      <c r="DD37" s="761"/>
      <c r="DE37" s="761"/>
      <c r="DF37" s="762"/>
      <c r="DG37" s="760"/>
      <c r="DH37" s="761"/>
      <c r="DI37" s="761"/>
      <c r="DJ37" s="761"/>
      <c r="DK37" s="762"/>
      <c r="DL37" s="760"/>
      <c r="DM37" s="761"/>
      <c r="DN37" s="761"/>
      <c r="DO37" s="761"/>
      <c r="DP37" s="762"/>
      <c r="DQ37" s="760"/>
      <c r="DR37" s="761"/>
      <c r="DS37" s="761"/>
      <c r="DT37" s="761"/>
      <c r="DU37" s="762"/>
      <c r="DV37" s="757"/>
      <c r="DW37" s="758"/>
      <c r="DX37" s="758"/>
      <c r="DY37" s="758"/>
      <c r="DZ37" s="763"/>
      <c r="EA37" s="215"/>
    </row>
    <row r="38" spans="1:131" ht="26.25" customHeight="1" x14ac:dyDescent="0.15">
      <c r="A38" s="227">
        <v>11</v>
      </c>
      <c r="B38" s="764"/>
      <c r="C38" s="765"/>
      <c r="D38" s="765"/>
      <c r="E38" s="765"/>
      <c r="F38" s="765"/>
      <c r="G38" s="765"/>
      <c r="H38" s="765"/>
      <c r="I38" s="765"/>
      <c r="J38" s="765"/>
      <c r="K38" s="765"/>
      <c r="L38" s="765"/>
      <c r="M38" s="765"/>
      <c r="N38" s="765"/>
      <c r="O38" s="765"/>
      <c r="P38" s="766"/>
      <c r="Q38" s="767"/>
      <c r="R38" s="768"/>
      <c r="S38" s="768"/>
      <c r="T38" s="768"/>
      <c r="U38" s="768"/>
      <c r="V38" s="768"/>
      <c r="W38" s="768"/>
      <c r="X38" s="768"/>
      <c r="Y38" s="768"/>
      <c r="Z38" s="768"/>
      <c r="AA38" s="768"/>
      <c r="AB38" s="768"/>
      <c r="AC38" s="768"/>
      <c r="AD38" s="768"/>
      <c r="AE38" s="769"/>
      <c r="AF38" s="770"/>
      <c r="AG38" s="771"/>
      <c r="AH38" s="771"/>
      <c r="AI38" s="771"/>
      <c r="AJ38" s="772"/>
      <c r="AK38" s="818"/>
      <c r="AL38" s="814"/>
      <c r="AM38" s="814"/>
      <c r="AN38" s="814"/>
      <c r="AO38" s="814"/>
      <c r="AP38" s="814"/>
      <c r="AQ38" s="814"/>
      <c r="AR38" s="814"/>
      <c r="AS38" s="814"/>
      <c r="AT38" s="814"/>
      <c r="AU38" s="814"/>
      <c r="AV38" s="814"/>
      <c r="AW38" s="814"/>
      <c r="AX38" s="814"/>
      <c r="AY38" s="814"/>
      <c r="AZ38" s="815"/>
      <c r="BA38" s="815"/>
      <c r="BB38" s="815"/>
      <c r="BC38" s="815"/>
      <c r="BD38" s="815"/>
      <c r="BE38" s="816"/>
      <c r="BF38" s="816"/>
      <c r="BG38" s="816"/>
      <c r="BH38" s="816"/>
      <c r="BI38" s="817"/>
      <c r="BJ38" s="217"/>
      <c r="BK38" s="217"/>
      <c r="BL38" s="217"/>
      <c r="BM38" s="217"/>
      <c r="BN38" s="217"/>
      <c r="BO38" s="226"/>
      <c r="BP38" s="226"/>
      <c r="BQ38" s="223">
        <v>32</v>
      </c>
      <c r="BR38" s="224"/>
      <c r="BS38" s="757"/>
      <c r="BT38" s="758"/>
      <c r="BU38" s="758"/>
      <c r="BV38" s="758"/>
      <c r="BW38" s="758"/>
      <c r="BX38" s="758"/>
      <c r="BY38" s="758"/>
      <c r="BZ38" s="758"/>
      <c r="CA38" s="758"/>
      <c r="CB38" s="758"/>
      <c r="CC38" s="758"/>
      <c r="CD38" s="758"/>
      <c r="CE38" s="758"/>
      <c r="CF38" s="758"/>
      <c r="CG38" s="759"/>
      <c r="CH38" s="760"/>
      <c r="CI38" s="761"/>
      <c r="CJ38" s="761"/>
      <c r="CK38" s="761"/>
      <c r="CL38" s="762"/>
      <c r="CM38" s="760"/>
      <c r="CN38" s="761"/>
      <c r="CO38" s="761"/>
      <c r="CP38" s="761"/>
      <c r="CQ38" s="762"/>
      <c r="CR38" s="760"/>
      <c r="CS38" s="761"/>
      <c r="CT38" s="761"/>
      <c r="CU38" s="761"/>
      <c r="CV38" s="762"/>
      <c r="CW38" s="760"/>
      <c r="CX38" s="761"/>
      <c r="CY38" s="761"/>
      <c r="CZ38" s="761"/>
      <c r="DA38" s="762"/>
      <c r="DB38" s="760"/>
      <c r="DC38" s="761"/>
      <c r="DD38" s="761"/>
      <c r="DE38" s="761"/>
      <c r="DF38" s="762"/>
      <c r="DG38" s="760"/>
      <c r="DH38" s="761"/>
      <c r="DI38" s="761"/>
      <c r="DJ38" s="761"/>
      <c r="DK38" s="762"/>
      <c r="DL38" s="760"/>
      <c r="DM38" s="761"/>
      <c r="DN38" s="761"/>
      <c r="DO38" s="761"/>
      <c r="DP38" s="762"/>
      <c r="DQ38" s="760"/>
      <c r="DR38" s="761"/>
      <c r="DS38" s="761"/>
      <c r="DT38" s="761"/>
      <c r="DU38" s="762"/>
      <c r="DV38" s="757"/>
      <c r="DW38" s="758"/>
      <c r="DX38" s="758"/>
      <c r="DY38" s="758"/>
      <c r="DZ38" s="763"/>
      <c r="EA38" s="215"/>
    </row>
    <row r="39" spans="1:131" ht="26.25" customHeight="1" x14ac:dyDescent="0.15">
      <c r="A39" s="227">
        <v>12</v>
      </c>
      <c r="B39" s="764"/>
      <c r="C39" s="765"/>
      <c r="D39" s="765"/>
      <c r="E39" s="765"/>
      <c r="F39" s="765"/>
      <c r="G39" s="765"/>
      <c r="H39" s="765"/>
      <c r="I39" s="765"/>
      <c r="J39" s="765"/>
      <c r="K39" s="765"/>
      <c r="L39" s="765"/>
      <c r="M39" s="765"/>
      <c r="N39" s="765"/>
      <c r="O39" s="765"/>
      <c r="P39" s="766"/>
      <c r="Q39" s="767"/>
      <c r="R39" s="768"/>
      <c r="S39" s="768"/>
      <c r="T39" s="768"/>
      <c r="U39" s="768"/>
      <c r="V39" s="768"/>
      <c r="W39" s="768"/>
      <c r="X39" s="768"/>
      <c r="Y39" s="768"/>
      <c r="Z39" s="768"/>
      <c r="AA39" s="768"/>
      <c r="AB39" s="768"/>
      <c r="AC39" s="768"/>
      <c r="AD39" s="768"/>
      <c r="AE39" s="769"/>
      <c r="AF39" s="770"/>
      <c r="AG39" s="771"/>
      <c r="AH39" s="771"/>
      <c r="AI39" s="771"/>
      <c r="AJ39" s="772"/>
      <c r="AK39" s="818"/>
      <c r="AL39" s="814"/>
      <c r="AM39" s="814"/>
      <c r="AN39" s="814"/>
      <c r="AO39" s="814"/>
      <c r="AP39" s="814"/>
      <c r="AQ39" s="814"/>
      <c r="AR39" s="814"/>
      <c r="AS39" s="814"/>
      <c r="AT39" s="814"/>
      <c r="AU39" s="814"/>
      <c r="AV39" s="814"/>
      <c r="AW39" s="814"/>
      <c r="AX39" s="814"/>
      <c r="AY39" s="814"/>
      <c r="AZ39" s="815"/>
      <c r="BA39" s="815"/>
      <c r="BB39" s="815"/>
      <c r="BC39" s="815"/>
      <c r="BD39" s="815"/>
      <c r="BE39" s="816"/>
      <c r="BF39" s="816"/>
      <c r="BG39" s="816"/>
      <c r="BH39" s="816"/>
      <c r="BI39" s="817"/>
      <c r="BJ39" s="217"/>
      <c r="BK39" s="217"/>
      <c r="BL39" s="217"/>
      <c r="BM39" s="217"/>
      <c r="BN39" s="217"/>
      <c r="BO39" s="226"/>
      <c r="BP39" s="226"/>
      <c r="BQ39" s="223">
        <v>33</v>
      </c>
      <c r="BR39" s="224"/>
      <c r="BS39" s="757"/>
      <c r="BT39" s="758"/>
      <c r="BU39" s="758"/>
      <c r="BV39" s="758"/>
      <c r="BW39" s="758"/>
      <c r="BX39" s="758"/>
      <c r="BY39" s="758"/>
      <c r="BZ39" s="758"/>
      <c r="CA39" s="758"/>
      <c r="CB39" s="758"/>
      <c r="CC39" s="758"/>
      <c r="CD39" s="758"/>
      <c r="CE39" s="758"/>
      <c r="CF39" s="758"/>
      <c r="CG39" s="759"/>
      <c r="CH39" s="760"/>
      <c r="CI39" s="761"/>
      <c r="CJ39" s="761"/>
      <c r="CK39" s="761"/>
      <c r="CL39" s="762"/>
      <c r="CM39" s="760"/>
      <c r="CN39" s="761"/>
      <c r="CO39" s="761"/>
      <c r="CP39" s="761"/>
      <c r="CQ39" s="762"/>
      <c r="CR39" s="760"/>
      <c r="CS39" s="761"/>
      <c r="CT39" s="761"/>
      <c r="CU39" s="761"/>
      <c r="CV39" s="762"/>
      <c r="CW39" s="760"/>
      <c r="CX39" s="761"/>
      <c r="CY39" s="761"/>
      <c r="CZ39" s="761"/>
      <c r="DA39" s="762"/>
      <c r="DB39" s="760"/>
      <c r="DC39" s="761"/>
      <c r="DD39" s="761"/>
      <c r="DE39" s="761"/>
      <c r="DF39" s="762"/>
      <c r="DG39" s="760"/>
      <c r="DH39" s="761"/>
      <c r="DI39" s="761"/>
      <c r="DJ39" s="761"/>
      <c r="DK39" s="762"/>
      <c r="DL39" s="760"/>
      <c r="DM39" s="761"/>
      <c r="DN39" s="761"/>
      <c r="DO39" s="761"/>
      <c r="DP39" s="762"/>
      <c r="DQ39" s="760"/>
      <c r="DR39" s="761"/>
      <c r="DS39" s="761"/>
      <c r="DT39" s="761"/>
      <c r="DU39" s="762"/>
      <c r="DV39" s="757"/>
      <c r="DW39" s="758"/>
      <c r="DX39" s="758"/>
      <c r="DY39" s="758"/>
      <c r="DZ39" s="763"/>
      <c r="EA39" s="215"/>
    </row>
    <row r="40" spans="1:131" ht="26.25" customHeight="1" x14ac:dyDescent="0.15">
      <c r="A40" s="223">
        <v>13</v>
      </c>
      <c r="B40" s="764"/>
      <c r="C40" s="765"/>
      <c r="D40" s="765"/>
      <c r="E40" s="765"/>
      <c r="F40" s="765"/>
      <c r="G40" s="765"/>
      <c r="H40" s="765"/>
      <c r="I40" s="765"/>
      <c r="J40" s="765"/>
      <c r="K40" s="765"/>
      <c r="L40" s="765"/>
      <c r="M40" s="765"/>
      <c r="N40" s="765"/>
      <c r="O40" s="765"/>
      <c r="P40" s="766"/>
      <c r="Q40" s="767"/>
      <c r="R40" s="768"/>
      <c r="S40" s="768"/>
      <c r="T40" s="768"/>
      <c r="U40" s="768"/>
      <c r="V40" s="768"/>
      <c r="W40" s="768"/>
      <c r="X40" s="768"/>
      <c r="Y40" s="768"/>
      <c r="Z40" s="768"/>
      <c r="AA40" s="768"/>
      <c r="AB40" s="768"/>
      <c r="AC40" s="768"/>
      <c r="AD40" s="768"/>
      <c r="AE40" s="769"/>
      <c r="AF40" s="770"/>
      <c r="AG40" s="771"/>
      <c r="AH40" s="771"/>
      <c r="AI40" s="771"/>
      <c r="AJ40" s="772"/>
      <c r="AK40" s="818"/>
      <c r="AL40" s="814"/>
      <c r="AM40" s="814"/>
      <c r="AN40" s="814"/>
      <c r="AO40" s="814"/>
      <c r="AP40" s="814"/>
      <c r="AQ40" s="814"/>
      <c r="AR40" s="814"/>
      <c r="AS40" s="814"/>
      <c r="AT40" s="814"/>
      <c r="AU40" s="814"/>
      <c r="AV40" s="814"/>
      <c r="AW40" s="814"/>
      <c r="AX40" s="814"/>
      <c r="AY40" s="814"/>
      <c r="AZ40" s="815"/>
      <c r="BA40" s="815"/>
      <c r="BB40" s="815"/>
      <c r="BC40" s="815"/>
      <c r="BD40" s="815"/>
      <c r="BE40" s="816"/>
      <c r="BF40" s="816"/>
      <c r="BG40" s="816"/>
      <c r="BH40" s="816"/>
      <c r="BI40" s="817"/>
      <c r="BJ40" s="217"/>
      <c r="BK40" s="217"/>
      <c r="BL40" s="217"/>
      <c r="BM40" s="217"/>
      <c r="BN40" s="217"/>
      <c r="BO40" s="226"/>
      <c r="BP40" s="226"/>
      <c r="BQ40" s="223">
        <v>34</v>
      </c>
      <c r="BR40" s="224"/>
      <c r="BS40" s="757"/>
      <c r="BT40" s="758"/>
      <c r="BU40" s="758"/>
      <c r="BV40" s="758"/>
      <c r="BW40" s="758"/>
      <c r="BX40" s="758"/>
      <c r="BY40" s="758"/>
      <c r="BZ40" s="758"/>
      <c r="CA40" s="758"/>
      <c r="CB40" s="758"/>
      <c r="CC40" s="758"/>
      <c r="CD40" s="758"/>
      <c r="CE40" s="758"/>
      <c r="CF40" s="758"/>
      <c r="CG40" s="759"/>
      <c r="CH40" s="760"/>
      <c r="CI40" s="761"/>
      <c r="CJ40" s="761"/>
      <c r="CK40" s="761"/>
      <c r="CL40" s="762"/>
      <c r="CM40" s="760"/>
      <c r="CN40" s="761"/>
      <c r="CO40" s="761"/>
      <c r="CP40" s="761"/>
      <c r="CQ40" s="762"/>
      <c r="CR40" s="760"/>
      <c r="CS40" s="761"/>
      <c r="CT40" s="761"/>
      <c r="CU40" s="761"/>
      <c r="CV40" s="762"/>
      <c r="CW40" s="760"/>
      <c r="CX40" s="761"/>
      <c r="CY40" s="761"/>
      <c r="CZ40" s="761"/>
      <c r="DA40" s="762"/>
      <c r="DB40" s="760"/>
      <c r="DC40" s="761"/>
      <c r="DD40" s="761"/>
      <c r="DE40" s="761"/>
      <c r="DF40" s="762"/>
      <c r="DG40" s="760"/>
      <c r="DH40" s="761"/>
      <c r="DI40" s="761"/>
      <c r="DJ40" s="761"/>
      <c r="DK40" s="762"/>
      <c r="DL40" s="760"/>
      <c r="DM40" s="761"/>
      <c r="DN40" s="761"/>
      <c r="DO40" s="761"/>
      <c r="DP40" s="762"/>
      <c r="DQ40" s="760"/>
      <c r="DR40" s="761"/>
      <c r="DS40" s="761"/>
      <c r="DT40" s="761"/>
      <c r="DU40" s="762"/>
      <c r="DV40" s="757"/>
      <c r="DW40" s="758"/>
      <c r="DX40" s="758"/>
      <c r="DY40" s="758"/>
      <c r="DZ40" s="763"/>
      <c r="EA40" s="215"/>
    </row>
    <row r="41" spans="1:131" ht="26.25" customHeight="1" x14ac:dyDescent="0.15">
      <c r="A41" s="223">
        <v>14</v>
      </c>
      <c r="B41" s="764"/>
      <c r="C41" s="765"/>
      <c r="D41" s="765"/>
      <c r="E41" s="765"/>
      <c r="F41" s="765"/>
      <c r="G41" s="765"/>
      <c r="H41" s="765"/>
      <c r="I41" s="765"/>
      <c r="J41" s="765"/>
      <c r="K41" s="765"/>
      <c r="L41" s="765"/>
      <c r="M41" s="765"/>
      <c r="N41" s="765"/>
      <c r="O41" s="765"/>
      <c r="P41" s="766"/>
      <c r="Q41" s="767"/>
      <c r="R41" s="768"/>
      <c r="S41" s="768"/>
      <c r="T41" s="768"/>
      <c r="U41" s="768"/>
      <c r="V41" s="768"/>
      <c r="W41" s="768"/>
      <c r="X41" s="768"/>
      <c r="Y41" s="768"/>
      <c r="Z41" s="768"/>
      <c r="AA41" s="768"/>
      <c r="AB41" s="768"/>
      <c r="AC41" s="768"/>
      <c r="AD41" s="768"/>
      <c r="AE41" s="769"/>
      <c r="AF41" s="770"/>
      <c r="AG41" s="771"/>
      <c r="AH41" s="771"/>
      <c r="AI41" s="771"/>
      <c r="AJ41" s="772"/>
      <c r="AK41" s="818"/>
      <c r="AL41" s="814"/>
      <c r="AM41" s="814"/>
      <c r="AN41" s="814"/>
      <c r="AO41" s="814"/>
      <c r="AP41" s="814"/>
      <c r="AQ41" s="814"/>
      <c r="AR41" s="814"/>
      <c r="AS41" s="814"/>
      <c r="AT41" s="814"/>
      <c r="AU41" s="814"/>
      <c r="AV41" s="814"/>
      <c r="AW41" s="814"/>
      <c r="AX41" s="814"/>
      <c r="AY41" s="814"/>
      <c r="AZ41" s="815"/>
      <c r="BA41" s="815"/>
      <c r="BB41" s="815"/>
      <c r="BC41" s="815"/>
      <c r="BD41" s="815"/>
      <c r="BE41" s="816"/>
      <c r="BF41" s="816"/>
      <c r="BG41" s="816"/>
      <c r="BH41" s="816"/>
      <c r="BI41" s="817"/>
      <c r="BJ41" s="217"/>
      <c r="BK41" s="217"/>
      <c r="BL41" s="217"/>
      <c r="BM41" s="217"/>
      <c r="BN41" s="217"/>
      <c r="BO41" s="226"/>
      <c r="BP41" s="226"/>
      <c r="BQ41" s="223">
        <v>35</v>
      </c>
      <c r="BR41" s="224"/>
      <c r="BS41" s="757"/>
      <c r="BT41" s="758"/>
      <c r="BU41" s="758"/>
      <c r="BV41" s="758"/>
      <c r="BW41" s="758"/>
      <c r="BX41" s="758"/>
      <c r="BY41" s="758"/>
      <c r="BZ41" s="758"/>
      <c r="CA41" s="758"/>
      <c r="CB41" s="758"/>
      <c r="CC41" s="758"/>
      <c r="CD41" s="758"/>
      <c r="CE41" s="758"/>
      <c r="CF41" s="758"/>
      <c r="CG41" s="759"/>
      <c r="CH41" s="760"/>
      <c r="CI41" s="761"/>
      <c r="CJ41" s="761"/>
      <c r="CK41" s="761"/>
      <c r="CL41" s="762"/>
      <c r="CM41" s="760"/>
      <c r="CN41" s="761"/>
      <c r="CO41" s="761"/>
      <c r="CP41" s="761"/>
      <c r="CQ41" s="762"/>
      <c r="CR41" s="760"/>
      <c r="CS41" s="761"/>
      <c r="CT41" s="761"/>
      <c r="CU41" s="761"/>
      <c r="CV41" s="762"/>
      <c r="CW41" s="760"/>
      <c r="CX41" s="761"/>
      <c r="CY41" s="761"/>
      <c r="CZ41" s="761"/>
      <c r="DA41" s="762"/>
      <c r="DB41" s="760"/>
      <c r="DC41" s="761"/>
      <c r="DD41" s="761"/>
      <c r="DE41" s="761"/>
      <c r="DF41" s="762"/>
      <c r="DG41" s="760"/>
      <c r="DH41" s="761"/>
      <c r="DI41" s="761"/>
      <c r="DJ41" s="761"/>
      <c r="DK41" s="762"/>
      <c r="DL41" s="760"/>
      <c r="DM41" s="761"/>
      <c r="DN41" s="761"/>
      <c r="DO41" s="761"/>
      <c r="DP41" s="762"/>
      <c r="DQ41" s="760"/>
      <c r="DR41" s="761"/>
      <c r="DS41" s="761"/>
      <c r="DT41" s="761"/>
      <c r="DU41" s="762"/>
      <c r="DV41" s="757"/>
      <c r="DW41" s="758"/>
      <c r="DX41" s="758"/>
      <c r="DY41" s="758"/>
      <c r="DZ41" s="763"/>
      <c r="EA41" s="215"/>
    </row>
    <row r="42" spans="1:131" ht="26.25" customHeight="1" x14ac:dyDescent="0.15">
      <c r="A42" s="223">
        <v>15</v>
      </c>
      <c r="B42" s="764"/>
      <c r="C42" s="765"/>
      <c r="D42" s="765"/>
      <c r="E42" s="765"/>
      <c r="F42" s="765"/>
      <c r="G42" s="765"/>
      <c r="H42" s="765"/>
      <c r="I42" s="765"/>
      <c r="J42" s="765"/>
      <c r="K42" s="765"/>
      <c r="L42" s="765"/>
      <c r="M42" s="765"/>
      <c r="N42" s="765"/>
      <c r="O42" s="765"/>
      <c r="P42" s="766"/>
      <c r="Q42" s="767"/>
      <c r="R42" s="768"/>
      <c r="S42" s="768"/>
      <c r="T42" s="768"/>
      <c r="U42" s="768"/>
      <c r="V42" s="768"/>
      <c r="W42" s="768"/>
      <c r="X42" s="768"/>
      <c r="Y42" s="768"/>
      <c r="Z42" s="768"/>
      <c r="AA42" s="768"/>
      <c r="AB42" s="768"/>
      <c r="AC42" s="768"/>
      <c r="AD42" s="768"/>
      <c r="AE42" s="769"/>
      <c r="AF42" s="770"/>
      <c r="AG42" s="771"/>
      <c r="AH42" s="771"/>
      <c r="AI42" s="771"/>
      <c r="AJ42" s="772"/>
      <c r="AK42" s="818"/>
      <c r="AL42" s="814"/>
      <c r="AM42" s="814"/>
      <c r="AN42" s="814"/>
      <c r="AO42" s="814"/>
      <c r="AP42" s="814"/>
      <c r="AQ42" s="814"/>
      <c r="AR42" s="814"/>
      <c r="AS42" s="814"/>
      <c r="AT42" s="814"/>
      <c r="AU42" s="814"/>
      <c r="AV42" s="814"/>
      <c r="AW42" s="814"/>
      <c r="AX42" s="814"/>
      <c r="AY42" s="814"/>
      <c r="AZ42" s="815"/>
      <c r="BA42" s="815"/>
      <c r="BB42" s="815"/>
      <c r="BC42" s="815"/>
      <c r="BD42" s="815"/>
      <c r="BE42" s="816"/>
      <c r="BF42" s="816"/>
      <c r="BG42" s="816"/>
      <c r="BH42" s="816"/>
      <c r="BI42" s="817"/>
      <c r="BJ42" s="217"/>
      <c r="BK42" s="217"/>
      <c r="BL42" s="217"/>
      <c r="BM42" s="217"/>
      <c r="BN42" s="217"/>
      <c r="BO42" s="226"/>
      <c r="BP42" s="226"/>
      <c r="BQ42" s="223">
        <v>36</v>
      </c>
      <c r="BR42" s="224"/>
      <c r="BS42" s="757"/>
      <c r="BT42" s="758"/>
      <c r="BU42" s="758"/>
      <c r="BV42" s="758"/>
      <c r="BW42" s="758"/>
      <c r="BX42" s="758"/>
      <c r="BY42" s="758"/>
      <c r="BZ42" s="758"/>
      <c r="CA42" s="758"/>
      <c r="CB42" s="758"/>
      <c r="CC42" s="758"/>
      <c r="CD42" s="758"/>
      <c r="CE42" s="758"/>
      <c r="CF42" s="758"/>
      <c r="CG42" s="759"/>
      <c r="CH42" s="760"/>
      <c r="CI42" s="761"/>
      <c r="CJ42" s="761"/>
      <c r="CK42" s="761"/>
      <c r="CL42" s="762"/>
      <c r="CM42" s="760"/>
      <c r="CN42" s="761"/>
      <c r="CO42" s="761"/>
      <c r="CP42" s="761"/>
      <c r="CQ42" s="762"/>
      <c r="CR42" s="760"/>
      <c r="CS42" s="761"/>
      <c r="CT42" s="761"/>
      <c r="CU42" s="761"/>
      <c r="CV42" s="762"/>
      <c r="CW42" s="760"/>
      <c r="CX42" s="761"/>
      <c r="CY42" s="761"/>
      <c r="CZ42" s="761"/>
      <c r="DA42" s="762"/>
      <c r="DB42" s="760"/>
      <c r="DC42" s="761"/>
      <c r="DD42" s="761"/>
      <c r="DE42" s="761"/>
      <c r="DF42" s="762"/>
      <c r="DG42" s="760"/>
      <c r="DH42" s="761"/>
      <c r="DI42" s="761"/>
      <c r="DJ42" s="761"/>
      <c r="DK42" s="762"/>
      <c r="DL42" s="760"/>
      <c r="DM42" s="761"/>
      <c r="DN42" s="761"/>
      <c r="DO42" s="761"/>
      <c r="DP42" s="762"/>
      <c r="DQ42" s="760"/>
      <c r="DR42" s="761"/>
      <c r="DS42" s="761"/>
      <c r="DT42" s="761"/>
      <c r="DU42" s="762"/>
      <c r="DV42" s="757"/>
      <c r="DW42" s="758"/>
      <c r="DX42" s="758"/>
      <c r="DY42" s="758"/>
      <c r="DZ42" s="763"/>
      <c r="EA42" s="215"/>
    </row>
    <row r="43" spans="1:131" ht="26.25" customHeight="1" x14ac:dyDescent="0.15">
      <c r="A43" s="223">
        <v>16</v>
      </c>
      <c r="B43" s="764"/>
      <c r="C43" s="765"/>
      <c r="D43" s="765"/>
      <c r="E43" s="765"/>
      <c r="F43" s="765"/>
      <c r="G43" s="765"/>
      <c r="H43" s="765"/>
      <c r="I43" s="765"/>
      <c r="J43" s="765"/>
      <c r="K43" s="765"/>
      <c r="L43" s="765"/>
      <c r="M43" s="765"/>
      <c r="N43" s="765"/>
      <c r="O43" s="765"/>
      <c r="P43" s="766"/>
      <c r="Q43" s="767"/>
      <c r="R43" s="768"/>
      <c r="S43" s="768"/>
      <c r="T43" s="768"/>
      <c r="U43" s="768"/>
      <c r="V43" s="768"/>
      <c r="W43" s="768"/>
      <c r="X43" s="768"/>
      <c r="Y43" s="768"/>
      <c r="Z43" s="768"/>
      <c r="AA43" s="768"/>
      <c r="AB43" s="768"/>
      <c r="AC43" s="768"/>
      <c r="AD43" s="768"/>
      <c r="AE43" s="769"/>
      <c r="AF43" s="770"/>
      <c r="AG43" s="771"/>
      <c r="AH43" s="771"/>
      <c r="AI43" s="771"/>
      <c r="AJ43" s="772"/>
      <c r="AK43" s="818"/>
      <c r="AL43" s="814"/>
      <c r="AM43" s="814"/>
      <c r="AN43" s="814"/>
      <c r="AO43" s="814"/>
      <c r="AP43" s="814"/>
      <c r="AQ43" s="814"/>
      <c r="AR43" s="814"/>
      <c r="AS43" s="814"/>
      <c r="AT43" s="814"/>
      <c r="AU43" s="814"/>
      <c r="AV43" s="814"/>
      <c r="AW43" s="814"/>
      <c r="AX43" s="814"/>
      <c r="AY43" s="814"/>
      <c r="AZ43" s="815"/>
      <c r="BA43" s="815"/>
      <c r="BB43" s="815"/>
      <c r="BC43" s="815"/>
      <c r="BD43" s="815"/>
      <c r="BE43" s="816"/>
      <c r="BF43" s="816"/>
      <c r="BG43" s="816"/>
      <c r="BH43" s="816"/>
      <c r="BI43" s="817"/>
      <c r="BJ43" s="217"/>
      <c r="BK43" s="217"/>
      <c r="BL43" s="217"/>
      <c r="BM43" s="217"/>
      <c r="BN43" s="217"/>
      <c r="BO43" s="226"/>
      <c r="BP43" s="226"/>
      <c r="BQ43" s="223">
        <v>37</v>
      </c>
      <c r="BR43" s="224"/>
      <c r="BS43" s="757"/>
      <c r="BT43" s="758"/>
      <c r="BU43" s="758"/>
      <c r="BV43" s="758"/>
      <c r="BW43" s="758"/>
      <c r="BX43" s="758"/>
      <c r="BY43" s="758"/>
      <c r="BZ43" s="758"/>
      <c r="CA43" s="758"/>
      <c r="CB43" s="758"/>
      <c r="CC43" s="758"/>
      <c r="CD43" s="758"/>
      <c r="CE43" s="758"/>
      <c r="CF43" s="758"/>
      <c r="CG43" s="759"/>
      <c r="CH43" s="760"/>
      <c r="CI43" s="761"/>
      <c r="CJ43" s="761"/>
      <c r="CK43" s="761"/>
      <c r="CL43" s="762"/>
      <c r="CM43" s="760"/>
      <c r="CN43" s="761"/>
      <c r="CO43" s="761"/>
      <c r="CP43" s="761"/>
      <c r="CQ43" s="762"/>
      <c r="CR43" s="760"/>
      <c r="CS43" s="761"/>
      <c r="CT43" s="761"/>
      <c r="CU43" s="761"/>
      <c r="CV43" s="762"/>
      <c r="CW43" s="760"/>
      <c r="CX43" s="761"/>
      <c r="CY43" s="761"/>
      <c r="CZ43" s="761"/>
      <c r="DA43" s="762"/>
      <c r="DB43" s="760"/>
      <c r="DC43" s="761"/>
      <c r="DD43" s="761"/>
      <c r="DE43" s="761"/>
      <c r="DF43" s="762"/>
      <c r="DG43" s="760"/>
      <c r="DH43" s="761"/>
      <c r="DI43" s="761"/>
      <c r="DJ43" s="761"/>
      <c r="DK43" s="762"/>
      <c r="DL43" s="760"/>
      <c r="DM43" s="761"/>
      <c r="DN43" s="761"/>
      <c r="DO43" s="761"/>
      <c r="DP43" s="762"/>
      <c r="DQ43" s="760"/>
      <c r="DR43" s="761"/>
      <c r="DS43" s="761"/>
      <c r="DT43" s="761"/>
      <c r="DU43" s="762"/>
      <c r="DV43" s="757"/>
      <c r="DW43" s="758"/>
      <c r="DX43" s="758"/>
      <c r="DY43" s="758"/>
      <c r="DZ43" s="763"/>
      <c r="EA43" s="215"/>
    </row>
    <row r="44" spans="1:131" ht="26.25" customHeight="1" x14ac:dyDescent="0.15">
      <c r="A44" s="223">
        <v>17</v>
      </c>
      <c r="B44" s="764"/>
      <c r="C44" s="765"/>
      <c r="D44" s="765"/>
      <c r="E44" s="765"/>
      <c r="F44" s="765"/>
      <c r="G44" s="765"/>
      <c r="H44" s="765"/>
      <c r="I44" s="765"/>
      <c r="J44" s="765"/>
      <c r="K44" s="765"/>
      <c r="L44" s="765"/>
      <c r="M44" s="765"/>
      <c r="N44" s="765"/>
      <c r="O44" s="765"/>
      <c r="P44" s="766"/>
      <c r="Q44" s="767"/>
      <c r="R44" s="768"/>
      <c r="S44" s="768"/>
      <c r="T44" s="768"/>
      <c r="U44" s="768"/>
      <c r="V44" s="768"/>
      <c r="W44" s="768"/>
      <c r="X44" s="768"/>
      <c r="Y44" s="768"/>
      <c r="Z44" s="768"/>
      <c r="AA44" s="768"/>
      <c r="AB44" s="768"/>
      <c r="AC44" s="768"/>
      <c r="AD44" s="768"/>
      <c r="AE44" s="769"/>
      <c r="AF44" s="770"/>
      <c r="AG44" s="771"/>
      <c r="AH44" s="771"/>
      <c r="AI44" s="771"/>
      <c r="AJ44" s="772"/>
      <c r="AK44" s="818"/>
      <c r="AL44" s="814"/>
      <c r="AM44" s="814"/>
      <c r="AN44" s="814"/>
      <c r="AO44" s="814"/>
      <c r="AP44" s="814"/>
      <c r="AQ44" s="814"/>
      <c r="AR44" s="814"/>
      <c r="AS44" s="814"/>
      <c r="AT44" s="814"/>
      <c r="AU44" s="814"/>
      <c r="AV44" s="814"/>
      <c r="AW44" s="814"/>
      <c r="AX44" s="814"/>
      <c r="AY44" s="814"/>
      <c r="AZ44" s="815"/>
      <c r="BA44" s="815"/>
      <c r="BB44" s="815"/>
      <c r="BC44" s="815"/>
      <c r="BD44" s="815"/>
      <c r="BE44" s="816"/>
      <c r="BF44" s="816"/>
      <c r="BG44" s="816"/>
      <c r="BH44" s="816"/>
      <c r="BI44" s="817"/>
      <c r="BJ44" s="217"/>
      <c r="BK44" s="217"/>
      <c r="BL44" s="217"/>
      <c r="BM44" s="217"/>
      <c r="BN44" s="217"/>
      <c r="BO44" s="226"/>
      <c r="BP44" s="226"/>
      <c r="BQ44" s="223">
        <v>38</v>
      </c>
      <c r="BR44" s="224"/>
      <c r="BS44" s="757"/>
      <c r="BT44" s="758"/>
      <c r="BU44" s="758"/>
      <c r="BV44" s="758"/>
      <c r="BW44" s="758"/>
      <c r="BX44" s="758"/>
      <c r="BY44" s="758"/>
      <c r="BZ44" s="758"/>
      <c r="CA44" s="758"/>
      <c r="CB44" s="758"/>
      <c r="CC44" s="758"/>
      <c r="CD44" s="758"/>
      <c r="CE44" s="758"/>
      <c r="CF44" s="758"/>
      <c r="CG44" s="759"/>
      <c r="CH44" s="760"/>
      <c r="CI44" s="761"/>
      <c r="CJ44" s="761"/>
      <c r="CK44" s="761"/>
      <c r="CL44" s="762"/>
      <c r="CM44" s="760"/>
      <c r="CN44" s="761"/>
      <c r="CO44" s="761"/>
      <c r="CP44" s="761"/>
      <c r="CQ44" s="762"/>
      <c r="CR44" s="760"/>
      <c r="CS44" s="761"/>
      <c r="CT44" s="761"/>
      <c r="CU44" s="761"/>
      <c r="CV44" s="762"/>
      <c r="CW44" s="760"/>
      <c r="CX44" s="761"/>
      <c r="CY44" s="761"/>
      <c r="CZ44" s="761"/>
      <c r="DA44" s="762"/>
      <c r="DB44" s="760"/>
      <c r="DC44" s="761"/>
      <c r="DD44" s="761"/>
      <c r="DE44" s="761"/>
      <c r="DF44" s="762"/>
      <c r="DG44" s="760"/>
      <c r="DH44" s="761"/>
      <c r="DI44" s="761"/>
      <c r="DJ44" s="761"/>
      <c r="DK44" s="762"/>
      <c r="DL44" s="760"/>
      <c r="DM44" s="761"/>
      <c r="DN44" s="761"/>
      <c r="DO44" s="761"/>
      <c r="DP44" s="762"/>
      <c r="DQ44" s="760"/>
      <c r="DR44" s="761"/>
      <c r="DS44" s="761"/>
      <c r="DT44" s="761"/>
      <c r="DU44" s="762"/>
      <c r="DV44" s="757"/>
      <c r="DW44" s="758"/>
      <c r="DX44" s="758"/>
      <c r="DY44" s="758"/>
      <c r="DZ44" s="763"/>
      <c r="EA44" s="215"/>
    </row>
    <row r="45" spans="1:131" ht="26.25" customHeight="1" x14ac:dyDescent="0.15">
      <c r="A45" s="223">
        <v>18</v>
      </c>
      <c r="B45" s="764"/>
      <c r="C45" s="765"/>
      <c r="D45" s="765"/>
      <c r="E45" s="765"/>
      <c r="F45" s="765"/>
      <c r="G45" s="765"/>
      <c r="H45" s="765"/>
      <c r="I45" s="765"/>
      <c r="J45" s="765"/>
      <c r="K45" s="765"/>
      <c r="L45" s="765"/>
      <c r="M45" s="765"/>
      <c r="N45" s="765"/>
      <c r="O45" s="765"/>
      <c r="P45" s="766"/>
      <c r="Q45" s="767"/>
      <c r="R45" s="768"/>
      <c r="S45" s="768"/>
      <c r="T45" s="768"/>
      <c r="U45" s="768"/>
      <c r="V45" s="768"/>
      <c r="W45" s="768"/>
      <c r="X45" s="768"/>
      <c r="Y45" s="768"/>
      <c r="Z45" s="768"/>
      <c r="AA45" s="768"/>
      <c r="AB45" s="768"/>
      <c r="AC45" s="768"/>
      <c r="AD45" s="768"/>
      <c r="AE45" s="769"/>
      <c r="AF45" s="770"/>
      <c r="AG45" s="771"/>
      <c r="AH45" s="771"/>
      <c r="AI45" s="771"/>
      <c r="AJ45" s="772"/>
      <c r="AK45" s="818"/>
      <c r="AL45" s="814"/>
      <c r="AM45" s="814"/>
      <c r="AN45" s="814"/>
      <c r="AO45" s="814"/>
      <c r="AP45" s="814"/>
      <c r="AQ45" s="814"/>
      <c r="AR45" s="814"/>
      <c r="AS45" s="814"/>
      <c r="AT45" s="814"/>
      <c r="AU45" s="814"/>
      <c r="AV45" s="814"/>
      <c r="AW45" s="814"/>
      <c r="AX45" s="814"/>
      <c r="AY45" s="814"/>
      <c r="AZ45" s="815"/>
      <c r="BA45" s="815"/>
      <c r="BB45" s="815"/>
      <c r="BC45" s="815"/>
      <c r="BD45" s="815"/>
      <c r="BE45" s="816"/>
      <c r="BF45" s="816"/>
      <c r="BG45" s="816"/>
      <c r="BH45" s="816"/>
      <c r="BI45" s="817"/>
      <c r="BJ45" s="217"/>
      <c r="BK45" s="217"/>
      <c r="BL45" s="217"/>
      <c r="BM45" s="217"/>
      <c r="BN45" s="217"/>
      <c r="BO45" s="226"/>
      <c r="BP45" s="226"/>
      <c r="BQ45" s="223">
        <v>39</v>
      </c>
      <c r="BR45" s="224"/>
      <c r="BS45" s="757"/>
      <c r="BT45" s="758"/>
      <c r="BU45" s="758"/>
      <c r="BV45" s="758"/>
      <c r="BW45" s="758"/>
      <c r="BX45" s="758"/>
      <c r="BY45" s="758"/>
      <c r="BZ45" s="758"/>
      <c r="CA45" s="758"/>
      <c r="CB45" s="758"/>
      <c r="CC45" s="758"/>
      <c r="CD45" s="758"/>
      <c r="CE45" s="758"/>
      <c r="CF45" s="758"/>
      <c r="CG45" s="759"/>
      <c r="CH45" s="760"/>
      <c r="CI45" s="761"/>
      <c r="CJ45" s="761"/>
      <c r="CK45" s="761"/>
      <c r="CL45" s="762"/>
      <c r="CM45" s="760"/>
      <c r="CN45" s="761"/>
      <c r="CO45" s="761"/>
      <c r="CP45" s="761"/>
      <c r="CQ45" s="762"/>
      <c r="CR45" s="760"/>
      <c r="CS45" s="761"/>
      <c r="CT45" s="761"/>
      <c r="CU45" s="761"/>
      <c r="CV45" s="762"/>
      <c r="CW45" s="760"/>
      <c r="CX45" s="761"/>
      <c r="CY45" s="761"/>
      <c r="CZ45" s="761"/>
      <c r="DA45" s="762"/>
      <c r="DB45" s="760"/>
      <c r="DC45" s="761"/>
      <c r="DD45" s="761"/>
      <c r="DE45" s="761"/>
      <c r="DF45" s="762"/>
      <c r="DG45" s="760"/>
      <c r="DH45" s="761"/>
      <c r="DI45" s="761"/>
      <c r="DJ45" s="761"/>
      <c r="DK45" s="762"/>
      <c r="DL45" s="760"/>
      <c r="DM45" s="761"/>
      <c r="DN45" s="761"/>
      <c r="DO45" s="761"/>
      <c r="DP45" s="762"/>
      <c r="DQ45" s="760"/>
      <c r="DR45" s="761"/>
      <c r="DS45" s="761"/>
      <c r="DT45" s="761"/>
      <c r="DU45" s="762"/>
      <c r="DV45" s="757"/>
      <c r="DW45" s="758"/>
      <c r="DX45" s="758"/>
      <c r="DY45" s="758"/>
      <c r="DZ45" s="763"/>
      <c r="EA45" s="215"/>
    </row>
    <row r="46" spans="1:131" ht="26.25" customHeight="1" x14ac:dyDescent="0.15">
      <c r="A46" s="223">
        <v>19</v>
      </c>
      <c r="B46" s="764"/>
      <c r="C46" s="765"/>
      <c r="D46" s="765"/>
      <c r="E46" s="765"/>
      <c r="F46" s="765"/>
      <c r="G46" s="765"/>
      <c r="H46" s="765"/>
      <c r="I46" s="765"/>
      <c r="J46" s="765"/>
      <c r="K46" s="765"/>
      <c r="L46" s="765"/>
      <c r="M46" s="765"/>
      <c r="N46" s="765"/>
      <c r="O46" s="765"/>
      <c r="P46" s="766"/>
      <c r="Q46" s="767"/>
      <c r="R46" s="768"/>
      <c r="S46" s="768"/>
      <c r="T46" s="768"/>
      <c r="U46" s="768"/>
      <c r="V46" s="768"/>
      <c r="W46" s="768"/>
      <c r="X46" s="768"/>
      <c r="Y46" s="768"/>
      <c r="Z46" s="768"/>
      <c r="AA46" s="768"/>
      <c r="AB46" s="768"/>
      <c r="AC46" s="768"/>
      <c r="AD46" s="768"/>
      <c r="AE46" s="769"/>
      <c r="AF46" s="770"/>
      <c r="AG46" s="771"/>
      <c r="AH46" s="771"/>
      <c r="AI46" s="771"/>
      <c r="AJ46" s="772"/>
      <c r="AK46" s="818"/>
      <c r="AL46" s="814"/>
      <c r="AM46" s="814"/>
      <c r="AN46" s="814"/>
      <c r="AO46" s="814"/>
      <c r="AP46" s="814"/>
      <c r="AQ46" s="814"/>
      <c r="AR46" s="814"/>
      <c r="AS46" s="814"/>
      <c r="AT46" s="814"/>
      <c r="AU46" s="814"/>
      <c r="AV46" s="814"/>
      <c r="AW46" s="814"/>
      <c r="AX46" s="814"/>
      <c r="AY46" s="814"/>
      <c r="AZ46" s="815"/>
      <c r="BA46" s="815"/>
      <c r="BB46" s="815"/>
      <c r="BC46" s="815"/>
      <c r="BD46" s="815"/>
      <c r="BE46" s="816"/>
      <c r="BF46" s="816"/>
      <c r="BG46" s="816"/>
      <c r="BH46" s="816"/>
      <c r="BI46" s="817"/>
      <c r="BJ46" s="217"/>
      <c r="BK46" s="217"/>
      <c r="BL46" s="217"/>
      <c r="BM46" s="217"/>
      <c r="BN46" s="217"/>
      <c r="BO46" s="226"/>
      <c r="BP46" s="226"/>
      <c r="BQ46" s="223">
        <v>40</v>
      </c>
      <c r="BR46" s="224"/>
      <c r="BS46" s="757"/>
      <c r="BT46" s="758"/>
      <c r="BU46" s="758"/>
      <c r="BV46" s="758"/>
      <c r="BW46" s="758"/>
      <c r="BX46" s="758"/>
      <c r="BY46" s="758"/>
      <c r="BZ46" s="758"/>
      <c r="CA46" s="758"/>
      <c r="CB46" s="758"/>
      <c r="CC46" s="758"/>
      <c r="CD46" s="758"/>
      <c r="CE46" s="758"/>
      <c r="CF46" s="758"/>
      <c r="CG46" s="759"/>
      <c r="CH46" s="760"/>
      <c r="CI46" s="761"/>
      <c r="CJ46" s="761"/>
      <c r="CK46" s="761"/>
      <c r="CL46" s="762"/>
      <c r="CM46" s="760"/>
      <c r="CN46" s="761"/>
      <c r="CO46" s="761"/>
      <c r="CP46" s="761"/>
      <c r="CQ46" s="762"/>
      <c r="CR46" s="760"/>
      <c r="CS46" s="761"/>
      <c r="CT46" s="761"/>
      <c r="CU46" s="761"/>
      <c r="CV46" s="762"/>
      <c r="CW46" s="760"/>
      <c r="CX46" s="761"/>
      <c r="CY46" s="761"/>
      <c r="CZ46" s="761"/>
      <c r="DA46" s="762"/>
      <c r="DB46" s="760"/>
      <c r="DC46" s="761"/>
      <c r="DD46" s="761"/>
      <c r="DE46" s="761"/>
      <c r="DF46" s="762"/>
      <c r="DG46" s="760"/>
      <c r="DH46" s="761"/>
      <c r="DI46" s="761"/>
      <c r="DJ46" s="761"/>
      <c r="DK46" s="762"/>
      <c r="DL46" s="760"/>
      <c r="DM46" s="761"/>
      <c r="DN46" s="761"/>
      <c r="DO46" s="761"/>
      <c r="DP46" s="762"/>
      <c r="DQ46" s="760"/>
      <c r="DR46" s="761"/>
      <c r="DS46" s="761"/>
      <c r="DT46" s="761"/>
      <c r="DU46" s="762"/>
      <c r="DV46" s="757"/>
      <c r="DW46" s="758"/>
      <c r="DX46" s="758"/>
      <c r="DY46" s="758"/>
      <c r="DZ46" s="763"/>
      <c r="EA46" s="215"/>
    </row>
    <row r="47" spans="1:131" ht="26.25" customHeight="1" x14ac:dyDescent="0.15">
      <c r="A47" s="223">
        <v>20</v>
      </c>
      <c r="B47" s="764"/>
      <c r="C47" s="765"/>
      <c r="D47" s="765"/>
      <c r="E47" s="765"/>
      <c r="F47" s="765"/>
      <c r="G47" s="765"/>
      <c r="H47" s="765"/>
      <c r="I47" s="765"/>
      <c r="J47" s="765"/>
      <c r="K47" s="765"/>
      <c r="L47" s="765"/>
      <c r="M47" s="765"/>
      <c r="N47" s="765"/>
      <c r="O47" s="765"/>
      <c r="P47" s="766"/>
      <c r="Q47" s="767"/>
      <c r="R47" s="768"/>
      <c r="S47" s="768"/>
      <c r="T47" s="768"/>
      <c r="U47" s="768"/>
      <c r="V47" s="768"/>
      <c r="W47" s="768"/>
      <c r="X47" s="768"/>
      <c r="Y47" s="768"/>
      <c r="Z47" s="768"/>
      <c r="AA47" s="768"/>
      <c r="AB47" s="768"/>
      <c r="AC47" s="768"/>
      <c r="AD47" s="768"/>
      <c r="AE47" s="769"/>
      <c r="AF47" s="770"/>
      <c r="AG47" s="771"/>
      <c r="AH47" s="771"/>
      <c r="AI47" s="771"/>
      <c r="AJ47" s="772"/>
      <c r="AK47" s="818"/>
      <c r="AL47" s="814"/>
      <c r="AM47" s="814"/>
      <c r="AN47" s="814"/>
      <c r="AO47" s="814"/>
      <c r="AP47" s="814"/>
      <c r="AQ47" s="814"/>
      <c r="AR47" s="814"/>
      <c r="AS47" s="814"/>
      <c r="AT47" s="814"/>
      <c r="AU47" s="814"/>
      <c r="AV47" s="814"/>
      <c r="AW47" s="814"/>
      <c r="AX47" s="814"/>
      <c r="AY47" s="814"/>
      <c r="AZ47" s="815"/>
      <c r="BA47" s="815"/>
      <c r="BB47" s="815"/>
      <c r="BC47" s="815"/>
      <c r="BD47" s="815"/>
      <c r="BE47" s="816"/>
      <c r="BF47" s="816"/>
      <c r="BG47" s="816"/>
      <c r="BH47" s="816"/>
      <c r="BI47" s="817"/>
      <c r="BJ47" s="217"/>
      <c r="BK47" s="217"/>
      <c r="BL47" s="217"/>
      <c r="BM47" s="217"/>
      <c r="BN47" s="217"/>
      <c r="BO47" s="226"/>
      <c r="BP47" s="226"/>
      <c r="BQ47" s="223">
        <v>41</v>
      </c>
      <c r="BR47" s="224"/>
      <c r="BS47" s="757"/>
      <c r="BT47" s="758"/>
      <c r="BU47" s="758"/>
      <c r="BV47" s="758"/>
      <c r="BW47" s="758"/>
      <c r="BX47" s="758"/>
      <c r="BY47" s="758"/>
      <c r="BZ47" s="758"/>
      <c r="CA47" s="758"/>
      <c r="CB47" s="758"/>
      <c r="CC47" s="758"/>
      <c r="CD47" s="758"/>
      <c r="CE47" s="758"/>
      <c r="CF47" s="758"/>
      <c r="CG47" s="759"/>
      <c r="CH47" s="760"/>
      <c r="CI47" s="761"/>
      <c r="CJ47" s="761"/>
      <c r="CK47" s="761"/>
      <c r="CL47" s="762"/>
      <c r="CM47" s="760"/>
      <c r="CN47" s="761"/>
      <c r="CO47" s="761"/>
      <c r="CP47" s="761"/>
      <c r="CQ47" s="762"/>
      <c r="CR47" s="760"/>
      <c r="CS47" s="761"/>
      <c r="CT47" s="761"/>
      <c r="CU47" s="761"/>
      <c r="CV47" s="762"/>
      <c r="CW47" s="760"/>
      <c r="CX47" s="761"/>
      <c r="CY47" s="761"/>
      <c r="CZ47" s="761"/>
      <c r="DA47" s="762"/>
      <c r="DB47" s="760"/>
      <c r="DC47" s="761"/>
      <c r="DD47" s="761"/>
      <c r="DE47" s="761"/>
      <c r="DF47" s="762"/>
      <c r="DG47" s="760"/>
      <c r="DH47" s="761"/>
      <c r="DI47" s="761"/>
      <c r="DJ47" s="761"/>
      <c r="DK47" s="762"/>
      <c r="DL47" s="760"/>
      <c r="DM47" s="761"/>
      <c r="DN47" s="761"/>
      <c r="DO47" s="761"/>
      <c r="DP47" s="762"/>
      <c r="DQ47" s="760"/>
      <c r="DR47" s="761"/>
      <c r="DS47" s="761"/>
      <c r="DT47" s="761"/>
      <c r="DU47" s="762"/>
      <c r="DV47" s="757"/>
      <c r="DW47" s="758"/>
      <c r="DX47" s="758"/>
      <c r="DY47" s="758"/>
      <c r="DZ47" s="763"/>
      <c r="EA47" s="215"/>
    </row>
    <row r="48" spans="1:131" ht="26.25" customHeight="1" x14ac:dyDescent="0.15">
      <c r="A48" s="223">
        <v>21</v>
      </c>
      <c r="B48" s="764"/>
      <c r="C48" s="765"/>
      <c r="D48" s="765"/>
      <c r="E48" s="765"/>
      <c r="F48" s="765"/>
      <c r="G48" s="765"/>
      <c r="H48" s="765"/>
      <c r="I48" s="765"/>
      <c r="J48" s="765"/>
      <c r="K48" s="765"/>
      <c r="L48" s="765"/>
      <c r="M48" s="765"/>
      <c r="N48" s="765"/>
      <c r="O48" s="765"/>
      <c r="P48" s="766"/>
      <c r="Q48" s="767"/>
      <c r="R48" s="768"/>
      <c r="S48" s="768"/>
      <c r="T48" s="768"/>
      <c r="U48" s="768"/>
      <c r="V48" s="768"/>
      <c r="W48" s="768"/>
      <c r="X48" s="768"/>
      <c r="Y48" s="768"/>
      <c r="Z48" s="768"/>
      <c r="AA48" s="768"/>
      <c r="AB48" s="768"/>
      <c r="AC48" s="768"/>
      <c r="AD48" s="768"/>
      <c r="AE48" s="769"/>
      <c r="AF48" s="770"/>
      <c r="AG48" s="771"/>
      <c r="AH48" s="771"/>
      <c r="AI48" s="771"/>
      <c r="AJ48" s="772"/>
      <c r="AK48" s="818"/>
      <c r="AL48" s="814"/>
      <c r="AM48" s="814"/>
      <c r="AN48" s="814"/>
      <c r="AO48" s="814"/>
      <c r="AP48" s="814"/>
      <c r="AQ48" s="814"/>
      <c r="AR48" s="814"/>
      <c r="AS48" s="814"/>
      <c r="AT48" s="814"/>
      <c r="AU48" s="814"/>
      <c r="AV48" s="814"/>
      <c r="AW48" s="814"/>
      <c r="AX48" s="814"/>
      <c r="AY48" s="814"/>
      <c r="AZ48" s="815"/>
      <c r="BA48" s="815"/>
      <c r="BB48" s="815"/>
      <c r="BC48" s="815"/>
      <c r="BD48" s="815"/>
      <c r="BE48" s="816"/>
      <c r="BF48" s="816"/>
      <c r="BG48" s="816"/>
      <c r="BH48" s="816"/>
      <c r="BI48" s="817"/>
      <c r="BJ48" s="217"/>
      <c r="BK48" s="217"/>
      <c r="BL48" s="217"/>
      <c r="BM48" s="217"/>
      <c r="BN48" s="217"/>
      <c r="BO48" s="226"/>
      <c r="BP48" s="226"/>
      <c r="BQ48" s="223">
        <v>42</v>
      </c>
      <c r="BR48" s="224"/>
      <c r="BS48" s="757"/>
      <c r="BT48" s="758"/>
      <c r="BU48" s="758"/>
      <c r="BV48" s="758"/>
      <c r="BW48" s="758"/>
      <c r="BX48" s="758"/>
      <c r="BY48" s="758"/>
      <c r="BZ48" s="758"/>
      <c r="CA48" s="758"/>
      <c r="CB48" s="758"/>
      <c r="CC48" s="758"/>
      <c r="CD48" s="758"/>
      <c r="CE48" s="758"/>
      <c r="CF48" s="758"/>
      <c r="CG48" s="759"/>
      <c r="CH48" s="760"/>
      <c r="CI48" s="761"/>
      <c r="CJ48" s="761"/>
      <c r="CK48" s="761"/>
      <c r="CL48" s="762"/>
      <c r="CM48" s="760"/>
      <c r="CN48" s="761"/>
      <c r="CO48" s="761"/>
      <c r="CP48" s="761"/>
      <c r="CQ48" s="762"/>
      <c r="CR48" s="760"/>
      <c r="CS48" s="761"/>
      <c r="CT48" s="761"/>
      <c r="CU48" s="761"/>
      <c r="CV48" s="762"/>
      <c r="CW48" s="760"/>
      <c r="CX48" s="761"/>
      <c r="CY48" s="761"/>
      <c r="CZ48" s="761"/>
      <c r="DA48" s="762"/>
      <c r="DB48" s="760"/>
      <c r="DC48" s="761"/>
      <c r="DD48" s="761"/>
      <c r="DE48" s="761"/>
      <c r="DF48" s="762"/>
      <c r="DG48" s="760"/>
      <c r="DH48" s="761"/>
      <c r="DI48" s="761"/>
      <c r="DJ48" s="761"/>
      <c r="DK48" s="762"/>
      <c r="DL48" s="760"/>
      <c r="DM48" s="761"/>
      <c r="DN48" s="761"/>
      <c r="DO48" s="761"/>
      <c r="DP48" s="762"/>
      <c r="DQ48" s="760"/>
      <c r="DR48" s="761"/>
      <c r="DS48" s="761"/>
      <c r="DT48" s="761"/>
      <c r="DU48" s="762"/>
      <c r="DV48" s="757"/>
      <c r="DW48" s="758"/>
      <c r="DX48" s="758"/>
      <c r="DY48" s="758"/>
      <c r="DZ48" s="763"/>
      <c r="EA48" s="215"/>
    </row>
    <row r="49" spans="1:131" ht="26.25" customHeight="1" x14ac:dyDescent="0.15">
      <c r="A49" s="223">
        <v>22</v>
      </c>
      <c r="B49" s="764"/>
      <c r="C49" s="765"/>
      <c r="D49" s="765"/>
      <c r="E49" s="765"/>
      <c r="F49" s="765"/>
      <c r="G49" s="765"/>
      <c r="H49" s="765"/>
      <c r="I49" s="765"/>
      <c r="J49" s="765"/>
      <c r="K49" s="765"/>
      <c r="L49" s="765"/>
      <c r="M49" s="765"/>
      <c r="N49" s="765"/>
      <c r="O49" s="765"/>
      <c r="P49" s="766"/>
      <c r="Q49" s="767"/>
      <c r="R49" s="768"/>
      <c r="S49" s="768"/>
      <c r="T49" s="768"/>
      <c r="U49" s="768"/>
      <c r="V49" s="768"/>
      <c r="W49" s="768"/>
      <c r="X49" s="768"/>
      <c r="Y49" s="768"/>
      <c r="Z49" s="768"/>
      <c r="AA49" s="768"/>
      <c r="AB49" s="768"/>
      <c r="AC49" s="768"/>
      <c r="AD49" s="768"/>
      <c r="AE49" s="769"/>
      <c r="AF49" s="770"/>
      <c r="AG49" s="771"/>
      <c r="AH49" s="771"/>
      <c r="AI49" s="771"/>
      <c r="AJ49" s="772"/>
      <c r="AK49" s="818"/>
      <c r="AL49" s="814"/>
      <c r="AM49" s="814"/>
      <c r="AN49" s="814"/>
      <c r="AO49" s="814"/>
      <c r="AP49" s="814"/>
      <c r="AQ49" s="814"/>
      <c r="AR49" s="814"/>
      <c r="AS49" s="814"/>
      <c r="AT49" s="814"/>
      <c r="AU49" s="814"/>
      <c r="AV49" s="814"/>
      <c r="AW49" s="814"/>
      <c r="AX49" s="814"/>
      <c r="AY49" s="814"/>
      <c r="AZ49" s="815"/>
      <c r="BA49" s="815"/>
      <c r="BB49" s="815"/>
      <c r="BC49" s="815"/>
      <c r="BD49" s="815"/>
      <c r="BE49" s="816"/>
      <c r="BF49" s="816"/>
      <c r="BG49" s="816"/>
      <c r="BH49" s="816"/>
      <c r="BI49" s="817"/>
      <c r="BJ49" s="217"/>
      <c r="BK49" s="217"/>
      <c r="BL49" s="217"/>
      <c r="BM49" s="217"/>
      <c r="BN49" s="217"/>
      <c r="BO49" s="226"/>
      <c r="BP49" s="226"/>
      <c r="BQ49" s="223">
        <v>43</v>
      </c>
      <c r="BR49" s="224"/>
      <c r="BS49" s="757"/>
      <c r="BT49" s="758"/>
      <c r="BU49" s="758"/>
      <c r="BV49" s="758"/>
      <c r="BW49" s="758"/>
      <c r="BX49" s="758"/>
      <c r="BY49" s="758"/>
      <c r="BZ49" s="758"/>
      <c r="CA49" s="758"/>
      <c r="CB49" s="758"/>
      <c r="CC49" s="758"/>
      <c r="CD49" s="758"/>
      <c r="CE49" s="758"/>
      <c r="CF49" s="758"/>
      <c r="CG49" s="759"/>
      <c r="CH49" s="760"/>
      <c r="CI49" s="761"/>
      <c r="CJ49" s="761"/>
      <c r="CK49" s="761"/>
      <c r="CL49" s="762"/>
      <c r="CM49" s="760"/>
      <c r="CN49" s="761"/>
      <c r="CO49" s="761"/>
      <c r="CP49" s="761"/>
      <c r="CQ49" s="762"/>
      <c r="CR49" s="760"/>
      <c r="CS49" s="761"/>
      <c r="CT49" s="761"/>
      <c r="CU49" s="761"/>
      <c r="CV49" s="762"/>
      <c r="CW49" s="760"/>
      <c r="CX49" s="761"/>
      <c r="CY49" s="761"/>
      <c r="CZ49" s="761"/>
      <c r="DA49" s="762"/>
      <c r="DB49" s="760"/>
      <c r="DC49" s="761"/>
      <c r="DD49" s="761"/>
      <c r="DE49" s="761"/>
      <c r="DF49" s="762"/>
      <c r="DG49" s="760"/>
      <c r="DH49" s="761"/>
      <c r="DI49" s="761"/>
      <c r="DJ49" s="761"/>
      <c r="DK49" s="762"/>
      <c r="DL49" s="760"/>
      <c r="DM49" s="761"/>
      <c r="DN49" s="761"/>
      <c r="DO49" s="761"/>
      <c r="DP49" s="762"/>
      <c r="DQ49" s="760"/>
      <c r="DR49" s="761"/>
      <c r="DS49" s="761"/>
      <c r="DT49" s="761"/>
      <c r="DU49" s="762"/>
      <c r="DV49" s="757"/>
      <c r="DW49" s="758"/>
      <c r="DX49" s="758"/>
      <c r="DY49" s="758"/>
      <c r="DZ49" s="763"/>
      <c r="EA49" s="215"/>
    </row>
    <row r="50" spans="1:131" ht="26.25" customHeight="1" x14ac:dyDescent="0.15">
      <c r="A50" s="223">
        <v>23</v>
      </c>
      <c r="B50" s="764"/>
      <c r="C50" s="765"/>
      <c r="D50" s="765"/>
      <c r="E50" s="765"/>
      <c r="F50" s="765"/>
      <c r="G50" s="765"/>
      <c r="H50" s="765"/>
      <c r="I50" s="765"/>
      <c r="J50" s="765"/>
      <c r="K50" s="765"/>
      <c r="L50" s="765"/>
      <c r="M50" s="765"/>
      <c r="N50" s="765"/>
      <c r="O50" s="765"/>
      <c r="P50" s="766"/>
      <c r="Q50" s="819"/>
      <c r="R50" s="820"/>
      <c r="S50" s="820"/>
      <c r="T50" s="820"/>
      <c r="U50" s="820"/>
      <c r="V50" s="820"/>
      <c r="W50" s="820"/>
      <c r="X50" s="820"/>
      <c r="Y50" s="820"/>
      <c r="Z50" s="820"/>
      <c r="AA50" s="820"/>
      <c r="AB50" s="820"/>
      <c r="AC50" s="820"/>
      <c r="AD50" s="820"/>
      <c r="AE50" s="821"/>
      <c r="AF50" s="770"/>
      <c r="AG50" s="771"/>
      <c r="AH50" s="771"/>
      <c r="AI50" s="771"/>
      <c r="AJ50" s="772"/>
      <c r="AK50" s="823"/>
      <c r="AL50" s="820"/>
      <c r="AM50" s="820"/>
      <c r="AN50" s="820"/>
      <c r="AO50" s="820"/>
      <c r="AP50" s="820"/>
      <c r="AQ50" s="820"/>
      <c r="AR50" s="820"/>
      <c r="AS50" s="820"/>
      <c r="AT50" s="820"/>
      <c r="AU50" s="820"/>
      <c r="AV50" s="820"/>
      <c r="AW50" s="820"/>
      <c r="AX50" s="820"/>
      <c r="AY50" s="820"/>
      <c r="AZ50" s="822"/>
      <c r="BA50" s="822"/>
      <c r="BB50" s="822"/>
      <c r="BC50" s="822"/>
      <c r="BD50" s="822"/>
      <c r="BE50" s="816"/>
      <c r="BF50" s="816"/>
      <c r="BG50" s="816"/>
      <c r="BH50" s="816"/>
      <c r="BI50" s="817"/>
      <c r="BJ50" s="217"/>
      <c r="BK50" s="217"/>
      <c r="BL50" s="217"/>
      <c r="BM50" s="217"/>
      <c r="BN50" s="217"/>
      <c r="BO50" s="226"/>
      <c r="BP50" s="226"/>
      <c r="BQ50" s="223">
        <v>44</v>
      </c>
      <c r="BR50" s="224"/>
      <c r="BS50" s="757"/>
      <c r="BT50" s="758"/>
      <c r="BU50" s="758"/>
      <c r="BV50" s="758"/>
      <c r="BW50" s="758"/>
      <c r="BX50" s="758"/>
      <c r="BY50" s="758"/>
      <c r="BZ50" s="758"/>
      <c r="CA50" s="758"/>
      <c r="CB50" s="758"/>
      <c r="CC50" s="758"/>
      <c r="CD50" s="758"/>
      <c r="CE50" s="758"/>
      <c r="CF50" s="758"/>
      <c r="CG50" s="759"/>
      <c r="CH50" s="760"/>
      <c r="CI50" s="761"/>
      <c r="CJ50" s="761"/>
      <c r="CK50" s="761"/>
      <c r="CL50" s="762"/>
      <c r="CM50" s="760"/>
      <c r="CN50" s="761"/>
      <c r="CO50" s="761"/>
      <c r="CP50" s="761"/>
      <c r="CQ50" s="762"/>
      <c r="CR50" s="760"/>
      <c r="CS50" s="761"/>
      <c r="CT50" s="761"/>
      <c r="CU50" s="761"/>
      <c r="CV50" s="762"/>
      <c r="CW50" s="760"/>
      <c r="CX50" s="761"/>
      <c r="CY50" s="761"/>
      <c r="CZ50" s="761"/>
      <c r="DA50" s="762"/>
      <c r="DB50" s="760"/>
      <c r="DC50" s="761"/>
      <c r="DD50" s="761"/>
      <c r="DE50" s="761"/>
      <c r="DF50" s="762"/>
      <c r="DG50" s="760"/>
      <c r="DH50" s="761"/>
      <c r="DI50" s="761"/>
      <c r="DJ50" s="761"/>
      <c r="DK50" s="762"/>
      <c r="DL50" s="760"/>
      <c r="DM50" s="761"/>
      <c r="DN50" s="761"/>
      <c r="DO50" s="761"/>
      <c r="DP50" s="762"/>
      <c r="DQ50" s="760"/>
      <c r="DR50" s="761"/>
      <c r="DS50" s="761"/>
      <c r="DT50" s="761"/>
      <c r="DU50" s="762"/>
      <c r="DV50" s="757"/>
      <c r="DW50" s="758"/>
      <c r="DX50" s="758"/>
      <c r="DY50" s="758"/>
      <c r="DZ50" s="763"/>
      <c r="EA50" s="215"/>
    </row>
    <row r="51" spans="1:131" ht="26.25" customHeight="1" x14ac:dyDescent="0.15">
      <c r="A51" s="223">
        <v>24</v>
      </c>
      <c r="B51" s="764"/>
      <c r="C51" s="765"/>
      <c r="D51" s="765"/>
      <c r="E51" s="765"/>
      <c r="F51" s="765"/>
      <c r="G51" s="765"/>
      <c r="H51" s="765"/>
      <c r="I51" s="765"/>
      <c r="J51" s="765"/>
      <c r="K51" s="765"/>
      <c r="L51" s="765"/>
      <c r="M51" s="765"/>
      <c r="N51" s="765"/>
      <c r="O51" s="765"/>
      <c r="P51" s="766"/>
      <c r="Q51" s="819"/>
      <c r="R51" s="820"/>
      <c r="S51" s="820"/>
      <c r="T51" s="820"/>
      <c r="U51" s="820"/>
      <c r="V51" s="820"/>
      <c r="W51" s="820"/>
      <c r="X51" s="820"/>
      <c r="Y51" s="820"/>
      <c r="Z51" s="820"/>
      <c r="AA51" s="820"/>
      <c r="AB51" s="820"/>
      <c r="AC51" s="820"/>
      <c r="AD51" s="820"/>
      <c r="AE51" s="821"/>
      <c r="AF51" s="770"/>
      <c r="AG51" s="771"/>
      <c r="AH51" s="771"/>
      <c r="AI51" s="771"/>
      <c r="AJ51" s="772"/>
      <c r="AK51" s="823"/>
      <c r="AL51" s="820"/>
      <c r="AM51" s="820"/>
      <c r="AN51" s="820"/>
      <c r="AO51" s="820"/>
      <c r="AP51" s="820"/>
      <c r="AQ51" s="820"/>
      <c r="AR51" s="820"/>
      <c r="AS51" s="820"/>
      <c r="AT51" s="820"/>
      <c r="AU51" s="820"/>
      <c r="AV51" s="820"/>
      <c r="AW51" s="820"/>
      <c r="AX51" s="820"/>
      <c r="AY51" s="820"/>
      <c r="AZ51" s="822"/>
      <c r="BA51" s="822"/>
      <c r="BB51" s="822"/>
      <c r="BC51" s="822"/>
      <c r="BD51" s="822"/>
      <c r="BE51" s="816"/>
      <c r="BF51" s="816"/>
      <c r="BG51" s="816"/>
      <c r="BH51" s="816"/>
      <c r="BI51" s="817"/>
      <c r="BJ51" s="217"/>
      <c r="BK51" s="217"/>
      <c r="BL51" s="217"/>
      <c r="BM51" s="217"/>
      <c r="BN51" s="217"/>
      <c r="BO51" s="226"/>
      <c r="BP51" s="226"/>
      <c r="BQ51" s="223">
        <v>45</v>
      </c>
      <c r="BR51" s="224"/>
      <c r="BS51" s="757"/>
      <c r="BT51" s="758"/>
      <c r="BU51" s="758"/>
      <c r="BV51" s="758"/>
      <c r="BW51" s="758"/>
      <c r="BX51" s="758"/>
      <c r="BY51" s="758"/>
      <c r="BZ51" s="758"/>
      <c r="CA51" s="758"/>
      <c r="CB51" s="758"/>
      <c r="CC51" s="758"/>
      <c r="CD51" s="758"/>
      <c r="CE51" s="758"/>
      <c r="CF51" s="758"/>
      <c r="CG51" s="759"/>
      <c r="CH51" s="760"/>
      <c r="CI51" s="761"/>
      <c r="CJ51" s="761"/>
      <c r="CK51" s="761"/>
      <c r="CL51" s="762"/>
      <c r="CM51" s="760"/>
      <c r="CN51" s="761"/>
      <c r="CO51" s="761"/>
      <c r="CP51" s="761"/>
      <c r="CQ51" s="762"/>
      <c r="CR51" s="760"/>
      <c r="CS51" s="761"/>
      <c r="CT51" s="761"/>
      <c r="CU51" s="761"/>
      <c r="CV51" s="762"/>
      <c r="CW51" s="760"/>
      <c r="CX51" s="761"/>
      <c r="CY51" s="761"/>
      <c r="CZ51" s="761"/>
      <c r="DA51" s="762"/>
      <c r="DB51" s="760"/>
      <c r="DC51" s="761"/>
      <c r="DD51" s="761"/>
      <c r="DE51" s="761"/>
      <c r="DF51" s="762"/>
      <c r="DG51" s="760"/>
      <c r="DH51" s="761"/>
      <c r="DI51" s="761"/>
      <c r="DJ51" s="761"/>
      <c r="DK51" s="762"/>
      <c r="DL51" s="760"/>
      <c r="DM51" s="761"/>
      <c r="DN51" s="761"/>
      <c r="DO51" s="761"/>
      <c r="DP51" s="762"/>
      <c r="DQ51" s="760"/>
      <c r="DR51" s="761"/>
      <c r="DS51" s="761"/>
      <c r="DT51" s="761"/>
      <c r="DU51" s="762"/>
      <c r="DV51" s="757"/>
      <c r="DW51" s="758"/>
      <c r="DX51" s="758"/>
      <c r="DY51" s="758"/>
      <c r="DZ51" s="763"/>
      <c r="EA51" s="215"/>
    </row>
    <row r="52" spans="1:131" ht="26.25" customHeight="1" x14ac:dyDescent="0.15">
      <c r="A52" s="223">
        <v>25</v>
      </c>
      <c r="B52" s="764"/>
      <c r="C52" s="765"/>
      <c r="D52" s="765"/>
      <c r="E52" s="765"/>
      <c r="F52" s="765"/>
      <c r="G52" s="765"/>
      <c r="H52" s="765"/>
      <c r="I52" s="765"/>
      <c r="J52" s="765"/>
      <c r="K52" s="765"/>
      <c r="L52" s="765"/>
      <c r="M52" s="765"/>
      <c r="N52" s="765"/>
      <c r="O52" s="765"/>
      <c r="P52" s="766"/>
      <c r="Q52" s="819"/>
      <c r="R52" s="820"/>
      <c r="S52" s="820"/>
      <c r="T52" s="820"/>
      <c r="U52" s="820"/>
      <c r="V52" s="820"/>
      <c r="W52" s="820"/>
      <c r="X52" s="820"/>
      <c r="Y52" s="820"/>
      <c r="Z52" s="820"/>
      <c r="AA52" s="820"/>
      <c r="AB52" s="820"/>
      <c r="AC52" s="820"/>
      <c r="AD52" s="820"/>
      <c r="AE52" s="821"/>
      <c r="AF52" s="770"/>
      <c r="AG52" s="771"/>
      <c r="AH52" s="771"/>
      <c r="AI52" s="771"/>
      <c r="AJ52" s="772"/>
      <c r="AK52" s="823"/>
      <c r="AL52" s="820"/>
      <c r="AM52" s="820"/>
      <c r="AN52" s="820"/>
      <c r="AO52" s="820"/>
      <c r="AP52" s="820"/>
      <c r="AQ52" s="820"/>
      <c r="AR52" s="820"/>
      <c r="AS52" s="820"/>
      <c r="AT52" s="820"/>
      <c r="AU52" s="820"/>
      <c r="AV52" s="820"/>
      <c r="AW52" s="820"/>
      <c r="AX52" s="820"/>
      <c r="AY52" s="820"/>
      <c r="AZ52" s="822"/>
      <c r="BA52" s="822"/>
      <c r="BB52" s="822"/>
      <c r="BC52" s="822"/>
      <c r="BD52" s="822"/>
      <c r="BE52" s="816"/>
      <c r="BF52" s="816"/>
      <c r="BG52" s="816"/>
      <c r="BH52" s="816"/>
      <c r="BI52" s="817"/>
      <c r="BJ52" s="217"/>
      <c r="BK52" s="217"/>
      <c r="BL52" s="217"/>
      <c r="BM52" s="217"/>
      <c r="BN52" s="217"/>
      <c r="BO52" s="226"/>
      <c r="BP52" s="226"/>
      <c r="BQ52" s="223">
        <v>46</v>
      </c>
      <c r="BR52" s="224"/>
      <c r="BS52" s="757"/>
      <c r="BT52" s="758"/>
      <c r="BU52" s="758"/>
      <c r="BV52" s="758"/>
      <c r="BW52" s="758"/>
      <c r="BX52" s="758"/>
      <c r="BY52" s="758"/>
      <c r="BZ52" s="758"/>
      <c r="CA52" s="758"/>
      <c r="CB52" s="758"/>
      <c r="CC52" s="758"/>
      <c r="CD52" s="758"/>
      <c r="CE52" s="758"/>
      <c r="CF52" s="758"/>
      <c r="CG52" s="759"/>
      <c r="CH52" s="760"/>
      <c r="CI52" s="761"/>
      <c r="CJ52" s="761"/>
      <c r="CK52" s="761"/>
      <c r="CL52" s="762"/>
      <c r="CM52" s="760"/>
      <c r="CN52" s="761"/>
      <c r="CO52" s="761"/>
      <c r="CP52" s="761"/>
      <c r="CQ52" s="762"/>
      <c r="CR52" s="760"/>
      <c r="CS52" s="761"/>
      <c r="CT52" s="761"/>
      <c r="CU52" s="761"/>
      <c r="CV52" s="762"/>
      <c r="CW52" s="760"/>
      <c r="CX52" s="761"/>
      <c r="CY52" s="761"/>
      <c r="CZ52" s="761"/>
      <c r="DA52" s="762"/>
      <c r="DB52" s="760"/>
      <c r="DC52" s="761"/>
      <c r="DD52" s="761"/>
      <c r="DE52" s="761"/>
      <c r="DF52" s="762"/>
      <c r="DG52" s="760"/>
      <c r="DH52" s="761"/>
      <c r="DI52" s="761"/>
      <c r="DJ52" s="761"/>
      <c r="DK52" s="762"/>
      <c r="DL52" s="760"/>
      <c r="DM52" s="761"/>
      <c r="DN52" s="761"/>
      <c r="DO52" s="761"/>
      <c r="DP52" s="762"/>
      <c r="DQ52" s="760"/>
      <c r="DR52" s="761"/>
      <c r="DS52" s="761"/>
      <c r="DT52" s="761"/>
      <c r="DU52" s="762"/>
      <c r="DV52" s="757"/>
      <c r="DW52" s="758"/>
      <c r="DX52" s="758"/>
      <c r="DY52" s="758"/>
      <c r="DZ52" s="763"/>
      <c r="EA52" s="215"/>
    </row>
    <row r="53" spans="1:131" ht="26.25" customHeight="1" x14ac:dyDescent="0.15">
      <c r="A53" s="223">
        <v>26</v>
      </c>
      <c r="B53" s="764"/>
      <c r="C53" s="765"/>
      <c r="D53" s="765"/>
      <c r="E53" s="765"/>
      <c r="F53" s="765"/>
      <c r="G53" s="765"/>
      <c r="H53" s="765"/>
      <c r="I53" s="765"/>
      <c r="J53" s="765"/>
      <c r="K53" s="765"/>
      <c r="L53" s="765"/>
      <c r="M53" s="765"/>
      <c r="N53" s="765"/>
      <c r="O53" s="765"/>
      <c r="P53" s="766"/>
      <c r="Q53" s="819"/>
      <c r="R53" s="820"/>
      <c r="S53" s="820"/>
      <c r="T53" s="820"/>
      <c r="U53" s="820"/>
      <c r="V53" s="820"/>
      <c r="W53" s="820"/>
      <c r="X53" s="820"/>
      <c r="Y53" s="820"/>
      <c r="Z53" s="820"/>
      <c r="AA53" s="820"/>
      <c r="AB53" s="820"/>
      <c r="AC53" s="820"/>
      <c r="AD53" s="820"/>
      <c r="AE53" s="821"/>
      <c r="AF53" s="770"/>
      <c r="AG53" s="771"/>
      <c r="AH53" s="771"/>
      <c r="AI53" s="771"/>
      <c r="AJ53" s="772"/>
      <c r="AK53" s="823"/>
      <c r="AL53" s="820"/>
      <c r="AM53" s="820"/>
      <c r="AN53" s="820"/>
      <c r="AO53" s="820"/>
      <c r="AP53" s="820"/>
      <c r="AQ53" s="820"/>
      <c r="AR53" s="820"/>
      <c r="AS53" s="820"/>
      <c r="AT53" s="820"/>
      <c r="AU53" s="820"/>
      <c r="AV53" s="820"/>
      <c r="AW53" s="820"/>
      <c r="AX53" s="820"/>
      <c r="AY53" s="820"/>
      <c r="AZ53" s="822"/>
      <c r="BA53" s="822"/>
      <c r="BB53" s="822"/>
      <c r="BC53" s="822"/>
      <c r="BD53" s="822"/>
      <c r="BE53" s="816"/>
      <c r="BF53" s="816"/>
      <c r="BG53" s="816"/>
      <c r="BH53" s="816"/>
      <c r="BI53" s="817"/>
      <c r="BJ53" s="217"/>
      <c r="BK53" s="217"/>
      <c r="BL53" s="217"/>
      <c r="BM53" s="217"/>
      <c r="BN53" s="217"/>
      <c r="BO53" s="226"/>
      <c r="BP53" s="226"/>
      <c r="BQ53" s="223">
        <v>47</v>
      </c>
      <c r="BR53" s="224"/>
      <c r="BS53" s="757"/>
      <c r="BT53" s="758"/>
      <c r="BU53" s="758"/>
      <c r="BV53" s="758"/>
      <c r="BW53" s="758"/>
      <c r="BX53" s="758"/>
      <c r="BY53" s="758"/>
      <c r="BZ53" s="758"/>
      <c r="CA53" s="758"/>
      <c r="CB53" s="758"/>
      <c r="CC53" s="758"/>
      <c r="CD53" s="758"/>
      <c r="CE53" s="758"/>
      <c r="CF53" s="758"/>
      <c r="CG53" s="759"/>
      <c r="CH53" s="760"/>
      <c r="CI53" s="761"/>
      <c r="CJ53" s="761"/>
      <c r="CK53" s="761"/>
      <c r="CL53" s="762"/>
      <c r="CM53" s="760"/>
      <c r="CN53" s="761"/>
      <c r="CO53" s="761"/>
      <c r="CP53" s="761"/>
      <c r="CQ53" s="762"/>
      <c r="CR53" s="760"/>
      <c r="CS53" s="761"/>
      <c r="CT53" s="761"/>
      <c r="CU53" s="761"/>
      <c r="CV53" s="762"/>
      <c r="CW53" s="760"/>
      <c r="CX53" s="761"/>
      <c r="CY53" s="761"/>
      <c r="CZ53" s="761"/>
      <c r="DA53" s="762"/>
      <c r="DB53" s="760"/>
      <c r="DC53" s="761"/>
      <c r="DD53" s="761"/>
      <c r="DE53" s="761"/>
      <c r="DF53" s="762"/>
      <c r="DG53" s="760"/>
      <c r="DH53" s="761"/>
      <c r="DI53" s="761"/>
      <c r="DJ53" s="761"/>
      <c r="DK53" s="762"/>
      <c r="DL53" s="760"/>
      <c r="DM53" s="761"/>
      <c r="DN53" s="761"/>
      <c r="DO53" s="761"/>
      <c r="DP53" s="762"/>
      <c r="DQ53" s="760"/>
      <c r="DR53" s="761"/>
      <c r="DS53" s="761"/>
      <c r="DT53" s="761"/>
      <c r="DU53" s="762"/>
      <c r="DV53" s="757"/>
      <c r="DW53" s="758"/>
      <c r="DX53" s="758"/>
      <c r="DY53" s="758"/>
      <c r="DZ53" s="763"/>
      <c r="EA53" s="215"/>
    </row>
    <row r="54" spans="1:131" ht="26.25" customHeight="1" x14ac:dyDescent="0.15">
      <c r="A54" s="223">
        <v>27</v>
      </c>
      <c r="B54" s="764"/>
      <c r="C54" s="765"/>
      <c r="D54" s="765"/>
      <c r="E54" s="765"/>
      <c r="F54" s="765"/>
      <c r="G54" s="765"/>
      <c r="H54" s="765"/>
      <c r="I54" s="765"/>
      <c r="J54" s="765"/>
      <c r="K54" s="765"/>
      <c r="L54" s="765"/>
      <c r="M54" s="765"/>
      <c r="N54" s="765"/>
      <c r="O54" s="765"/>
      <c r="P54" s="766"/>
      <c r="Q54" s="819"/>
      <c r="R54" s="820"/>
      <c r="S54" s="820"/>
      <c r="T54" s="820"/>
      <c r="U54" s="820"/>
      <c r="V54" s="820"/>
      <c r="W54" s="820"/>
      <c r="X54" s="820"/>
      <c r="Y54" s="820"/>
      <c r="Z54" s="820"/>
      <c r="AA54" s="820"/>
      <c r="AB54" s="820"/>
      <c r="AC54" s="820"/>
      <c r="AD54" s="820"/>
      <c r="AE54" s="821"/>
      <c r="AF54" s="770"/>
      <c r="AG54" s="771"/>
      <c r="AH54" s="771"/>
      <c r="AI54" s="771"/>
      <c r="AJ54" s="772"/>
      <c r="AK54" s="823"/>
      <c r="AL54" s="820"/>
      <c r="AM54" s="820"/>
      <c r="AN54" s="820"/>
      <c r="AO54" s="820"/>
      <c r="AP54" s="820"/>
      <c r="AQ54" s="820"/>
      <c r="AR54" s="820"/>
      <c r="AS54" s="820"/>
      <c r="AT54" s="820"/>
      <c r="AU54" s="820"/>
      <c r="AV54" s="820"/>
      <c r="AW54" s="820"/>
      <c r="AX54" s="820"/>
      <c r="AY54" s="820"/>
      <c r="AZ54" s="822"/>
      <c r="BA54" s="822"/>
      <c r="BB54" s="822"/>
      <c r="BC54" s="822"/>
      <c r="BD54" s="822"/>
      <c r="BE54" s="816"/>
      <c r="BF54" s="816"/>
      <c r="BG54" s="816"/>
      <c r="BH54" s="816"/>
      <c r="BI54" s="817"/>
      <c r="BJ54" s="217"/>
      <c r="BK54" s="217"/>
      <c r="BL54" s="217"/>
      <c r="BM54" s="217"/>
      <c r="BN54" s="217"/>
      <c r="BO54" s="226"/>
      <c r="BP54" s="226"/>
      <c r="BQ54" s="223">
        <v>48</v>
      </c>
      <c r="BR54" s="224"/>
      <c r="BS54" s="757"/>
      <c r="BT54" s="758"/>
      <c r="BU54" s="758"/>
      <c r="BV54" s="758"/>
      <c r="BW54" s="758"/>
      <c r="BX54" s="758"/>
      <c r="BY54" s="758"/>
      <c r="BZ54" s="758"/>
      <c r="CA54" s="758"/>
      <c r="CB54" s="758"/>
      <c r="CC54" s="758"/>
      <c r="CD54" s="758"/>
      <c r="CE54" s="758"/>
      <c r="CF54" s="758"/>
      <c r="CG54" s="759"/>
      <c r="CH54" s="760"/>
      <c r="CI54" s="761"/>
      <c r="CJ54" s="761"/>
      <c r="CK54" s="761"/>
      <c r="CL54" s="762"/>
      <c r="CM54" s="760"/>
      <c r="CN54" s="761"/>
      <c r="CO54" s="761"/>
      <c r="CP54" s="761"/>
      <c r="CQ54" s="762"/>
      <c r="CR54" s="760"/>
      <c r="CS54" s="761"/>
      <c r="CT54" s="761"/>
      <c r="CU54" s="761"/>
      <c r="CV54" s="762"/>
      <c r="CW54" s="760"/>
      <c r="CX54" s="761"/>
      <c r="CY54" s="761"/>
      <c r="CZ54" s="761"/>
      <c r="DA54" s="762"/>
      <c r="DB54" s="760"/>
      <c r="DC54" s="761"/>
      <c r="DD54" s="761"/>
      <c r="DE54" s="761"/>
      <c r="DF54" s="762"/>
      <c r="DG54" s="760"/>
      <c r="DH54" s="761"/>
      <c r="DI54" s="761"/>
      <c r="DJ54" s="761"/>
      <c r="DK54" s="762"/>
      <c r="DL54" s="760"/>
      <c r="DM54" s="761"/>
      <c r="DN54" s="761"/>
      <c r="DO54" s="761"/>
      <c r="DP54" s="762"/>
      <c r="DQ54" s="760"/>
      <c r="DR54" s="761"/>
      <c r="DS54" s="761"/>
      <c r="DT54" s="761"/>
      <c r="DU54" s="762"/>
      <c r="DV54" s="757"/>
      <c r="DW54" s="758"/>
      <c r="DX54" s="758"/>
      <c r="DY54" s="758"/>
      <c r="DZ54" s="763"/>
      <c r="EA54" s="215"/>
    </row>
    <row r="55" spans="1:131" ht="26.25" customHeight="1" x14ac:dyDescent="0.15">
      <c r="A55" s="223">
        <v>28</v>
      </c>
      <c r="B55" s="764"/>
      <c r="C55" s="765"/>
      <c r="D55" s="765"/>
      <c r="E55" s="765"/>
      <c r="F55" s="765"/>
      <c r="G55" s="765"/>
      <c r="H55" s="765"/>
      <c r="I55" s="765"/>
      <c r="J55" s="765"/>
      <c r="K55" s="765"/>
      <c r="L55" s="765"/>
      <c r="M55" s="765"/>
      <c r="N55" s="765"/>
      <c r="O55" s="765"/>
      <c r="P55" s="766"/>
      <c r="Q55" s="819"/>
      <c r="R55" s="820"/>
      <c r="S55" s="820"/>
      <c r="T55" s="820"/>
      <c r="U55" s="820"/>
      <c r="V55" s="820"/>
      <c r="W55" s="820"/>
      <c r="X55" s="820"/>
      <c r="Y55" s="820"/>
      <c r="Z55" s="820"/>
      <c r="AA55" s="820"/>
      <c r="AB55" s="820"/>
      <c r="AC55" s="820"/>
      <c r="AD55" s="820"/>
      <c r="AE55" s="821"/>
      <c r="AF55" s="770"/>
      <c r="AG55" s="771"/>
      <c r="AH55" s="771"/>
      <c r="AI55" s="771"/>
      <c r="AJ55" s="772"/>
      <c r="AK55" s="823"/>
      <c r="AL55" s="820"/>
      <c r="AM55" s="820"/>
      <c r="AN55" s="820"/>
      <c r="AO55" s="820"/>
      <c r="AP55" s="820"/>
      <c r="AQ55" s="820"/>
      <c r="AR55" s="820"/>
      <c r="AS55" s="820"/>
      <c r="AT55" s="820"/>
      <c r="AU55" s="820"/>
      <c r="AV55" s="820"/>
      <c r="AW55" s="820"/>
      <c r="AX55" s="820"/>
      <c r="AY55" s="820"/>
      <c r="AZ55" s="822"/>
      <c r="BA55" s="822"/>
      <c r="BB55" s="822"/>
      <c r="BC55" s="822"/>
      <c r="BD55" s="822"/>
      <c r="BE55" s="816"/>
      <c r="BF55" s="816"/>
      <c r="BG55" s="816"/>
      <c r="BH55" s="816"/>
      <c r="BI55" s="817"/>
      <c r="BJ55" s="217"/>
      <c r="BK55" s="217"/>
      <c r="BL55" s="217"/>
      <c r="BM55" s="217"/>
      <c r="BN55" s="217"/>
      <c r="BO55" s="226"/>
      <c r="BP55" s="226"/>
      <c r="BQ55" s="223">
        <v>49</v>
      </c>
      <c r="BR55" s="224"/>
      <c r="BS55" s="757"/>
      <c r="BT55" s="758"/>
      <c r="BU55" s="758"/>
      <c r="BV55" s="758"/>
      <c r="BW55" s="758"/>
      <c r="BX55" s="758"/>
      <c r="BY55" s="758"/>
      <c r="BZ55" s="758"/>
      <c r="CA55" s="758"/>
      <c r="CB55" s="758"/>
      <c r="CC55" s="758"/>
      <c r="CD55" s="758"/>
      <c r="CE55" s="758"/>
      <c r="CF55" s="758"/>
      <c r="CG55" s="759"/>
      <c r="CH55" s="760"/>
      <c r="CI55" s="761"/>
      <c r="CJ55" s="761"/>
      <c r="CK55" s="761"/>
      <c r="CL55" s="762"/>
      <c r="CM55" s="760"/>
      <c r="CN55" s="761"/>
      <c r="CO55" s="761"/>
      <c r="CP55" s="761"/>
      <c r="CQ55" s="762"/>
      <c r="CR55" s="760"/>
      <c r="CS55" s="761"/>
      <c r="CT55" s="761"/>
      <c r="CU55" s="761"/>
      <c r="CV55" s="762"/>
      <c r="CW55" s="760"/>
      <c r="CX55" s="761"/>
      <c r="CY55" s="761"/>
      <c r="CZ55" s="761"/>
      <c r="DA55" s="762"/>
      <c r="DB55" s="760"/>
      <c r="DC55" s="761"/>
      <c r="DD55" s="761"/>
      <c r="DE55" s="761"/>
      <c r="DF55" s="762"/>
      <c r="DG55" s="760"/>
      <c r="DH55" s="761"/>
      <c r="DI55" s="761"/>
      <c r="DJ55" s="761"/>
      <c r="DK55" s="762"/>
      <c r="DL55" s="760"/>
      <c r="DM55" s="761"/>
      <c r="DN55" s="761"/>
      <c r="DO55" s="761"/>
      <c r="DP55" s="762"/>
      <c r="DQ55" s="760"/>
      <c r="DR55" s="761"/>
      <c r="DS55" s="761"/>
      <c r="DT55" s="761"/>
      <c r="DU55" s="762"/>
      <c r="DV55" s="757"/>
      <c r="DW55" s="758"/>
      <c r="DX55" s="758"/>
      <c r="DY55" s="758"/>
      <c r="DZ55" s="763"/>
      <c r="EA55" s="215"/>
    </row>
    <row r="56" spans="1:131" ht="26.25" customHeight="1" x14ac:dyDescent="0.15">
      <c r="A56" s="223">
        <v>29</v>
      </c>
      <c r="B56" s="764"/>
      <c r="C56" s="765"/>
      <c r="D56" s="765"/>
      <c r="E56" s="765"/>
      <c r="F56" s="765"/>
      <c r="G56" s="765"/>
      <c r="H56" s="765"/>
      <c r="I56" s="765"/>
      <c r="J56" s="765"/>
      <c r="K56" s="765"/>
      <c r="L56" s="765"/>
      <c r="M56" s="765"/>
      <c r="N56" s="765"/>
      <c r="O56" s="765"/>
      <c r="P56" s="766"/>
      <c r="Q56" s="819"/>
      <c r="R56" s="820"/>
      <c r="S56" s="820"/>
      <c r="T56" s="820"/>
      <c r="U56" s="820"/>
      <c r="V56" s="820"/>
      <c r="W56" s="820"/>
      <c r="X56" s="820"/>
      <c r="Y56" s="820"/>
      <c r="Z56" s="820"/>
      <c r="AA56" s="820"/>
      <c r="AB56" s="820"/>
      <c r="AC56" s="820"/>
      <c r="AD56" s="820"/>
      <c r="AE56" s="821"/>
      <c r="AF56" s="770"/>
      <c r="AG56" s="771"/>
      <c r="AH56" s="771"/>
      <c r="AI56" s="771"/>
      <c r="AJ56" s="772"/>
      <c r="AK56" s="823"/>
      <c r="AL56" s="820"/>
      <c r="AM56" s="820"/>
      <c r="AN56" s="820"/>
      <c r="AO56" s="820"/>
      <c r="AP56" s="820"/>
      <c r="AQ56" s="820"/>
      <c r="AR56" s="820"/>
      <c r="AS56" s="820"/>
      <c r="AT56" s="820"/>
      <c r="AU56" s="820"/>
      <c r="AV56" s="820"/>
      <c r="AW56" s="820"/>
      <c r="AX56" s="820"/>
      <c r="AY56" s="820"/>
      <c r="AZ56" s="822"/>
      <c r="BA56" s="822"/>
      <c r="BB56" s="822"/>
      <c r="BC56" s="822"/>
      <c r="BD56" s="822"/>
      <c r="BE56" s="816"/>
      <c r="BF56" s="816"/>
      <c r="BG56" s="816"/>
      <c r="BH56" s="816"/>
      <c r="BI56" s="817"/>
      <c r="BJ56" s="217"/>
      <c r="BK56" s="217"/>
      <c r="BL56" s="217"/>
      <c r="BM56" s="217"/>
      <c r="BN56" s="217"/>
      <c r="BO56" s="226"/>
      <c r="BP56" s="226"/>
      <c r="BQ56" s="223">
        <v>50</v>
      </c>
      <c r="BR56" s="224"/>
      <c r="BS56" s="757"/>
      <c r="BT56" s="758"/>
      <c r="BU56" s="758"/>
      <c r="BV56" s="758"/>
      <c r="BW56" s="758"/>
      <c r="BX56" s="758"/>
      <c r="BY56" s="758"/>
      <c r="BZ56" s="758"/>
      <c r="CA56" s="758"/>
      <c r="CB56" s="758"/>
      <c r="CC56" s="758"/>
      <c r="CD56" s="758"/>
      <c r="CE56" s="758"/>
      <c r="CF56" s="758"/>
      <c r="CG56" s="759"/>
      <c r="CH56" s="760"/>
      <c r="CI56" s="761"/>
      <c r="CJ56" s="761"/>
      <c r="CK56" s="761"/>
      <c r="CL56" s="762"/>
      <c r="CM56" s="760"/>
      <c r="CN56" s="761"/>
      <c r="CO56" s="761"/>
      <c r="CP56" s="761"/>
      <c r="CQ56" s="762"/>
      <c r="CR56" s="760"/>
      <c r="CS56" s="761"/>
      <c r="CT56" s="761"/>
      <c r="CU56" s="761"/>
      <c r="CV56" s="762"/>
      <c r="CW56" s="760"/>
      <c r="CX56" s="761"/>
      <c r="CY56" s="761"/>
      <c r="CZ56" s="761"/>
      <c r="DA56" s="762"/>
      <c r="DB56" s="760"/>
      <c r="DC56" s="761"/>
      <c r="DD56" s="761"/>
      <c r="DE56" s="761"/>
      <c r="DF56" s="762"/>
      <c r="DG56" s="760"/>
      <c r="DH56" s="761"/>
      <c r="DI56" s="761"/>
      <c r="DJ56" s="761"/>
      <c r="DK56" s="762"/>
      <c r="DL56" s="760"/>
      <c r="DM56" s="761"/>
      <c r="DN56" s="761"/>
      <c r="DO56" s="761"/>
      <c r="DP56" s="762"/>
      <c r="DQ56" s="760"/>
      <c r="DR56" s="761"/>
      <c r="DS56" s="761"/>
      <c r="DT56" s="761"/>
      <c r="DU56" s="762"/>
      <c r="DV56" s="757"/>
      <c r="DW56" s="758"/>
      <c r="DX56" s="758"/>
      <c r="DY56" s="758"/>
      <c r="DZ56" s="763"/>
      <c r="EA56" s="215"/>
    </row>
    <row r="57" spans="1:131" ht="26.25" customHeight="1" x14ac:dyDescent="0.15">
      <c r="A57" s="223">
        <v>30</v>
      </c>
      <c r="B57" s="764"/>
      <c r="C57" s="765"/>
      <c r="D57" s="765"/>
      <c r="E57" s="765"/>
      <c r="F57" s="765"/>
      <c r="G57" s="765"/>
      <c r="H57" s="765"/>
      <c r="I57" s="765"/>
      <c r="J57" s="765"/>
      <c r="K57" s="765"/>
      <c r="L57" s="765"/>
      <c r="M57" s="765"/>
      <c r="N57" s="765"/>
      <c r="O57" s="765"/>
      <c r="P57" s="766"/>
      <c r="Q57" s="819"/>
      <c r="R57" s="820"/>
      <c r="S57" s="820"/>
      <c r="T57" s="820"/>
      <c r="U57" s="820"/>
      <c r="V57" s="820"/>
      <c r="W57" s="820"/>
      <c r="X57" s="820"/>
      <c r="Y57" s="820"/>
      <c r="Z57" s="820"/>
      <c r="AA57" s="820"/>
      <c r="AB57" s="820"/>
      <c r="AC57" s="820"/>
      <c r="AD57" s="820"/>
      <c r="AE57" s="821"/>
      <c r="AF57" s="770"/>
      <c r="AG57" s="771"/>
      <c r="AH57" s="771"/>
      <c r="AI57" s="771"/>
      <c r="AJ57" s="772"/>
      <c r="AK57" s="823"/>
      <c r="AL57" s="820"/>
      <c r="AM57" s="820"/>
      <c r="AN57" s="820"/>
      <c r="AO57" s="820"/>
      <c r="AP57" s="820"/>
      <c r="AQ57" s="820"/>
      <c r="AR57" s="820"/>
      <c r="AS57" s="820"/>
      <c r="AT57" s="820"/>
      <c r="AU57" s="820"/>
      <c r="AV57" s="820"/>
      <c r="AW57" s="820"/>
      <c r="AX57" s="820"/>
      <c r="AY57" s="820"/>
      <c r="AZ57" s="822"/>
      <c r="BA57" s="822"/>
      <c r="BB57" s="822"/>
      <c r="BC57" s="822"/>
      <c r="BD57" s="822"/>
      <c r="BE57" s="816"/>
      <c r="BF57" s="816"/>
      <c r="BG57" s="816"/>
      <c r="BH57" s="816"/>
      <c r="BI57" s="817"/>
      <c r="BJ57" s="217"/>
      <c r="BK57" s="217"/>
      <c r="BL57" s="217"/>
      <c r="BM57" s="217"/>
      <c r="BN57" s="217"/>
      <c r="BO57" s="226"/>
      <c r="BP57" s="226"/>
      <c r="BQ57" s="223">
        <v>51</v>
      </c>
      <c r="BR57" s="224"/>
      <c r="BS57" s="757"/>
      <c r="BT57" s="758"/>
      <c r="BU57" s="758"/>
      <c r="BV57" s="758"/>
      <c r="BW57" s="758"/>
      <c r="BX57" s="758"/>
      <c r="BY57" s="758"/>
      <c r="BZ57" s="758"/>
      <c r="CA57" s="758"/>
      <c r="CB57" s="758"/>
      <c r="CC57" s="758"/>
      <c r="CD57" s="758"/>
      <c r="CE57" s="758"/>
      <c r="CF57" s="758"/>
      <c r="CG57" s="759"/>
      <c r="CH57" s="760"/>
      <c r="CI57" s="761"/>
      <c r="CJ57" s="761"/>
      <c r="CK57" s="761"/>
      <c r="CL57" s="762"/>
      <c r="CM57" s="760"/>
      <c r="CN57" s="761"/>
      <c r="CO57" s="761"/>
      <c r="CP57" s="761"/>
      <c r="CQ57" s="762"/>
      <c r="CR57" s="760"/>
      <c r="CS57" s="761"/>
      <c r="CT57" s="761"/>
      <c r="CU57" s="761"/>
      <c r="CV57" s="762"/>
      <c r="CW57" s="760"/>
      <c r="CX57" s="761"/>
      <c r="CY57" s="761"/>
      <c r="CZ57" s="761"/>
      <c r="DA57" s="762"/>
      <c r="DB57" s="760"/>
      <c r="DC57" s="761"/>
      <c r="DD57" s="761"/>
      <c r="DE57" s="761"/>
      <c r="DF57" s="762"/>
      <c r="DG57" s="760"/>
      <c r="DH57" s="761"/>
      <c r="DI57" s="761"/>
      <c r="DJ57" s="761"/>
      <c r="DK57" s="762"/>
      <c r="DL57" s="760"/>
      <c r="DM57" s="761"/>
      <c r="DN57" s="761"/>
      <c r="DO57" s="761"/>
      <c r="DP57" s="762"/>
      <c r="DQ57" s="760"/>
      <c r="DR57" s="761"/>
      <c r="DS57" s="761"/>
      <c r="DT57" s="761"/>
      <c r="DU57" s="762"/>
      <c r="DV57" s="757"/>
      <c r="DW57" s="758"/>
      <c r="DX57" s="758"/>
      <c r="DY57" s="758"/>
      <c r="DZ57" s="763"/>
      <c r="EA57" s="215"/>
    </row>
    <row r="58" spans="1:131" ht="26.25" customHeight="1" x14ac:dyDescent="0.15">
      <c r="A58" s="223">
        <v>31</v>
      </c>
      <c r="B58" s="764"/>
      <c r="C58" s="765"/>
      <c r="D58" s="765"/>
      <c r="E58" s="765"/>
      <c r="F58" s="765"/>
      <c r="G58" s="765"/>
      <c r="H58" s="765"/>
      <c r="I58" s="765"/>
      <c r="J58" s="765"/>
      <c r="K58" s="765"/>
      <c r="L58" s="765"/>
      <c r="M58" s="765"/>
      <c r="N58" s="765"/>
      <c r="O58" s="765"/>
      <c r="P58" s="766"/>
      <c r="Q58" s="819"/>
      <c r="R58" s="820"/>
      <c r="S58" s="820"/>
      <c r="T58" s="820"/>
      <c r="U58" s="820"/>
      <c r="V58" s="820"/>
      <c r="W58" s="820"/>
      <c r="X58" s="820"/>
      <c r="Y58" s="820"/>
      <c r="Z58" s="820"/>
      <c r="AA58" s="820"/>
      <c r="AB58" s="820"/>
      <c r="AC58" s="820"/>
      <c r="AD58" s="820"/>
      <c r="AE58" s="821"/>
      <c r="AF58" s="770"/>
      <c r="AG58" s="771"/>
      <c r="AH58" s="771"/>
      <c r="AI58" s="771"/>
      <c r="AJ58" s="772"/>
      <c r="AK58" s="823"/>
      <c r="AL58" s="820"/>
      <c r="AM58" s="820"/>
      <c r="AN58" s="820"/>
      <c r="AO58" s="820"/>
      <c r="AP58" s="820"/>
      <c r="AQ58" s="820"/>
      <c r="AR58" s="820"/>
      <c r="AS58" s="820"/>
      <c r="AT58" s="820"/>
      <c r="AU58" s="820"/>
      <c r="AV58" s="820"/>
      <c r="AW58" s="820"/>
      <c r="AX58" s="820"/>
      <c r="AY58" s="820"/>
      <c r="AZ58" s="822"/>
      <c r="BA58" s="822"/>
      <c r="BB58" s="822"/>
      <c r="BC58" s="822"/>
      <c r="BD58" s="822"/>
      <c r="BE58" s="816"/>
      <c r="BF58" s="816"/>
      <c r="BG58" s="816"/>
      <c r="BH58" s="816"/>
      <c r="BI58" s="817"/>
      <c r="BJ58" s="217"/>
      <c r="BK58" s="217"/>
      <c r="BL58" s="217"/>
      <c r="BM58" s="217"/>
      <c r="BN58" s="217"/>
      <c r="BO58" s="226"/>
      <c r="BP58" s="226"/>
      <c r="BQ58" s="223">
        <v>52</v>
      </c>
      <c r="BR58" s="224"/>
      <c r="BS58" s="757"/>
      <c r="BT58" s="758"/>
      <c r="BU58" s="758"/>
      <c r="BV58" s="758"/>
      <c r="BW58" s="758"/>
      <c r="BX58" s="758"/>
      <c r="BY58" s="758"/>
      <c r="BZ58" s="758"/>
      <c r="CA58" s="758"/>
      <c r="CB58" s="758"/>
      <c r="CC58" s="758"/>
      <c r="CD58" s="758"/>
      <c r="CE58" s="758"/>
      <c r="CF58" s="758"/>
      <c r="CG58" s="759"/>
      <c r="CH58" s="760"/>
      <c r="CI58" s="761"/>
      <c r="CJ58" s="761"/>
      <c r="CK58" s="761"/>
      <c r="CL58" s="762"/>
      <c r="CM58" s="760"/>
      <c r="CN58" s="761"/>
      <c r="CO58" s="761"/>
      <c r="CP58" s="761"/>
      <c r="CQ58" s="762"/>
      <c r="CR58" s="760"/>
      <c r="CS58" s="761"/>
      <c r="CT58" s="761"/>
      <c r="CU58" s="761"/>
      <c r="CV58" s="762"/>
      <c r="CW58" s="760"/>
      <c r="CX58" s="761"/>
      <c r="CY58" s="761"/>
      <c r="CZ58" s="761"/>
      <c r="DA58" s="762"/>
      <c r="DB58" s="760"/>
      <c r="DC58" s="761"/>
      <c r="DD58" s="761"/>
      <c r="DE58" s="761"/>
      <c r="DF58" s="762"/>
      <c r="DG58" s="760"/>
      <c r="DH58" s="761"/>
      <c r="DI58" s="761"/>
      <c r="DJ58" s="761"/>
      <c r="DK58" s="762"/>
      <c r="DL58" s="760"/>
      <c r="DM58" s="761"/>
      <c r="DN58" s="761"/>
      <c r="DO58" s="761"/>
      <c r="DP58" s="762"/>
      <c r="DQ58" s="760"/>
      <c r="DR58" s="761"/>
      <c r="DS58" s="761"/>
      <c r="DT58" s="761"/>
      <c r="DU58" s="762"/>
      <c r="DV58" s="757"/>
      <c r="DW58" s="758"/>
      <c r="DX58" s="758"/>
      <c r="DY58" s="758"/>
      <c r="DZ58" s="763"/>
      <c r="EA58" s="215"/>
    </row>
    <row r="59" spans="1:131" ht="26.25" customHeight="1" x14ac:dyDescent="0.15">
      <c r="A59" s="223">
        <v>32</v>
      </c>
      <c r="B59" s="764"/>
      <c r="C59" s="765"/>
      <c r="D59" s="765"/>
      <c r="E59" s="765"/>
      <c r="F59" s="765"/>
      <c r="G59" s="765"/>
      <c r="H59" s="765"/>
      <c r="I59" s="765"/>
      <c r="J59" s="765"/>
      <c r="K59" s="765"/>
      <c r="L59" s="765"/>
      <c r="M59" s="765"/>
      <c r="N59" s="765"/>
      <c r="O59" s="765"/>
      <c r="P59" s="766"/>
      <c r="Q59" s="819"/>
      <c r="R59" s="820"/>
      <c r="S59" s="820"/>
      <c r="T59" s="820"/>
      <c r="U59" s="820"/>
      <c r="V59" s="820"/>
      <c r="W59" s="820"/>
      <c r="X59" s="820"/>
      <c r="Y59" s="820"/>
      <c r="Z59" s="820"/>
      <c r="AA59" s="820"/>
      <c r="AB59" s="820"/>
      <c r="AC59" s="820"/>
      <c r="AD59" s="820"/>
      <c r="AE59" s="821"/>
      <c r="AF59" s="770"/>
      <c r="AG59" s="771"/>
      <c r="AH59" s="771"/>
      <c r="AI59" s="771"/>
      <c r="AJ59" s="772"/>
      <c r="AK59" s="823"/>
      <c r="AL59" s="820"/>
      <c r="AM59" s="820"/>
      <c r="AN59" s="820"/>
      <c r="AO59" s="820"/>
      <c r="AP59" s="820"/>
      <c r="AQ59" s="820"/>
      <c r="AR59" s="820"/>
      <c r="AS59" s="820"/>
      <c r="AT59" s="820"/>
      <c r="AU59" s="820"/>
      <c r="AV59" s="820"/>
      <c r="AW59" s="820"/>
      <c r="AX59" s="820"/>
      <c r="AY59" s="820"/>
      <c r="AZ59" s="822"/>
      <c r="BA59" s="822"/>
      <c r="BB59" s="822"/>
      <c r="BC59" s="822"/>
      <c r="BD59" s="822"/>
      <c r="BE59" s="816"/>
      <c r="BF59" s="816"/>
      <c r="BG59" s="816"/>
      <c r="BH59" s="816"/>
      <c r="BI59" s="817"/>
      <c r="BJ59" s="217"/>
      <c r="BK59" s="217"/>
      <c r="BL59" s="217"/>
      <c r="BM59" s="217"/>
      <c r="BN59" s="217"/>
      <c r="BO59" s="226"/>
      <c r="BP59" s="226"/>
      <c r="BQ59" s="223">
        <v>53</v>
      </c>
      <c r="BR59" s="224"/>
      <c r="BS59" s="757"/>
      <c r="BT59" s="758"/>
      <c r="BU59" s="758"/>
      <c r="BV59" s="758"/>
      <c r="BW59" s="758"/>
      <c r="BX59" s="758"/>
      <c r="BY59" s="758"/>
      <c r="BZ59" s="758"/>
      <c r="CA59" s="758"/>
      <c r="CB59" s="758"/>
      <c r="CC59" s="758"/>
      <c r="CD59" s="758"/>
      <c r="CE59" s="758"/>
      <c r="CF59" s="758"/>
      <c r="CG59" s="759"/>
      <c r="CH59" s="760"/>
      <c r="CI59" s="761"/>
      <c r="CJ59" s="761"/>
      <c r="CK59" s="761"/>
      <c r="CL59" s="762"/>
      <c r="CM59" s="760"/>
      <c r="CN59" s="761"/>
      <c r="CO59" s="761"/>
      <c r="CP59" s="761"/>
      <c r="CQ59" s="762"/>
      <c r="CR59" s="760"/>
      <c r="CS59" s="761"/>
      <c r="CT59" s="761"/>
      <c r="CU59" s="761"/>
      <c r="CV59" s="762"/>
      <c r="CW59" s="760"/>
      <c r="CX59" s="761"/>
      <c r="CY59" s="761"/>
      <c r="CZ59" s="761"/>
      <c r="DA59" s="762"/>
      <c r="DB59" s="760"/>
      <c r="DC59" s="761"/>
      <c r="DD59" s="761"/>
      <c r="DE59" s="761"/>
      <c r="DF59" s="762"/>
      <c r="DG59" s="760"/>
      <c r="DH59" s="761"/>
      <c r="DI59" s="761"/>
      <c r="DJ59" s="761"/>
      <c r="DK59" s="762"/>
      <c r="DL59" s="760"/>
      <c r="DM59" s="761"/>
      <c r="DN59" s="761"/>
      <c r="DO59" s="761"/>
      <c r="DP59" s="762"/>
      <c r="DQ59" s="760"/>
      <c r="DR59" s="761"/>
      <c r="DS59" s="761"/>
      <c r="DT59" s="761"/>
      <c r="DU59" s="762"/>
      <c r="DV59" s="757"/>
      <c r="DW59" s="758"/>
      <c r="DX59" s="758"/>
      <c r="DY59" s="758"/>
      <c r="DZ59" s="763"/>
      <c r="EA59" s="215"/>
    </row>
    <row r="60" spans="1:131" ht="26.25" customHeight="1" x14ac:dyDescent="0.15">
      <c r="A60" s="223">
        <v>33</v>
      </c>
      <c r="B60" s="764"/>
      <c r="C60" s="765"/>
      <c r="D60" s="765"/>
      <c r="E60" s="765"/>
      <c r="F60" s="765"/>
      <c r="G60" s="765"/>
      <c r="H60" s="765"/>
      <c r="I60" s="765"/>
      <c r="J60" s="765"/>
      <c r="K60" s="765"/>
      <c r="L60" s="765"/>
      <c r="M60" s="765"/>
      <c r="N60" s="765"/>
      <c r="O60" s="765"/>
      <c r="P60" s="766"/>
      <c r="Q60" s="819"/>
      <c r="R60" s="820"/>
      <c r="S60" s="820"/>
      <c r="T60" s="820"/>
      <c r="U60" s="820"/>
      <c r="V60" s="820"/>
      <c r="W60" s="820"/>
      <c r="X60" s="820"/>
      <c r="Y60" s="820"/>
      <c r="Z60" s="820"/>
      <c r="AA60" s="820"/>
      <c r="AB60" s="820"/>
      <c r="AC60" s="820"/>
      <c r="AD60" s="820"/>
      <c r="AE60" s="821"/>
      <c r="AF60" s="770"/>
      <c r="AG60" s="771"/>
      <c r="AH60" s="771"/>
      <c r="AI60" s="771"/>
      <c r="AJ60" s="772"/>
      <c r="AK60" s="823"/>
      <c r="AL60" s="820"/>
      <c r="AM60" s="820"/>
      <c r="AN60" s="820"/>
      <c r="AO60" s="820"/>
      <c r="AP60" s="820"/>
      <c r="AQ60" s="820"/>
      <c r="AR60" s="820"/>
      <c r="AS60" s="820"/>
      <c r="AT60" s="820"/>
      <c r="AU60" s="820"/>
      <c r="AV60" s="820"/>
      <c r="AW60" s="820"/>
      <c r="AX60" s="820"/>
      <c r="AY60" s="820"/>
      <c r="AZ60" s="822"/>
      <c r="BA60" s="822"/>
      <c r="BB60" s="822"/>
      <c r="BC60" s="822"/>
      <c r="BD60" s="822"/>
      <c r="BE60" s="816"/>
      <c r="BF60" s="816"/>
      <c r="BG60" s="816"/>
      <c r="BH60" s="816"/>
      <c r="BI60" s="817"/>
      <c r="BJ60" s="217"/>
      <c r="BK60" s="217"/>
      <c r="BL60" s="217"/>
      <c r="BM60" s="217"/>
      <c r="BN60" s="217"/>
      <c r="BO60" s="226"/>
      <c r="BP60" s="226"/>
      <c r="BQ60" s="223">
        <v>54</v>
      </c>
      <c r="BR60" s="224"/>
      <c r="BS60" s="757"/>
      <c r="BT60" s="758"/>
      <c r="BU60" s="758"/>
      <c r="BV60" s="758"/>
      <c r="BW60" s="758"/>
      <c r="BX60" s="758"/>
      <c r="BY60" s="758"/>
      <c r="BZ60" s="758"/>
      <c r="CA60" s="758"/>
      <c r="CB60" s="758"/>
      <c r="CC60" s="758"/>
      <c r="CD60" s="758"/>
      <c r="CE60" s="758"/>
      <c r="CF60" s="758"/>
      <c r="CG60" s="759"/>
      <c r="CH60" s="760"/>
      <c r="CI60" s="761"/>
      <c r="CJ60" s="761"/>
      <c r="CK60" s="761"/>
      <c r="CL60" s="762"/>
      <c r="CM60" s="760"/>
      <c r="CN60" s="761"/>
      <c r="CO60" s="761"/>
      <c r="CP60" s="761"/>
      <c r="CQ60" s="762"/>
      <c r="CR60" s="760"/>
      <c r="CS60" s="761"/>
      <c r="CT60" s="761"/>
      <c r="CU60" s="761"/>
      <c r="CV60" s="762"/>
      <c r="CW60" s="760"/>
      <c r="CX60" s="761"/>
      <c r="CY60" s="761"/>
      <c r="CZ60" s="761"/>
      <c r="DA60" s="762"/>
      <c r="DB60" s="760"/>
      <c r="DC60" s="761"/>
      <c r="DD60" s="761"/>
      <c r="DE60" s="761"/>
      <c r="DF60" s="762"/>
      <c r="DG60" s="760"/>
      <c r="DH60" s="761"/>
      <c r="DI60" s="761"/>
      <c r="DJ60" s="761"/>
      <c r="DK60" s="762"/>
      <c r="DL60" s="760"/>
      <c r="DM60" s="761"/>
      <c r="DN60" s="761"/>
      <c r="DO60" s="761"/>
      <c r="DP60" s="762"/>
      <c r="DQ60" s="760"/>
      <c r="DR60" s="761"/>
      <c r="DS60" s="761"/>
      <c r="DT60" s="761"/>
      <c r="DU60" s="762"/>
      <c r="DV60" s="757"/>
      <c r="DW60" s="758"/>
      <c r="DX60" s="758"/>
      <c r="DY60" s="758"/>
      <c r="DZ60" s="763"/>
      <c r="EA60" s="215"/>
    </row>
    <row r="61" spans="1:131" ht="26.25" customHeight="1" thickBot="1" x14ac:dyDescent="0.2">
      <c r="A61" s="223">
        <v>34</v>
      </c>
      <c r="B61" s="764"/>
      <c r="C61" s="765"/>
      <c r="D61" s="765"/>
      <c r="E61" s="765"/>
      <c r="F61" s="765"/>
      <c r="G61" s="765"/>
      <c r="H61" s="765"/>
      <c r="I61" s="765"/>
      <c r="J61" s="765"/>
      <c r="K61" s="765"/>
      <c r="L61" s="765"/>
      <c r="M61" s="765"/>
      <c r="N61" s="765"/>
      <c r="O61" s="765"/>
      <c r="P61" s="766"/>
      <c r="Q61" s="819"/>
      <c r="R61" s="820"/>
      <c r="S61" s="820"/>
      <c r="T61" s="820"/>
      <c r="U61" s="820"/>
      <c r="V61" s="820"/>
      <c r="W61" s="820"/>
      <c r="X61" s="820"/>
      <c r="Y61" s="820"/>
      <c r="Z61" s="820"/>
      <c r="AA61" s="820"/>
      <c r="AB61" s="820"/>
      <c r="AC61" s="820"/>
      <c r="AD61" s="820"/>
      <c r="AE61" s="821"/>
      <c r="AF61" s="770"/>
      <c r="AG61" s="771"/>
      <c r="AH61" s="771"/>
      <c r="AI61" s="771"/>
      <c r="AJ61" s="772"/>
      <c r="AK61" s="823"/>
      <c r="AL61" s="820"/>
      <c r="AM61" s="820"/>
      <c r="AN61" s="820"/>
      <c r="AO61" s="820"/>
      <c r="AP61" s="820"/>
      <c r="AQ61" s="820"/>
      <c r="AR61" s="820"/>
      <c r="AS61" s="820"/>
      <c r="AT61" s="820"/>
      <c r="AU61" s="820"/>
      <c r="AV61" s="820"/>
      <c r="AW61" s="820"/>
      <c r="AX61" s="820"/>
      <c r="AY61" s="820"/>
      <c r="AZ61" s="822"/>
      <c r="BA61" s="822"/>
      <c r="BB61" s="822"/>
      <c r="BC61" s="822"/>
      <c r="BD61" s="822"/>
      <c r="BE61" s="816"/>
      <c r="BF61" s="816"/>
      <c r="BG61" s="816"/>
      <c r="BH61" s="816"/>
      <c r="BI61" s="817"/>
      <c r="BJ61" s="217"/>
      <c r="BK61" s="217"/>
      <c r="BL61" s="217"/>
      <c r="BM61" s="217"/>
      <c r="BN61" s="217"/>
      <c r="BO61" s="226"/>
      <c r="BP61" s="226"/>
      <c r="BQ61" s="223">
        <v>55</v>
      </c>
      <c r="BR61" s="224"/>
      <c r="BS61" s="757"/>
      <c r="BT61" s="758"/>
      <c r="BU61" s="758"/>
      <c r="BV61" s="758"/>
      <c r="BW61" s="758"/>
      <c r="BX61" s="758"/>
      <c r="BY61" s="758"/>
      <c r="BZ61" s="758"/>
      <c r="CA61" s="758"/>
      <c r="CB61" s="758"/>
      <c r="CC61" s="758"/>
      <c r="CD61" s="758"/>
      <c r="CE61" s="758"/>
      <c r="CF61" s="758"/>
      <c r="CG61" s="759"/>
      <c r="CH61" s="760"/>
      <c r="CI61" s="761"/>
      <c r="CJ61" s="761"/>
      <c r="CK61" s="761"/>
      <c r="CL61" s="762"/>
      <c r="CM61" s="760"/>
      <c r="CN61" s="761"/>
      <c r="CO61" s="761"/>
      <c r="CP61" s="761"/>
      <c r="CQ61" s="762"/>
      <c r="CR61" s="760"/>
      <c r="CS61" s="761"/>
      <c r="CT61" s="761"/>
      <c r="CU61" s="761"/>
      <c r="CV61" s="762"/>
      <c r="CW61" s="760"/>
      <c r="CX61" s="761"/>
      <c r="CY61" s="761"/>
      <c r="CZ61" s="761"/>
      <c r="DA61" s="762"/>
      <c r="DB61" s="760"/>
      <c r="DC61" s="761"/>
      <c r="DD61" s="761"/>
      <c r="DE61" s="761"/>
      <c r="DF61" s="762"/>
      <c r="DG61" s="760"/>
      <c r="DH61" s="761"/>
      <c r="DI61" s="761"/>
      <c r="DJ61" s="761"/>
      <c r="DK61" s="762"/>
      <c r="DL61" s="760"/>
      <c r="DM61" s="761"/>
      <c r="DN61" s="761"/>
      <c r="DO61" s="761"/>
      <c r="DP61" s="762"/>
      <c r="DQ61" s="760"/>
      <c r="DR61" s="761"/>
      <c r="DS61" s="761"/>
      <c r="DT61" s="761"/>
      <c r="DU61" s="762"/>
      <c r="DV61" s="757"/>
      <c r="DW61" s="758"/>
      <c r="DX61" s="758"/>
      <c r="DY61" s="758"/>
      <c r="DZ61" s="763"/>
      <c r="EA61" s="215"/>
    </row>
    <row r="62" spans="1:131" ht="26.25" customHeight="1" x14ac:dyDescent="0.15">
      <c r="A62" s="223">
        <v>35</v>
      </c>
      <c r="B62" s="764"/>
      <c r="C62" s="765"/>
      <c r="D62" s="765"/>
      <c r="E62" s="765"/>
      <c r="F62" s="765"/>
      <c r="G62" s="765"/>
      <c r="H62" s="765"/>
      <c r="I62" s="765"/>
      <c r="J62" s="765"/>
      <c r="K62" s="765"/>
      <c r="L62" s="765"/>
      <c r="M62" s="765"/>
      <c r="N62" s="765"/>
      <c r="O62" s="765"/>
      <c r="P62" s="766"/>
      <c r="Q62" s="819"/>
      <c r="R62" s="820"/>
      <c r="S62" s="820"/>
      <c r="T62" s="820"/>
      <c r="U62" s="820"/>
      <c r="V62" s="820"/>
      <c r="W62" s="820"/>
      <c r="X62" s="820"/>
      <c r="Y62" s="820"/>
      <c r="Z62" s="820"/>
      <c r="AA62" s="820"/>
      <c r="AB62" s="820"/>
      <c r="AC62" s="820"/>
      <c r="AD62" s="820"/>
      <c r="AE62" s="821"/>
      <c r="AF62" s="770"/>
      <c r="AG62" s="771"/>
      <c r="AH62" s="771"/>
      <c r="AI62" s="771"/>
      <c r="AJ62" s="772"/>
      <c r="AK62" s="823"/>
      <c r="AL62" s="820"/>
      <c r="AM62" s="820"/>
      <c r="AN62" s="820"/>
      <c r="AO62" s="820"/>
      <c r="AP62" s="820"/>
      <c r="AQ62" s="820"/>
      <c r="AR62" s="820"/>
      <c r="AS62" s="820"/>
      <c r="AT62" s="820"/>
      <c r="AU62" s="820"/>
      <c r="AV62" s="820"/>
      <c r="AW62" s="820"/>
      <c r="AX62" s="820"/>
      <c r="AY62" s="820"/>
      <c r="AZ62" s="822"/>
      <c r="BA62" s="822"/>
      <c r="BB62" s="822"/>
      <c r="BC62" s="822"/>
      <c r="BD62" s="822"/>
      <c r="BE62" s="816"/>
      <c r="BF62" s="816"/>
      <c r="BG62" s="816"/>
      <c r="BH62" s="816"/>
      <c r="BI62" s="817"/>
      <c r="BJ62" s="831" t="s">
        <v>409</v>
      </c>
      <c r="BK62" s="790"/>
      <c r="BL62" s="790"/>
      <c r="BM62" s="790"/>
      <c r="BN62" s="791"/>
      <c r="BO62" s="226"/>
      <c r="BP62" s="226"/>
      <c r="BQ62" s="223">
        <v>56</v>
      </c>
      <c r="BR62" s="224"/>
      <c r="BS62" s="757"/>
      <c r="BT62" s="758"/>
      <c r="BU62" s="758"/>
      <c r="BV62" s="758"/>
      <c r="BW62" s="758"/>
      <c r="BX62" s="758"/>
      <c r="BY62" s="758"/>
      <c r="BZ62" s="758"/>
      <c r="CA62" s="758"/>
      <c r="CB62" s="758"/>
      <c r="CC62" s="758"/>
      <c r="CD62" s="758"/>
      <c r="CE62" s="758"/>
      <c r="CF62" s="758"/>
      <c r="CG62" s="759"/>
      <c r="CH62" s="760"/>
      <c r="CI62" s="761"/>
      <c r="CJ62" s="761"/>
      <c r="CK62" s="761"/>
      <c r="CL62" s="762"/>
      <c r="CM62" s="760"/>
      <c r="CN62" s="761"/>
      <c r="CO62" s="761"/>
      <c r="CP62" s="761"/>
      <c r="CQ62" s="762"/>
      <c r="CR62" s="760"/>
      <c r="CS62" s="761"/>
      <c r="CT62" s="761"/>
      <c r="CU62" s="761"/>
      <c r="CV62" s="762"/>
      <c r="CW62" s="760"/>
      <c r="CX62" s="761"/>
      <c r="CY62" s="761"/>
      <c r="CZ62" s="761"/>
      <c r="DA62" s="762"/>
      <c r="DB62" s="760"/>
      <c r="DC62" s="761"/>
      <c r="DD62" s="761"/>
      <c r="DE62" s="761"/>
      <c r="DF62" s="762"/>
      <c r="DG62" s="760"/>
      <c r="DH62" s="761"/>
      <c r="DI62" s="761"/>
      <c r="DJ62" s="761"/>
      <c r="DK62" s="762"/>
      <c r="DL62" s="760"/>
      <c r="DM62" s="761"/>
      <c r="DN62" s="761"/>
      <c r="DO62" s="761"/>
      <c r="DP62" s="762"/>
      <c r="DQ62" s="760"/>
      <c r="DR62" s="761"/>
      <c r="DS62" s="761"/>
      <c r="DT62" s="761"/>
      <c r="DU62" s="762"/>
      <c r="DV62" s="757"/>
      <c r="DW62" s="758"/>
      <c r="DX62" s="758"/>
      <c r="DY62" s="758"/>
      <c r="DZ62" s="763"/>
      <c r="EA62" s="215"/>
    </row>
    <row r="63" spans="1:131" ht="26.25" customHeight="1" thickBot="1" x14ac:dyDescent="0.2">
      <c r="A63" s="225" t="s">
        <v>390</v>
      </c>
      <c r="B63" s="773" t="s">
        <v>410</v>
      </c>
      <c r="C63" s="774"/>
      <c r="D63" s="774"/>
      <c r="E63" s="774"/>
      <c r="F63" s="774"/>
      <c r="G63" s="774"/>
      <c r="H63" s="774"/>
      <c r="I63" s="774"/>
      <c r="J63" s="774"/>
      <c r="K63" s="774"/>
      <c r="L63" s="774"/>
      <c r="M63" s="774"/>
      <c r="N63" s="774"/>
      <c r="O63" s="774"/>
      <c r="P63" s="775"/>
      <c r="Q63" s="824"/>
      <c r="R63" s="825"/>
      <c r="S63" s="825"/>
      <c r="T63" s="825"/>
      <c r="U63" s="825"/>
      <c r="V63" s="825"/>
      <c r="W63" s="825"/>
      <c r="X63" s="825"/>
      <c r="Y63" s="825"/>
      <c r="Z63" s="825"/>
      <c r="AA63" s="825"/>
      <c r="AB63" s="825"/>
      <c r="AC63" s="825"/>
      <c r="AD63" s="825"/>
      <c r="AE63" s="826"/>
      <c r="AF63" s="827">
        <v>3323</v>
      </c>
      <c r="AG63" s="828"/>
      <c r="AH63" s="828"/>
      <c r="AI63" s="828"/>
      <c r="AJ63" s="829"/>
      <c r="AK63" s="830"/>
      <c r="AL63" s="825"/>
      <c r="AM63" s="825"/>
      <c r="AN63" s="825"/>
      <c r="AO63" s="825"/>
      <c r="AP63" s="828">
        <v>20393</v>
      </c>
      <c r="AQ63" s="828"/>
      <c r="AR63" s="828"/>
      <c r="AS63" s="828"/>
      <c r="AT63" s="828"/>
      <c r="AU63" s="828">
        <v>7916</v>
      </c>
      <c r="AV63" s="828"/>
      <c r="AW63" s="828"/>
      <c r="AX63" s="828"/>
      <c r="AY63" s="828"/>
      <c r="AZ63" s="832"/>
      <c r="BA63" s="832"/>
      <c r="BB63" s="832"/>
      <c r="BC63" s="832"/>
      <c r="BD63" s="832"/>
      <c r="BE63" s="833"/>
      <c r="BF63" s="833"/>
      <c r="BG63" s="833"/>
      <c r="BH63" s="833"/>
      <c r="BI63" s="834"/>
      <c r="BJ63" s="835" t="s">
        <v>129</v>
      </c>
      <c r="BK63" s="836"/>
      <c r="BL63" s="836"/>
      <c r="BM63" s="836"/>
      <c r="BN63" s="837"/>
      <c r="BO63" s="226"/>
      <c r="BP63" s="226"/>
      <c r="BQ63" s="223">
        <v>57</v>
      </c>
      <c r="BR63" s="224"/>
      <c r="BS63" s="757"/>
      <c r="BT63" s="758"/>
      <c r="BU63" s="758"/>
      <c r="BV63" s="758"/>
      <c r="BW63" s="758"/>
      <c r="BX63" s="758"/>
      <c r="BY63" s="758"/>
      <c r="BZ63" s="758"/>
      <c r="CA63" s="758"/>
      <c r="CB63" s="758"/>
      <c r="CC63" s="758"/>
      <c r="CD63" s="758"/>
      <c r="CE63" s="758"/>
      <c r="CF63" s="758"/>
      <c r="CG63" s="759"/>
      <c r="CH63" s="760"/>
      <c r="CI63" s="761"/>
      <c r="CJ63" s="761"/>
      <c r="CK63" s="761"/>
      <c r="CL63" s="762"/>
      <c r="CM63" s="760"/>
      <c r="CN63" s="761"/>
      <c r="CO63" s="761"/>
      <c r="CP63" s="761"/>
      <c r="CQ63" s="762"/>
      <c r="CR63" s="760"/>
      <c r="CS63" s="761"/>
      <c r="CT63" s="761"/>
      <c r="CU63" s="761"/>
      <c r="CV63" s="762"/>
      <c r="CW63" s="760"/>
      <c r="CX63" s="761"/>
      <c r="CY63" s="761"/>
      <c r="CZ63" s="761"/>
      <c r="DA63" s="762"/>
      <c r="DB63" s="760"/>
      <c r="DC63" s="761"/>
      <c r="DD63" s="761"/>
      <c r="DE63" s="761"/>
      <c r="DF63" s="762"/>
      <c r="DG63" s="760"/>
      <c r="DH63" s="761"/>
      <c r="DI63" s="761"/>
      <c r="DJ63" s="761"/>
      <c r="DK63" s="762"/>
      <c r="DL63" s="760"/>
      <c r="DM63" s="761"/>
      <c r="DN63" s="761"/>
      <c r="DO63" s="761"/>
      <c r="DP63" s="762"/>
      <c r="DQ63" s="760"/>
      <c r="DR63" s="761"/>
      <c r="DS63" s="761"/>
      <c r="DT63" s="761"/>
      <c r="DU63" s="762"/>
      <c r="DV63" s="757"/>
      <c r="DW63" s="758"/>
      <c r="DX63" s="758"/>
      <c r="DY63" s="758"/>
      <c r="DZ63" s="763"/>
      <c r="EA63" s="215"/>
    </row>
    <row r="64" spans="1:131" ht="26.25" customHeight="1" x14ac:dyDescent="0.15">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757"/>
      <c r="BT64" s="758"/>
      <c r="BU64" s="758"/>
      <c r="BV64" s="758"/>
      <c r="BW64" s="758"/>
      <c r="BX64" s="758"/>
      <c r="BY64" s="758"/>
      <c r="BZ64" s="758"/>
      <c r="CA64" s="758"/>
      <c r="CB64" s="758"/>
      <c r="CC64" s="758"/>
      <c r="CD64" s="758"/>
      <c r="CE64" s="758"/>
      <c r="CF64" s="758"/>
      <c r="CG64" s="759"/>
      <c r="CH64" s="760"/>
      <c r="CI64" s="761"/>
      <c r="CJ64" s="761"/>
      <c r="CK64" s="761"/>
      <c r="CL64" s="762"/>
      <c r="CM64" s="760"/>
      <c r="CN64" s="761"/>
      <c r="CO64" s="761"/>
      <c r="CP64" s="761"/>
      <c r="CQ64" s="762"/>
      <c r="CR64" s="760"/>
      <c r="CS64" s="761"/>
      <c r="CT64" s="761"/>
      <c r="CU64" s="761"/>
      <c r="CV64" s="762"/>
      <c r="CW64" s="760"/>
      <c r="CX64" s="761"/>
      <c r="CY64" s="761"/>
      <c r="CZ64" s="761"/>
      <c r="DA64" s="762"/>
      <c r="DB64" s="760"/>
      <c r="DC64" s="761"/>
      <c r="DD64" s="761"/>
      <c r="DE64" s="761"/>
      <c r="DF64" s="762"/>
      <c r="DG64" s="760"/>
      <c r="DH64" s="761"/>
      <c r="DI64" s="761"/>
      <c r="DJ64" s="761"/>
      <c r="DK64" s="762"/>
      <c r="DL64" s="760"/>
      <c r="DM64" s="761"/>
      <c r="DN64" s="761"/>
      <c r="DO64" s="761"/>
      <c r="DP64" s="762"/>
      <c r="DQ64" s="760"/>
      <c r="DR64" s="761"/>
      <c r="DS64" s="761"/>
      <c r="DT64" s="761"/>
      <c r="DU64" s="762"/>
      <c r="DV64" s="757"/>
      <c r="DW64" s="758"/>
      <c r="DX64" s="758"/>
      <c r="DY64" s="758"/>
      <c r="DZ64" s="763"/>
      <c r="EA64" s="215"/>
    </row>
    <row r="65" spans="1:131" ht="26.25" customHeight="1" thickBot="1" x14ac:dyDescent="0.2">
      <c r="A65" s="217" t="s">
        <v>411</v>
      </c>
      <c r="B65" s="217"/>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26"/>
      <c r="BF65" s="226"/>
      <c r="BG65" s="226"/>
      <c r="BH65" s="226"/>
      <c r="BI65" s="226"/>
      <c r="BJ65" s="226"/>
      <c r="BK65" s="226"/>
      <c r="BL65" s="226"/>
      <c r="BM65" s="226"/>
      <c r="BN65" s="226"/>
      <c r="BO65" s="226"/>
      <c r="BP65" s="226"/>
      <c r="BQ65" s="223">
        <v>59</v>
      </c>
      <c r="BR65" s="224"/>
      <c r="BS65" s="757"/>
      <c r="BT65" s="758"/>
      <c r="BU65" s="758"/>
      <c r="BV65" s="758"/>
      <c r="BW65" s="758"/>
      <c r="BX65" s="758"/>
      <c r="BY65" s="758"/>
      <c r="BZ65" s="758"/>
      <c r="CA65" s="758"/>
      <c r="CB65" s="758"/>
      <c r="CC65" s="758"/>
      <c r="CD65" s="758"/>
      <c r="CE65" s="758"/>
      <c r="CF65" s="758"/>
      <c r="CG65" s="759"/>
      <c r="CH65" s="760"/>
      <c r="CI65" s="761"/>
      <c r="CJ65" s="761"/>
      <c r="CK65" s="761"/>
      <c r="CL65" s="762"/>
      <c r="CM65" s="760"/>
      <c r="CN65" s="761"/>
      <c r="CO65" s="761"/>
      <c r="CP65" s="761"/>
      <c r="CQ65" s="762"/>
      <c r="CR65" s="760"/>
      <c r="CS65" s="761"/>
      <c r="CT65" s="761"/>
      <c r="CU65" s="761"/>
      <c r="CV65" s="762"/>
      <c r="CW65" s="760"/>
      <c r="CX65" s="761"/>
      <c r="CY65" s="761"/>
      <c r="CZ65" s="761"/>
      <c r="DA65" s="762"/>
      <c r="DB65" s="760"/>
      <c r="DC65" s="761"/>
      <c r="DD65" s="761"/>
      <c r="DE65" s="761"/>
      <c r="DF65" s="762"/>
      <c r="DG65" s="760"/>
      <c r="DH65" s="761"/>
      <c r="DI65" s="761"/>
      <c r="DJ65" s="761"/>
      <c r="DK65" s="762"/>
      <c r="DL65" s="760"/>
      <c r="DM65" s="761"/>
      <c r="DN65" s="761"/>
      <c r="DO65" s="761"/>
      <c r="DP65" s="762"/>
      <c r="DQ65" s="760"/>
      <c r="DR65" s="761"/>
      <c r="DS65" s="761"/>
      <c r="DT65" s="761"/>
      <c r="DU65" s="762"/>
      <c r="DV65" s="757"/>
      <c r="DW65" s="758"/>
      <c r="DX65" s="758"/>
      <c r="DY65" s="758"/>
      <c r="DZ65" s="763"/>
      <c r="EA65" s="215"/>
    </row>
    <row r="66" spans="1:131" ht="26.25" customHeight="1" x14ac:dyDescent="0.15">
      <c r="A66" s="711" t="s">
        <v>412</v>
      </c>
      <c r="B66" s="712"/>
      <c r="C66" s="712"/>
      <c r="D66" s="712"/>
      <c r="E66" s="712"/>
      <c r="F66" s="712"/>
      <c r="G66" s="712"/>
      <c r="H66" s="712"/>
      <c r="I66" s="712"/>
      <c r="J66" s="712"/>
      <c r="K66" s="712"/>
      <c r="L66" s="712"/>
      <c r="M66" s="712"/>
      <c r="N66" s="712"/>
      <c r="O66" s="712"/>
      <c r="P66" s="713"/>
      <c r="Q66" s="717" t="s">
        <v>394</v>
      </c>
      <c r="R66" s="718"/>
      <c r="S66" s="718"/>
      <c r="T66" s="718"/>
      <c r="U66" s="719"/>
      <c r="V66" s="717" t="s">
        <v>413</v>
      </c>
      <c r="W66" s="718"/>
      <c r="X66" s="718"/>
      <c r="Y66" s="718"/>
      <c r="Z66" s="719"/>
      <c r="AA66" s="717" t="s">
        <v>414</v>
      </c>
      <c r="AB66" s="718"/>
      <c r="AC66" s="718"/>
      <c r="AD66" s="718"/>
      <c r="AE66" s="719"/>
      <c r="AF66" s="838" t="s">
        <v>415</v>
      </c>
      <c r="AG66" s="799"/>
      <c r="AH66" s="799"/>
      <c r="AI66" s="799"/>
      <c r="AJ66" s="839"/>
      <c r="AK66" s="717" t="s">
        <v>416</v>
      </c>
      <c r="AL66" s="712"/>
      <c r="AM66" s="712"/>
      <c r="AN66" s="712"/>
      <c r="AO66" s="713"/>
      <c r="AP66" s="717" t="s">
        <v>417</v>
      </c>
      <c r="AQ66" s="718"/>
      <c r="AR66" s="718"/>
      <c r="AS66" s="718"/>
      <c r="AT66" s="719"/>
      <c r="AU66" s="717" t="s">
        <v>418</v>
      </c>
      <c r="AV66" s="718"/>
      <c r="AW66" s="718"/>
      <c r="AX66" s="718"/>
      <c r="AY66" s="719"/>
      <c r="AZ66" s="717" t="s">
        <v>377</v>
      </c>
      <c r="BA66" s="718"/>
      <c r="BB66" s="718"/>
      <c r="BC66" s="718"/>
      <c r="BD66" s="724"/>
      <c r="BE66" s="226"/>
      <c r="BF66" s="226"/>
      <c r="BG66" s="226"/>
      <c r="BH66" s="226"/>
      <c r="BI66" s="226"/>
      <c r="BJ66" s="226"/>
      <c r="BK66" s="226"/>
      <c r="BL66" s="226"/>
      <c r="BM66" s="226"/>
      <c r="BN66" s="226"/>
      <c r="BO66" s="226"/>
      <c r="BP66" s="226"/>
      <c r="BQ66" s="223">
        <v>60</v>
      </c>
      <c r="BR66" s="228"/>
      <c r="BS66" s="843"/>
      <c r="BT66" s="844"/>
      <c r="BU66" s="844"/>
      <c r="BV66" s="844"/>
      <c r="BW66" s="844"/>
      <c r="BX66" s="844"/>
      <c r="BY66" s="844"/>
      <c r="BZ66" s="844"/>
      <c r="CA66" s="844"/>
      <c r="CB66" s="844"/>
      <c r="CC66" s="844"/>
      <c r="CD66" s="844"/>
      <c r="CE66" s="844"/>
      <c r="CF66" s="844"/>
      <c r="CG66" s="849"/>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215"/>
    </row>
    <row r="67" spans="1:131" ht="26.25" customHeight="1" thickBot="1" x14ac:dyDescent="0.2">
      <c r="A67" s="714"/>
      <c r="B67" s="715"/>
      <c r="C67" s="715"/>
      <c r="D67" s="715"/>
      <c r="E67" s="715"/>
      <c r="F67" s="715"/>
      <c r="G67" s="715"/>
      <c r="H67" s="715"/>
      <c r="I67" s="715"/>
      <c r="J67" s="715"/>
      <c r="K67" s="715"/>
      <c r="L67" s="715"/>
      <c r="M67" s="715"/>
      <c r="N67" s="715"/>
      <c r="O67" s="715"/>
      <c r="P67" s="716"/>
      <c r="Q67" s="720"/>
      <c r="R67" s="721"/>
      <c r="S67" s="721"/>
      <c r="T67" s="721"/>
      <c r="U67" s="722"/>
      <c r="V67" s="720"/>
      <c r="W67" s="721"/>
      <c r="X67" s="721"/>
      <c r="Y67" s="721"/>
      <c r="Z67" s="722"/>
      <c r="AA67" s="720"/>
      <c r="AB67" s="721"/>
      <c r="AC67" s="721"/>
      <c r="AD67" s="721"/>
      <c r="AE67" s="722"/>
      <c r="AF67" s="840"/>
      <c r="AG67" s="802"/>
      <c r="AH67" s="802"/>
      <c r="AI67" s="802"/>
      <c r="AJ67" s="841"/>
      <c r="AK67" s="842"/>
      <c r="AL67" s="715"/>
      <c r="AM67" s="715"/>
      <c r="AN67" s="715"/>
      <c r="AO67" s="716"/>
      <c r="AP67" s="720"/>
      <c r="AQ67" s="721"/>
      <c r="AR67" s="721"/>
      <c r="AS67" s="721"/>
      <c r="AT67" s="722"/>
      <c r="AU67" s="720"/>
      <c r="AV67" s="721"/>
      <c r="AW67" s="721"/>
      <c r="AX67" s="721"/>
      <c r="AY67" s="722"/>
      <c r="AZ67" s="720"/>
      <c r="BA67" s="721"/>
      <c r="BB67" s="721"/>
      <c r="BC67" s="721"/>
      <c r="BD67" s="726"/>
      <c r="BE67" s="226"/>
      <c r="BF67" s="226"/>
      <c r="BG67" s="226"/>
      <c r="BH67" s="226"/>
      <c r="BI67" s="226"/>
      <c r="BJ67" s="226"/>
      <c r="BK67" s="226"/>
      <c r="BL67" s="226"/>
      <c r="BM67" s="226"/>
      <c r="BN67" s="226"/>
      <c r="BO67" s="226"/>
      <c r="BP67" s="226"/>
      <c r="BQ67" s="223">
        <v>61</v>
      </c>
      <c r="BR67" s="228"/>
      <c r="BS67" s="843"/>
      <c r="BT67" s="844"/>
      <c r="BU67" s="844"/>
      <c r="BV67" s="844"/>
      <c r="BW67" s="844"/>
      <c r="BX67" s="844"/>
      <c r="BY67" s="844"/>
      <c r="BZ67" s="844"/>
      <c r="CA67" s="844"/>
      <c r="CB67" s="844"/>
      <c r="CC67" s="844"/>
      <c r="CD67" s="844"/>
      <c r="CE67" s="844"/>
      <c r="CF67" s="844"/>
      <c r="CG67" s="849"/>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215"/>
    </row>
    <row r="68" spans="1:131" ht="26.25" customHeight="1" thickTop="1" x14ac:dyDescent="0.15">
      <c r="A68" s="221">
        <v>1</v>
      </c>
      <c r="B68" s="853" t="s">
        <v>580</v>
      </c>
      <c r="C68" s="854"/>
      <c r="D68" s="854"/>
      <c r="E68" s="854"/>
      <c r="F68" s="854"/>
      <c r="G68" s="854"/>
      <c r="H68" s="854"/>
      <c r="I68" s="854"/>
      <c r="J68" s="854"/>
      <c r="K68" s="854"/>
      <c r="L68" s="854"/>
      <c r="M68" s="854"/>
      <c r="N68" s="854"/>
      <c r="O68" s="854"/>
      <c r="P68" s="855"/>
      <c r="Q68" s="856">
        <v>557</v>
      </c>
      <c r="R68" s="850"/>
      <c r="S68" s="850"/>
      <c r="T68" s="850"/>
      <c r="U68" s="850"/>
      <c r="V68" s="850">
        <v>498</v>
      </c>
      <c r="W68" s="850"/>
      <c r="X68" s="850"/>
      <c r="Y68" s="850"/>
      <c r="Z68" s="850"/>
      <c r="AA68" s="850">
        <v>59</v>
      </c>
      <c r="AB68" s="850"/>
      <c r="AC68" s="850"/>
      <c r="AD68" s="850"/>
      <c r="AE68" s="850"/>
      <c r="AF68" s="850">
        <v>51</v>
      </c>
      <c r="AG68" s="850"/>
      <c r="AH68" s="850"/>
      <c r="AI68" s="850"/>
      <c r="AJ68" s="850"/>
      <c r="AK68" s="850" t="s">
        <v>512</v>
      </c>
      <c r="AL68" s="850"/>
      <c r="AM68" s="850"/>
      <c r="AN68" s="850"/>
      <c r="AO68" s="850"/>
      <c r="AP68" s="850">
        <v>3</v>
      </c>
      <c r="AQ68" s="850"/>
      <c r="AR68" s="850"/>
      <c r="AS68" s="850"/>
      <c r="AT68" s="850"/>
      <c r="AU68" s="850">
        <v>2</v>
      </c>
      <c r="AV68" s="850"/>
      <c r="AW68" s="850"/>
      <c r="AX68" s="850"/>
      <c r="AY68" s="850"/>
      <c r="AZ68" s="851"/>
      <c r="BA68" s="851"/>
      <c r="BB68" s="851"/>
      <c r="BC68" s="851"/>
      <c r="BD68" s="852"/>
      <c r="BE68" s="226"/>
      <c r="BF68" s="226"/>
      <c r="BG68" s="226"/>
      <c r="BH68" s="226"/>
      <c r="BI68" s="226"/>
      <c r="BJ68" s="226"/>
      <c r="BK68" s="226"/>
      <c r="BL68" s="226"/>
      <c r="BM68" s="226"/>
      <c r="BN68" s="226"/>
      <c r="BO68" s="226"/>
      <c r="BP68" s="226"/>
      <c r="BQ68" s="223">
        <v>62</v>
      </c>
      <c r="BR68" s="228"/>
      <c r="BS68" s="843"/>
      <c r="BT68" s="844"/>
      <c r="BU68" s="844"/>
      <c r="BV68" s="844"/>
      <c r="BW68" s="844"/>
      <c r="BX68" s="844"/>
      <c r="BY68" s="844"/>
      <c r="BZ68" s="844"/>
      <c r="CA68" s="844"/>
      <c r="CB68" s="844"/>
      <c r="CC68" s="844"/>
      <c r="CD68" s="844"/>
      <c r="CE68" s="844"/>
      <c r="CF68" s="844"/>
      <c r="CG68" s="849"/>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215"/>
    </row>
    <row r="69" spans="1:131" ht="26.25" customHeight="1" x14ac:dyDescent="0.15">
      <c r="A69" s="223">
        <v>2</v>
      </c>
      <c r="B69" s="857" t="s">
        <v>581</v>
      </c>
      <c r="C69" s="858"/>
      <c r="D69" s="858"/>
      <c r="E69" s="858"/>
      <c r="F69" s="858"/>
      <c r="G69" s="858"/>
      <c r="H69" s="858"/>
      <c r="I69" s="858"/>
      <c r="J69" s="858"/>
      <c r="K69" s="858"/>
      <c r="L69" s="858"/>
      <c r="M69" s="858"/>
      <c r="N69" s="858"/>
      <c r="O69" s="858"/>
      <c r="P69" s="859"/>
      <c r="Q69" s="860">
        <v>2238</v>
      </c>
      <c r="R69" s="814"/>
      <c r="S69" s="814"/>
      <c r="T69" s="814"/>
      <c r="U69" s="814"/>
      <c r="V69" s="814">
        <v>2125</v>
      </c>
      <c r="W69" s="814"/>
      <c r="X69" s="814"/>
      <c r="Y69" s="814"/>
      <c r="Z69" s="814"/>
      <c r="AA69" s="814">
        <v>114</v>
      </c>
      <c r="AB69" s="814"/>
      <c r="AC69" s="814"/>
      <c r="AD69" s="814"/>
      <c r="AE69" s="814"/>
      <c r="AF69" s="814">
        <v>101</v>
      </c>
      <c r="AG69" s="814"/>
      <c r="AH69" s="814"/>
      <c r="AI69" s="814"/>
      <c r="AJ69" s="814"/>
      <c r="AK69" s="814" t="s">
        <v>512</v>
      </c>
      <c r="AL69" s="814"/>
      <c r="AM69" s="814"/>
      <c r="AN69" s="814"/>
      <c r="AO69" s="814"/>
      <c r="AP69" s="814">
        <v>427</v>
      </c>
      <c r="AQ69" s="814"/>
      <c r="AR69" s="814"/>
      <c r="AS69" s="814"/>
      <c r="AT69" s="814"/>
      <c r="AU69" s="814" t="s">
        <v>512</v>
      </c>
      <c r="AV69" s="814"/>
      <c r="AW69" s="814"/>
      <c r="AX69" s="814"/>
      <c r="AY69" s="814"/>
      <c r="AZ69" s="816"/>
      <c r="BA69" s="816"/>
      <c r="BB69" s="816"/>
      <c r="BC69" s="816"/>
      <c r="BD69" s="817"/>
      <c r="BE69" s="226"/>
      <c r="BF69" s="226"/>
      <c r="BG69" s="226"/>
      <c r="BH69" s="226"/>
      <c r="BI69" s="226"/>
      <c r="BJ69" s="226"/>
      <c r="BK69" s="226"/>
      <c r="BL69" s="226"/>
      <c r="BM69" s="226"/>
      <c r="BN69" s="226"/>
      <c r="BO69" s="226"/>
      <c r="BP69" s="226"/>
      <c r="BQ69" s="223">
        <v>63</v>
      </c>
      <c r="BR69" s="228"/>
      <c r="BS69" s="843"/>
      <c r="BT69" s="844"/>
      <c r="BU69" s="844"/>
      <c r="BV69" s="844"/>
      <c r="BW69" s="844"/>
      <c r="BX69" s="844"/>
      <c r="BY69" s="844"/>
      <c r="BZ69" s="844"/>
      <c r="CA69" s="844"/>
      <c r="CB69" s="844"/>
      <c r="CC69" s="844"/>
      <c r="CD69" s="844"/>
      <c r="CE69" s="844"/>
      <c r="CF69" s="844"/>
      <c r="CG69" s="849"/>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215"/>
    </row>
    <row r="70" spans="1:131" ht="26.25" customHeight="1" x14ac:dyDescent="0.15">
      <c r="A70" s="223">
        <v>3</v>
      </c>
      <c r="B70" s="857" t="s">
        <v>582</v>
      </c>
      <c r="C70" s="858"/>
      <c r="D70" s="858"/>
      <c r="E70" s="858"/>
      <c r="F70" s="858"/>
      <c r="G70" s="858"/>
      <c r="H70" s="858"/>
      <c r="I70" s="858"/>
      <c r="J70" s="858"/>
      <c r="K70" s="858"/>
      <c r="L70" s="858"/>
      <c r="M70" s="858"/>
      <c r="N70" s="858"/>
      <c r="O70" s="858"/>
      <c r="P70" s="859"/>
      <c r="Q70" s="860">
        <v>52</v>
      </c>
      <c r="R70" s="814"/>
      <c r="S70" s="814"/>
      <c r="T70" s="814"/>
      <c r="U70" s="814"/>
      <c r="V70" s="814">
        <v>39</v>
      </c>
      <c r="W70" s="814"/>
      <c r="X70" s="814"/>
      <c r="Y70" s="814"/>
      <c r="Z70" s="814"/>
      <c r="AA70" s="814">
        <v>14</v>
      </c>
      <c r="AB70" s="814"/>
      <c r="AC70" s="814"/>
      <c r="AD70" s="814"/>
      <c r="AE70" s="814"/>
      <c r="AF70" s="814">
        <v>14</v>
      </c>
      <c r="AG70" s="814"/>
      <c r="AH70" s="814"/>
      <c r="AI70" s="814"/>
      <c r="AJ70" s="814"/>
      <c r="AK70" s="814" t="s">
        <v>512</v>
      </c>
      <c r="AL70" s="814"/>
      <c r="AM70" s="814"/>
      <c r="AN70" s="814"/>
      <c r="AO70" s="814"/>
      <c r="AP70" s="814" t="s">
        <v>512</v>
      </c>
      <c r="AQ70" s="814"/>
      <c r="AR70" s="814"/>
      <c r="AS70" s="814"/>
      <c r="AT70" s="814"/>
      <c r="AU70" s="814" t="s">
        <v>512</v>
      </c>
      <c r="AV70" s="814"/>
      <c r="AW70" s="814"/>
      <c r="AX70" s="814"/>
      <c r="AY70" s="814"/>
      <c r="AZ70" s="816"/>
      <c r="BA70" s="816"/>
      <c r="BB70" s="816"/>
      <c r="BC70" s="816"/>
      <c r="BD70" s="817"/>
      <c r="BE70" s="226"/>
      <c r="BF70" s="226"/>
      <c r="BG70" s="226"/>
      <c r="BH70" s="226"/>
      <c r="BI70" s="226"/>
      <c r="BJ70" s="226"/>
      <c r="BK70" s="226"/>
      <c r="BL70" s="226"/>
      <c r="BM70" s="226"/>
      <c r="BN70" s="226"/>
      <c r="BO70" s="226"/>
      <c r="BP70" s="226"/>
      <c r="BQ70" s="223">
        <v>64</v>
      </c>
      <c r="BR70" s="228"/>
      <c r="BS70" s="843"/>
      <c r="BT70" s="844"/>
      <c r="BU70" s="844"/>
      <c r="BV70" s="844"/>
      <c r="BW70" s="844"/>
      <c r="BX70" s="844"/>
      <c r="BY70" s="844"/>
      <c r="BZ70" s="844"/>
      <c r="CA70" s="844"/>
      <c r="CB70" s="844"/>
      <c r="CC70" s="844"/>
      <c r="CD70" s="844"/>
      <c r="CE70" s="844"/>
      <c r="CF70" s="844"/>
      <c r="CG70" s="849"/>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215"/>
    </row>
    <row r="71" spans="1:131" ht="26.25" customHeight="1" x14ac:dyDescent="0.15">
      <c r="A71" s="223">
        <v>4</v>
      </c>
      <c r="B71" s="857" t="s">
        <v>583</v>
      </c>
      <c r="C71" s="858"/>
      <c r="D71" s="858"/>
      <c r="E71" s="858"/>
      <c r="F71" s="858"/>
      <c r="G71" s="858"/>
      <c r="H71" s="858"/>
      <c r="I71" s="858"/>
      <c r="J71" s="858"/>
      <c r="K71" s="858"/>
      <c r="L71" s="858"/>
      <c r="M71" s="858"/>
      <c r="N71" s="858"/>
      <c r="O71" s="858"/>
      <c r="P71" s="859"/>
      <c r="Q71" s="860">
        <v>1720</v>
      </c>
      <c r="R71" s="814"/>
      <c r="S71" s="814"/>
      <c r="T71" s="814"/>
      <c r="U71" s="814"/>
      <c r="V71" s="814">
        <v>1690</v>
      </c>
      <c r="W71" s="814"/>
      <c r="X71" s="814"/>
      <c r="Y71" s="814"/>
      <c r="Z71" s="814"/>
      <c r="AA71" s="814">
        <v>31</v>
      </c>
      <c r="AB71" s="814"/>
      <c r="AC71" s="814"/>
      <c r="AD71" s="814"/>
      <c r="AE71" s="814"/>
      <c r="AF71" s="814">
        <v>31</v>
      </c>
      <c r="AG71" s="814"/>
      <c r="AH71" s="814"/>
      <c r="AI71" s="814"/>
      <c r="AJ71" s="814"/>
      <c r="AK71" s="814" t="s">
        <v>512</v>
      </c>
      <c r="AL71" s="814"/>
      <c r="AM71" s="814"/>
      <c r="AN71" s="814"/>
      <c r="AO71" s="814"/>
      <c r="AP71" s="814">
        <v>472</v>
      </c>
      <c r="AQ71" s="814"/>
      <c r="AR71" s="814"/>
      <c r="AS71" s="814"/>
      <c r="AT71" s="814"/>
      <c r="AU71" s="814" t="s">
        <v>512</v>
      </c>
      <c r="AV71" s="814"/>
      <c r="AW71" s="814"/>
      <c r="AX71" s="814"/>
      <c r="AY71" s="814"/>
      <c r="AZ71" s="816"/>
      <c r="BA71" s="816"/>
      <c r="BB71" s="816"/>
      <c r="BC71" s="816"/>
      <c r="BD71" s="817"/>
      <c r="BE71" s="226"/>
      <c r="BF71" s="226"/>
      <c r="BG71" s="226"/>
      <c r="BH71" s="226"/>
      <c r="BI71" s="226"/>
      <c r="BJ71" s="226"/>
      <c r="BK71" s="226"/>
      <c r="BL71" s="226"/>
      <c r="BM71" s="226"/>
      <c r="BN71" s="226"/>
      <c r="BO71" s="226"/>
      <c r="BP71" s="226"/>
      <c r="BQ71" s="223">
        <v>65</v>
      </c>
      <c r="BR71" s="228"/>
      <c r="BS71" s="843"/>
      <c r="BT71" s="844"/>
      <c r="BU71" s="844"/>
      <c r="BV71" s="844"/>
      <c r="BW71" s="844"/>
      <c r="BX71" s="844"/>
      <c r="BY71" s="844"/>
      <c r="BZ71" s="844"/>
      <c r="CA71" s="844"/>
      <c r="CB71" s="844"/>
      <c r="CC71" s="844"/>
      <c r="CD71" s="844"/>
      <c r="CE71" s="844"/>
      <c r="CF71" s="844"/>
      <c r="CG71" s="849"/>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215"/>
    </row>
    <row r="72" spans="1:131" ht="26.25" customHeight="1" x14ac:dyDescent="0.15">
      <c r="A72" s="223">
        <v>5</v>
      </c>
      <c r="B72" s="857" t="s">
        <v>584</v>
      </c>
      <c r="C72" s="858"/>
      <c r="D72" s="858"/>
      <c r="E72" s="858"/>
      <c r="F72" s="858"/>
      <c r="G72" s="858"/>
      <c r="H72" s="858"/>
      <c r="I72" s="858"/>
      <c r="J72" s="858"/>
      <c r="K72" s="858"/>
      <c r="L72" s="858"/>
      <c r="M72" s="858"/>
      <c r="N72" s="858"/>
      <c r="O72" s="858"/>
      <c r="P72" s="859"/>
      <c r="Q72" s="860">
        <v>4255</v>
      </c>
      <c r="R72" s="814"/>
      <c r="S72" s="814"/>
      <c r="T72" s="814"/>
      <c r="U72" s="814"/>
      <c r="V72" s="814">
        <v>4086</v>
      </c>
      <c r="W72" s="814"/>
      <c r="X72" s="814"/>
      <c r="Y72" s="814"/>
      <c r="Z72" s="814"/>
      <c r="AA72" s="814">
        <v>169</v>
      </c>
      <c r="AB72" s="814"/>
      <c r="AC72" s="814"/>
      <c r="AD72" s="814"/>
      <c r="AE72" s="814"/>
      <c r="AF72" s="814">
        <v>169</v>
      </c>
      <c r="AG72" s="814"/>
      <c r="AH72" s="814"/>
      <c r="AI72" s="814"/>
      <c r="AJ72" s="814"/>
      <c r="AK72" s="814" t="s">
        <v>512</v>
      </c>
      <c r="AL72" s="814"/>
      <c r="AM72" s="814"/>
      <c r="AN72" s="814"/>
      <c r="AO72" s="814"/>
      <c r="AP72" s="814">
        <v>3938</v>
      </c>
      <c r="AQ72" s="814"/>
      <c r="AR72" s="814"/>
      <c r="AS72" s="814"/>
      <c r="AT72" s="814"/>
      <c r="AU72" s="814">
        <v>1610</v>
      </c>
      <c r="AV72" s="814"/>
      <c r="AW72" s="814"/>
      <c r="AX72" s="814"/>
      <c r="AY72" s="814"/>
      <c r="AZ72" s="816"/>
      <c r="BA72" s="816"/>
      <c r="BB72" s="816"/>
      <c r="BC72" s="816"/>
      <c r="BD72" s="817"/>
      <c r="BE72" s="226"/>
      <c r="BF72" s="226"/>
      <c r="BG72" s="226"/>
      <c r="BH72" s="226"/>
      <c r="BI72" s="226"/>
      <c r="BJ72" s="226"/>
      <c r="BK72" s="226"/>
      <c r="BL72" s="226"/>
      <c r="BM72" s="226"/>
      <c r="BN72" s="226"/>
      <c r="BO72" s="226"/>
      <c r="BP72" s="226"/>
      <c r="BQ72" s="223">
        <v>66</v>
      </c>
      <c r="BR72" s="228"/>
      <c r="BS72" s="843"/>
      <c r="BT72" s="844"/>
      <c r="BU72" s="844"/>
      <c r="BV72" s="844"/>
      <c r="BW72" s="844"/>
      <c r="BX72" s="844"/>
      <c r="BY72" s="844"/>
      <c r="BZ72" s="844"/>
      <c r="CA72" s="844"/>
      <c r="CB72" s="844"/>
      <c r="CC72" s="844"/>
      <c r="CD72" s="844"/>
      <c r="CE72" s="844"/>
      <c r="CF72" s="844"/>
      <c r="CG72" s="849"/>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215"/>
    </row>
    <row r="73" spans="1:131" ht="26.25" customHeight="1" x14ac:dyDescent="0.15">
      <c r="A73" s="223">
        <v>6</v>
      </c>
      <c r="B73" s="857" t="s">
        <v>585</v>
      </c>
      <c r="C73" s="858"/>
      <c r="D73" s="858"/>
      <c r="E73" s="858"/>
      <c r="F73" s="858"/>
      <c r="G73" s="858"/>
      <c r="H73" s="858"/>
      <c r="I73" s="858"/>
      <c r="J73" s="858"/>
      <c r="K73" s="858"/>
      <c r="L73" s="858"/>
      <c r="M73" s="858"/>
      <c r="N73" s="858"/>
      <c r="O73" s="858"/>
      <c r="P73" s="859"/>
      <c r="Q73" s="860">
        <v>50</v>
      </c>
      <c r="R73" s="814"/>
      <c r="S73" s="814"/>
      <c r="T73" s="814"/>
      <c r="U73" s="814"/>
      <c r="V73" s="814">
        <v>43</v>
      </c>
      <c r="W73" s="814"/>
      <c r="X73" s="814"/>
      <c r="Y73" s="814"/>
      <c r="Z73" s="814"/>
      <c r="AA73" s="814">
        <v>8</v>
      </c>
      <c r="AB73" s="814"/>
      <c r="AC73" s="814"/>
      <c r="AD73" s="814"/>
      <c r="AE73" s="814"/>
      <c r="AF73" s="814">
        <v>3</v>
      </c>
      <c r="AG73" s="814"/>
      <c r="AH73" s="814"/>
      <c r="AI73" s="814"/>
      <c r="AJ73" s="814"/>
      <c r="AK73" s="814" t="s">
        <v>512</v>
      </c>
      <c r="AL73" s="814"/>
      <c r="AM73" s="814"/>
      <c r="AN73" s="814"/>
      <c r="AO73" s="814"/>
      <c r="AP73" s="814" t="s">
        <v>512</v>
      </c>
      <c r="AQ73" s="814"/>
      <c r="AR73" s="814"/>
      <c r="AS73" s="814"/>
      <c r="AT73" s="814"/>
      <c r="AU73" s="814" t="s">
        <v>512</v>
      </c>
      <c r="AV73" s="814"/>
      <c r="AW73" s="814"/>
      <c r="AX73" s="814"/>
      <c r="AY73" s="814"/>
      <c r="AZ73" s="816"/>
      <c r="BA73" s="816"/>
      <c r="BB73" s="816"/>
      <c r="BC73" s="816"/>
      <c r="BD73" s="817"/>
      <c r="BE73" s="226"/>
      <c r="BF73" s="226"/>
      <c r="BG73" s="226"/>
      <c r="BH73" s="226"/>
      <c r="BI73" s="226"/>
      <c r="BJ73" s="226"/>
      <c r="BK73" s="226"/>
      <c r="BL73" s="226"/>
      <c r="BM73" s="226"/>
      <c r="BN73" s="226"/>
      <c r="BO73" s="226"/>
      <c r="BP73" s="226"/>
      <c r="BQ73" s="223">
        <v>67</v>
      </c>
      <c r="BR73" s="228"/>
      <c r="BS73" s="843"/>
      <c r="BT73" s="844"/>
      <c r="BU73" s="844"/>
      <c r="BV73" s="844"/>
      <c r="BW73" s="844"/>
      <c r="BX73" s="844"/>
      <c r="BY73" s="844"/>
      <c r="BZ73" s="844"/>
      <c r="CA73" s="844"/>
      <c r="CB73" s="844"/>
      <c r="CC73" s="844"/>
      <c r="CD73" s="844"/>
      <c r="CE73" s="844"/>
      <c r="CF73" s="844"/>
      <c r="CG73" s="849"/>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215"/>
    </row>
    <row r="74" spans="1:131" ht="26.25" customHeight="1" x14ac:dyDescent="0.15">
      <c r="A74" s="223">
        <v>7</v>
      </c>
      <c r="B74" s="857" t="s">
        <v>586</v>
      </c>
      <c r="C74" s="858"/>
      <c r="D74" s="858"/>
      <c r="E74" s="858"/>
      <c r="F74" s="858"/>
      <c r="G74" s="858"/>
      <c r="H74" s="858"/>
      <c r="I74" s="858"/>
      <c r="J74" s="858"/>
      <c r="K74" s="858"/>
      <c r="L74" s="858"/>
      <c r="M74" s="858"/>
      <c r="N74" s="858"/>
      <c r="O74" s="858"/>
      <c r="P74" s="859"/>
      <c r="Q74" s="860">
        <v>78</v>
      </c>
      <c r="R74" s="814"/>
      <c r="S74" s="814"/>
      <c r="T74" s="814"/>
      <c r="U74" s="814"/>
      <c r="V74" s="814">
        <v>76</v>
      </c>
      <c r="W74" s="814"/>
      <c r="X74" s="814"/>
      <c r="Y74" s="814"/>
      <c r="Z74" s="814"/>
      <c r="AA74" s="814">
        <v>2</v>
      </c>
      <c r="AB74" s="814"/>
      <c r="AC74" s="814"/>
      <c r="AD74" s="814"/>
      <c r="AE74" s="814"/>
      <c r="AF74" s="814">
        <v>2</v>
      </c>
      <c r="AG74" s="814"/>
      <c r="AH74" s="814"/>
      <c r="AI74" s="814"/>
      <c r="AJ74" s="814"/>
      <c r="AK74" s="814" t="s">
        <v>512</v>
      </c>
      <c r="AL74" s="814"/>
      <c r="AM74" s="814"/>
      <c r="AN74" s="814"/>
      <c r="AO74" s="814"/>
      <c r="AP74" s="814">
        <v>117</v>
      </c>
      <c r="AQ74" s="814"/>
      <c r="AR74" s="814"/>
      <c r="AS74" s="814"/>
      <c r="AT74" s="814"/>
      <c r="AU74" s="814">
        <v>94</v>
      </c>
      <c r="AV74" s="814"/>
      <c r="AW74" s="814"/>
      <c r="AX74" s="814"/>
      <c r="AY74" s="814"/>
      <c r="AZ74" s="816"/>
      <c r="BA74" s="816"/>
      <c r="BB74" s="816"/>
      <c r="BC74" s="816"/>
      <c r="BD74" s="817"/>
      <c r="BE74" s="226"/>
      <c r="BF74" s="226"/>
      <c r="BG74" s="226"/>
      <c r="BH74" s="226"/>
      <c r="BI74" s="226"/>
      <c r="BJ74" s="226"/>
      <c r="BK74" s="226"/>
      <c r="BL74" s="226"/>
      <c r="BM74" s="226"/>
      <c r="BN74" s="226"/>
      <c r="BO74" s="226"/>
      <c r="BP74" s="226"/>
      <c r="BQ74" s="223">
        <v>68</v>
      </c>
      <c r="BR74" s="228"/>
      <c r="BS74" s="843"/>
      <c r="BT74" s="844"/>
      <c r="BU74" s="844"/>
      <c r="BV74" s="844"/>
      <c r="BW74" s="844"/>
      <c r="BX74" s="844"/>
      <c r="BY74" s="844"/>
      <c r="BZ74" s="844"/>
      <c r="CA74" s="844"/>
      <c r="CB74" s="844"/>
      <c r="CC74" s="844"/>
      <c r="CD74" s="844"/>
      <c r="CE74" s="844"/>
      <c r="CF74" s="844"/>
      <c r="CG74" s="849"/>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215"/>
    </row>
    <row r="75" spans="1:131" ht="26.25" customHeight="1" x14ac:dyDescent="0.15">
      <c r="A75" s="223">
        <v>8</v>
      </c>
      <c r="B75" s="857" t="s">
        <v>587</v>
      </c>
      <c r="C75" s="858"/>
      <c r="D75" s="858"/>
      <c r="E75" s="858"/>
      <c r="F75" s="858"/>
      <c r="G75" s="858"/>
      <c r="H75" s="858"/>
      <c r="I75" s="858"/>
      <c r="J75" s="858"/>
      <c r="K75" s="858"/>
      <c r="L75" s="858"/>
      <c r="M75" s="858"/>
      <c r="N75" s="858"/>
      <c r="O75" s="858"/>
      <c r="P75" s="859"/>
      <c r="Q75" s="861">
        <v>8141</v>
      </c>
      <c r="R75" s="862"/>
      <c r="S75" s="862"/>
      <c r="T75" s="862"/>
      <c r="U75" s="818"/>
      <c r="V75" s="863">
        <v>7919</v>
      </c>
      <c r="W75" s="862"/>
      <c r="X75" s="862"/>
      <c r="Y75" s="862"/>
      <c r="Z75" s="818"/>
      <c r="AA75" s="863">
        <v>222</v>
      </c>
      <c r="AB75" s="862"/>
      <c r="AC75" s="862"/>
      <c r="AD75" s="862"/>
      <c r="AE75" s="818"/>
      <c r="AF75" s="863">
        <v>222</v>
      </c>
      <c r="AG75" s="862"/>
      <c r="AH75" s="862"/>
      <c r="AI75" s="862"/>
      <c r="AJ75" s="818"/>
      <c r="AK75" s="863">
        <v>4</v>
      </c>
      <c r="AL75" s="862"/>
      <c r="AM75" s="862"/>
      <c r="AN75" s="862"/>
      <c r="AO75" s="818"/>
      <c r="AP75" s="863" t="s">
        <v>512</v>
      </c>
      <c r="AQ75" s="862"/>
      <c r="AR75" s="862"/>
      <c r="AS75" s="862"/>
      <c r="AT75" s="818"/>
      <c r="AU75" s="863" t="s">
        <v>512</v>
      </c>
      <c r="AV75" s="862"/>
      <c r="AW75" s="862"/>
      <c r="AX75" s="862"/>
      <c r="AY75" s="818"/>
      <c r="AZ75" s="816"/>
      <c r="BA75" s="816"/>
      <c r="BB75" s="816"/>
      <c r="BC75" s="816"/>
      <c r="BD75" s="817"/>
      <c r="BE75" s="226"/>
      <c r="BF75" s="226"/>
      <c r="BG75" s="226"/>
      <c r="BH75" s="226"/>
      <c r="BI75" s="226"/>
      <c r="BJ75" s="226"/>
      <c r="BK75" s="226"/>
      <c r="BL75" s="226"/>
      <c r="BM75" s="226"/>
      <c r="BN75" s="226"/>
      <c r="BO75" s="226"/>
      <c r="BP75" s="226"/>
      <c r="BQ75" s="223">
        <v>69</v>
      </c>
      <c r="BR75" s="228"/>
      <c r="BS75" s="843"/>
      <c r="BT75" s="844"/>
      <c r="BU75" s="844"/>
      <c r="BV75" s="844"/>
      <c r="BW75" s="844"/>
      <c r="BX75" s="844"/>
      <c r="BY75" s="844"/>
      <c r="BZ75" s="844"/>
      <c r="CA75" s="844"/>
      <c r="CB75" s="844"/>
      <c r="CC75" s="844"/>
      <c r="CD75" s="844"/>
      <c r="CE75" s="844"/>
      <c r="CF75" s="844"/>
      <c r="CG75" s="849"/>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215"/>
    </row>
    <row r="76" spans="1:131" ht="26.25" customHeight="1" x14ac:dyDescent="0.15">
      <c r="A76" s="223">
        <v>9</v>
      </c>
      <c r="B76" s="857" t="s">
        <v>588</v>
      </c>
      <c r="C76" s="858"/>
      <c r="D76" s="858"/>
      <c r="E76" s="858"/>
      <c r="F76" s="858"/>
      <c r="G76" s="858"/>
      <c r="H76" s="858"/>
      <c r="I76" s="858"/>
      <c r="J76" s="858"/>
      <c r="K76" s="858"/>
      <c r="L76" s="858"/>
      <c r="M76" s="858"/>
      <c r="N76" s="858"/>
      <c r="O76" s="858"/>
      <c r="P76" s="859"/>
      <c r="Q76" s="861">
        <v>22</v>
      </c>
      <c r="R76" s="862"/>
      <c r="S76" s="862"/>
      <c r="T76" s="862"/>
      <c r="U76" s="818"/>
      <c r="V76" s="863">
        <v>16</v>
      </c>
      <c r="W76" s="862"/>
      <c r="X76" s="862"/>
      <c r="Y76" s="862"/>
      <c r="Z76" s="818"/>
      <c r="AA76" s="863">
        <v>6</v>
      </c>
      <c r="AB76" s="862"/>
      <c r="AC76" s="862"/>
      <c r="AD76" s="862"/>
      <c r="AE76" s="818"/>
      <c r="AF76" s="863">
        <v>6</v>
      </c>
      <c r="AG76" s="862"/>
      <c r="AH76" s="862"/>
      <c r="AI76" s="862"/>
      <c r="AJ76" s="818"/>
      <c r="AK76" s="863">
        <v>4</v>
      </c>
      <c r="AL76" s="862"/>
      <c r="AM76" s="862"/>
      <c r="AN76" s="862"/>
      <c r="AO76" s="818"/>
      <c r="AP76" s="863" t="s">
        <v>512</v>
      </c>
      <c r="AQ76" s="862"/>
      <c r="AR76" s="862"/>
      <c r="AS76" s="862"/>
      <c r="AT76" s="818"/>
      <c r="AU76" s="863" t="s">
        <v>512</v>
      </c>
      <c r="AV76" s="862"/>
      <c r="AW76" s="862"/>
      <c r="AX76" s="862"/>
      <c r="AY76" s="818"/>
      <c r="AZ76" s="816"/>
      <c r="BA76" s="816"/>
      <c r="BB76" s="816"/>
      <c r="BC76" s="816"/>
      <c r="BD76" s="817"/>
      <c r="BE76" s="226"/>
      <c r="BF76" s="226"/>
      <c r="BG76" s="226"/>
      <c r="BH76" s="226"/>
      <c r="BI76" s="226"/>
      <c r="BJ76" s="226"/>
      <c r="BK76" s="226"/>
      <c r="BL76" s="226"/>
      <c r="BM76" s="226"/>
      <c r="BN76" s="226"/>
      <c r="BO76" s="226"/>
      <c r="BP76" s="226"/>
      <c r="BQ76" s="223">
        <v>70</v>
      </c>
      <c r="BR76" s="228"/>
      <c r="BS76" s="843"/>
      <c r="BT76" s="844"/>
      <c r="BU76" s="844"/>
      <c r="BV76" s="844"/>
      <c r="BW76" s="844"/>
      <c r="BX76" s="844"/>
      <c r="BY76" s="844"/>
      <c r="BZ76" s="844"/>
      <c r="CA76" s="844"/>
      <c r="CB76" s="844"/>
      <c r="CC76" s="844"/>
      <c r="CD76" s="844"/>
      <c r="CE76" s="844"/>
      <c r="CF76" s="844"/>
      <c r="CG76" s="849"/>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215"/>
    </row>
    <row r="77" spans="1:131" ht="26.25" customHeight="1" x14ac:dyDescent="0.15">
      <c r="A77" s="223">
        <v>10</v>
      </c>
      <c r="B77" s="857" t="s">
        <v>589</v>
      </c>
      <c r="C77" s="858"/>
      <c r="D77" s="858"/>
      <c r="E77" s="858"/>
      <c r="F77" s="858"/>
      <c r="G77" s="858"/>
      <c r="H77" s="858"/>
      <c r="I77" s="858"/>
      <c r="J77" s="858"/>
      <c r="K77" s="858"/>
      <c r="L77" s="858"/>
      <c r="M77" s="858"/>
      <c r="N77" s="858"/>
      <c r="O77" s="858"/>
      <c r="P77" s="859"/>
      <c r="Q77" s="861">
        <v>160</v>
      </c>
      <c r="R77" s="862"/>
      <c r="S77" s="862"/>
      <c r="T77" s="862"/>
      <c r="U77" s="818"/>
      <c r="V77" s="863">
        <v>153</v>
      </c>
      <c r="W77" s="862"/>
      <c r="X77" s="862"/>
      <c r="Y77" s="862"/>
      <c r="Z77" s="818"/>
      <c r="AA77" s="863">
        <v>8</v>
      </c>
      <c r="AB77" s="862"/>
      <c r="AC77" s="862"/>
      <c r="AD77" s="862"/>
      <c r="AE77" s="818"/>
      <c r="AF77" s="863">
        <v>8</v>
      </c>
      <c r="AG77" s="862"/>
      <c r="AH77" s="862"/>
      <c r="AI77" s="862"/>
      <c r="AJ77" s="818"/>
      <c r="AK77" s="863">
        <v>33</v>
      </c>
      <c r="AL77" s="862"/>
      <c r="AM77" s="862"/>
      <c r="AN77" s="862"/>
      <c r="AO77" s="818"/>
      <c r="AP77" s="863" t="s">
        <v>512</v>
      </c>
      <c r="AQ77" s="862"/>
      <c r="AR77" s="862"/>
      <c r="AS77" s="862"/>
      <c r="AT77" s="818"/>
      <c r="AU77" s="863" t="s">
        <v>512</v>
      </c>
      <c r="AV77" s="862"/>
      <c r="AW77" s="862"/>
      <c r="AX77" s="862"/>
      <c r="AY77" s="818"/>
      <c r="AZ77" s="816"/>
      <c r="BA77" s="816"/>
      <c r="BB77" s="816"/>
      <c r="BC77" s="816"/>
      <c r="BD77" s="817"/>
      <c r="BE77" s="226"/>
      <c r="BF77" s="226"/>
      <c r="BG77" s="226"/>
      <c r="BH77" s="226"/>
      <c r="BI77" s="226"/>
      <c r="BJ77" s="226"/>
      <c r="BK77" s="226"/>
      <c r="BL77" s="226"/>
      <c r="BM77" s="226"/>
      <c r="BN77" s="226"/>
      <c r="BO77" s="226"/>
      <c r="BP77" s="226"/>
      <c r="BQ77" s="223">
        <v>71</v>
      </c>
      <c r="BR77" s="228"/>
      <c r="BS77" s="843"/>
      <c r="BT77" s="844"/>
      <c r="BU77" s="844"/>
      <c r="BV77" s="844"/>
      <c r="BW77" s="844"/>
      <c r="BX77" s="844"/>
      <c r="BY77" s="844"/>
      <c r="BZ77" s="844"/>
      <c r="CA77" s="844"/>
      <c r="CB77" s="844"/>
      <c r="CC77" s="844"/>
      <c r="CD77" s="844"/>
      <c r="CE77" s="844"/>
      <c r="CF77" s="844"/>
      <c r="CG77" s="849"/>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215"/>
    </row>
    <row r="78" spans="1:131" ht="26.25" customHeight="1" x14ac:dyDescent="0.15">
      <c r="A78" s="223">
        <v>11</v>
      </c>
      <c r="B78" s="857" t="s">
        <v>590</v>
      </c>
      <c r="C78" s="858"/>
      <c r="D78" s="858"/>
      <c r="E78" s="858"/>
      <c r="F78" s="858"/>
      <c r="G78" s="858"/>
      <c r="H78" s="858"/>
      <c r="I78" s="858"/>
      <c r="J78" s="858"/>
      <c r="K78" s="858"/>
      <c r="L78" s="858"/>
      <c r="M78" s="858"/>
      <c r="N78" s="858"/>
      <c r="O78" s="858"/>
      <c r="P78" s="859"/>
      <c r="Q78" s="860">
        <v>227759</v>
      </c>
      <c r="R78" s="814"/>
      <c r="S78" s="814"/>
      <c r="T78" s="814"/>
      <c r="U78" s="814"/>
      <c r="V78" s="814">
        <v>221002</v>
      </c>
      <c r="W78" s="814"/>
      <c r="X78" s="814"/>
      <c r="Y78" s="814"/>
      <c r="Z78" s="814"/>
      <c r="AA78" s="814">
        <v>6757</v>
      </c>
      <c r="AB78" s="814"/>
      <c r="AC78" s="814"/>
      <c r="AD78" s="814"/>
      <c r="AE78" s="814"/>
      <c r="AF78" s="814">
        <v>6757</v>
      </c>
      <c r="AG78" s="814"/>
      <c r="AH78" s="814"/>
      <c r="AI78" s="814"/>
      <c r="AJ78" s="814"/>
      <c r="AK78" s="814">
        <v>10</v>
      </c>
      <c r="AL78" s="814"/>
      <c r="AM78" s="814"/>
      <c r="AN78" s="814"/>
      <c r="AO78" s="814"/>
      <c r="AP78" s="814" t="s">
        <v>512</v>
      </c>
      <c r="AQ78" s="814"/>
      <c r="AR78" s="814"/>
      <c r="AS78" s="814"/>
      <c r="AT78" s="814"/>
      <c r="AU78" s="814" t="s">
        <v>512</v>
      </c>
      <c r="AV78" s="814"/>
      <c r="AW78" s="814"/>
      <c r="AX78" s="814"/>
      <c r="AY78" s="814"/>
      <c r="AZ78" s="816"/>
      <c r="BA78" s="816"/>
      <c r="BB78" s="816"/>
      <c r="BC78" s="816"/>
      <c r="BD78" s="817"/>
      <c r="BE78" s="226"/>
      <c r="BF78" s="226"/>
      <c r="BG78" s="226"/>
      <c r="BH78" s="226"/>
      <c r="BI78" s="226"/>
      <c r="BJ78" s="215"/>
      <c r="BK78" s="215"/>
      <c r="BL78" s="215"/>
      <c r="BM78" s="215"/>
      <c r="BN78" s="215"/>
      <c r="BO78" s="226"/>
      <c r="BP78" s="226"/>
      <c r="BQ78" s="223">
        <v>72</v>
      </c>
      <c r="BR78" s="228"/>
      <c r="BS78" s="843"/>
      <c r="BT78" s="844"/>
      <c r="BU78" s="844"/>
      <c r="BV78" s="844"/>
      <c r="BW78" s="844"/>
      <c r="BX78" s="844"/>
      <c r="BY78" s="844"/>
      <c r="BZ78" s="844"/>
      <c r="CA78" s="844"/>
      <c r="CB78" s="844"/>
      <c r="CC78" s="844"/>
      <c r="CD78" s="844"/>
      <c r="CE78" s="844"/>
      <c r="CF78" s="844"/>
      <c r="CG78" s="849"/>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215"/>
    </row>
    <row r="79" spans="1:131" ht="26.25" customHeight="1" x14ac:dyDescent="0.15">
      <c r="A79" s="223">
        <v>12</v>
      </c>
      <c r="B79" s="857"/>
      <c r="C79" s="858"/>
      <c r="D79" s="858"/>
      <c r="E79" s="858"/>
      <c r="F79" s="858"/>
      <c r="G79" s="858"/>
      <c r="H79" s="858"/>
      <c r="I79" s="858"/>
      <c r="J79" s="858"/>
      <c r="K79" s="858"/>
      <c r="L79" s="858"/>
      <c r="M79" s="858"/>
      <c r="N79" s="858"/>
      <c r="O79" s="858"/>
      <c r="P79" s="859"/>
      <c r="Q79" s="860"/>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814"/>
      <c r="AP79" s="814"/>
      <c r="AQ79" s="814"/>
      <c r="AR79" s="814"/>
      <c r="AS79" s="814"/>
      <c r="AT79" s="814"/>
      <c r="AU79" s="814"/>
      <c r="AV79" s="814"/>
      <c r="AW79" s="814"/>
      <c r="AX79" s="814"/>
      <c r="AY79" s="814"/>
      <c r="AZ79" s="816"/>
      <c r="BA79" s="816"/>
      <c r="BB79" s="816"/>
      <c r="BC79" s="816"/>
      <c r="BD79" s="817"/>
      <c r="BE79" s="226"/>
      <c r="BF79" s="226"/>
      <c r="BG79" s="226"/>
      <c r="BH79" s="226"/>
      <c r="BI79" s="226"/>
      <c r="BJ79" s="215"/>
      <c r="BK79" s="215"/>
      <c r="BL79" s="215"/>
      <c r="BM79" s="215"/>
      <c r="BN79" s="215"/>
      <c r="BO79" s="226"/>
      <c r="BP79" s="226"/>
      <c r="BQ79" s="223">
        <v>73</v>
      </c>
      <c r="BR79" s="228"/>
      <c r="BS79" s="843"/>
      <c r="BT79" s="844"/>
      <c r="BU79" s="844"/>
      <c r="BV79" s="844"/>
      <c r="BW79" s="844"/>
      <c r="BX79" s="844"/>
      <c r="BY79" s="844"/>
      <c r="BZ79" s="844"/>
      <c r="CA79" s="844"/>
      <c r="CB79" s="844"/>
      <c r="CC79" s="844"/>
      <c r="CD79" s="844"/>
      <c r="CE79" s="844"/>
      <c r="CF79" s="844"/>
      <c r="CG79" s="849"/>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215"/>
    </row>
    <row r="80" spans="1:131" ht="26.25" customHeight="1" x14ac:dyDescent="0.15">
      <c r="A80" s="223">
        <v>13</v>
      </c>
      <c r="B80" s="857"/>
      <c r="C80" s="858"/>
      <c r="D80" s="858"/>
      <c r="E80" s="858"/>
      <c r="F80" s="858"/>
      <c r="G80" s="858"/>
      <c r="H80" s="858"/>
      <c r="I80" s="858"/>
      <c r="J80" s="858"/>
      <c r="K80" s="858"/>
      <c r="L80" s="858"/>
      <c r="M80" s="858"/>
      <c r="N80" s="858"/>
      <c r="O80" s="858"/>
      <c r="P80" s="859"/>
      <c r="Q80" s="860"/>
      <c r="R80" s="814"/>
      <c r="S80" s="814"/>
      <c r="T80" s="814"/>
      <c r="U80" s="814"/>
      <c r="V80" s="814"/>
      <c r="W80" s="814"/>
      <c r="X80" s="814"/>
      <c r="Y80" s="814"/>
      <c r="Z80" s="814"/>
      <c r="AA80" s="814"/>
      <c r="AB80" s="814"/>
      <c r="AC80" s="814"/>
      <c r="AD80" s="814"/>
      <c r="AE80" s="814"/>
      <c r="AF80" s="814"/>
      <c r="AG80" s="814"/>
      <c r="AH80" s="814"/>
      <c r="AI80" s="814"/>
      <c r="AJ80" s="814"/>
      <c r="AK80" s="814"/>
      <c r="AL80" s="814"/>
      <c r="AM80" s="814"/>
      <c r="AN80" s="814"/>
      <c r="AO80" s="814"/>
      <c r="AP80" s="814"/>
      <c r="AQ80" s="814"/>
      <c r="AR80" s="814"/>
      <c r="AS80" s="814"/>
      <c r="AT80" s="814"/>
      <c r="AU80" s="814"/>
      <c r="AV80" s="814"/>
      <c r="AW80" s="814"/>
      <c r="AX80" s="814"/>
      <c r="AY80" s="814"/>
      <c r="AZ80" s="816"/>
      <c r="BA80" s="816"/>
      <c r="BB80" s="816"/>
      <c r="BC80" s="816"/>
      <c r="BD80" s="817"/>
      <c r="BE80" s="226"/>
      <c r="BF80" s="226"/>
      <c r="BG80" s="226"/>
      <c r="BH80" s="226"/>
      <c r="BI80" s="226"/>
      <c r="BJ80" s="226"/>
      <c r="BK80" s="226"/>
      <c r="BL80" s="226"/>
      <c r="BM80" s="226"/>
      <c r="BN80" s="226"/>
      <c r="BO80" s="226"/>
      <c r="BP80" s="226"/>
      <c r="BQ80" s="223">
        <v>74</v>
      </c>
      <c r="BR80" s="228"/>
      <c r="BS80" s="843"/>
      <c r="BT80" s="844"/>
      <c r="BU80" s="844"/>
      <c r="BV80" s="844"/>
      <c r="BW80" s="844"/>
      <c r="BX80" s="844"/>
      <c r="BY80" s="844"/>
      <c r="BZ80" s="844"/>
      <c r="CA80" s="844"/>
      <c r="CB80" s="844"/>
      <c r="CC80" s="844"/>
      <c r="CD80" s="844"/>
      <c r="CE80" s="844"/>
      <c r="CF80" s="844"/>
      <c r="CG80" s="849"/>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215"/>
    </row>
    <row r="81" spans="1:131" ht="26.25" customHeight="1" x14ac:dyDescent="0.15">
      <c r="A81" s="223">
        <v>14</v>
      </c>
      <c r="B81" s="857"/>
      <c r="C81" s="858"/>
      <c r="D81" s="858"/>
      <c r="E81" s="858"/>
      <c r="F81" s="858"/>
      <c r="G81" s="858"/>
      <c r="H81" s="858"/>
      <c r="I81" s="858"/>
      <c r="J81" s="858"/>
      <c r="K81" s="858"/>
      <c r="L81" s="858"/>
      <c r="M81" s="858"/>
      <c r="N81" s="858"/>
      <c r="O81" s="858"/>
      <c r="P81" s="859"/>
      <c r="Q81" s="860"/>
      <c r="R81" s="814"/>
      <c r="S81" s="814"/>
      <c r="T81" s="814"/>
      <c r="U81" s="814"/>
      <c r="V81" s="814"/>
      <c r="W81" s="814"/>
      <c r="X81" s="814"/>
      <c r="Y81" s="814"/>
      <c r="Z81" s="814"/>
      <c r="AA81" s="814"/>
      <c r="AB81" s="814"/>
      <c r="AC81" s="814"/>
      <c r="AD81" s="814"/>
      <c r="AE81" s="814"/>
      <c r="AF81" s="814"/>
      <c r="AG81" s="814"/>
      <c r="AH81" s="814"/>
      <c r="AI81" s="814"/>
      <c r="AJ81" s="814"/>
      <c r="AK81" s="814"/>
      <c r="AL81" s="814"/>
      <c r="AM81" s="814"/>
      <c r="AN81" s="814"/>
      <c r="AO81" s="814"/>
      <c r="AP81" s="814"/>
      <c r="AQ81" s="814"/>
      <c r="AR81" s="814"/>
      <c r="AS81" s="814"/>
      <c r="AT81" s="814"/>
      <c r="AU81" s="814"/>
      <c r="AV81" s="814"/>
      <c r="AW81" s="814"/>
      <c r="AX81" s="814"/>
      <c r="AY81" s="814"/>
      <c r="AZ81" s="816"/>
      <c r="BA81" s="816"/>
      <c r="BB81" s="816"/>
      <c r="BC81" s="816"/>
      <c r="BD81" s="817"/>
      <c r="BE81" s="226"/>
      <c r="BF81" s="226"/>
      <c r="BG81" s="226"/>
      <c r="BH81" s="226"/>
      <c r="BI81" s="226"/>
      <c r="BJ81" s="226"/>
      <c r="BK81" s="226"/>
      <c r="BL81" s="226"/>
      <c r="BM81" s="226"/>
      <c r="BN81" s="226"/>
      <c r="BO81" s="226"/>
      <c r="BP81" s="226"/>
      <c r="BQ81" s="223">
        <v>75</v>
      </c>
      <c r="BR81" s="228"/>
      <c r="BS81" s="843"/>
      <c r="BT81" s="844"/>
      <c r="BU81" s="844"/>
      <c r="BV81" s="844"/>
      <c r="BW81" s="844"/>
      <c r="BX81" s="844"/>
      <c r="BY81" s="844"/>
      <c r="BZ81" s="844"/>
      <c r="CA81" s="844"/>
      <c r="CB81" s="844"/>
      <c r="CC81" s="844"/>
      <c r="CD81" s="844"/>
      <c r="CE81" s="844"/>
      <c r="CF81" s="844"/>
      <c r="CG81" s="849"/>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215"/>
    </row>
    <row r="82" spans="1:131" ht="26.25" customHeight="1" x14ac:dyDescent="0.15">
      <c r="A82" s="223">
        <v>15</v>
      </c>
      <c r="B82" s="857"/>
      <c r="C82" s="858"/>
      <c r="D82" s="858"/>
      <c r="E82" s="858"/>
      <c r="F82" s="858"/>
      <c r="G82" s="858"/>
      <c r="H82" s="858"/>
      <c r="I82" s="858"/>
      <c r="J82" s="858"/>
      <c r="K82" s="858"/>
      <c r="L82" s="858"/>
      <c r="M82" s="858"/>
      <c r="N82" s="858"/>
      <c r="O82" s="858"/>
      <c r="P82" s="859"/>
      <c r="Q82" s="860"/>
      <c r="R82" s="814"/>
      <c r="S82" s="814"/>
      <c r="T82" s="814"/>
      <c r="U82" s="814"/>
      <c r="V82" s="814"/>
      <c r="W82" s="814"/>
      <c r="X82" s="814"/>
      <c r="Y82" s="814"/>
      <c r="Z82" s="814"/>
      <c r="AA82" s="814"/>
      <c r="AB82" s="814"/>
      <c r="AC82" s="814"/>
      <c r="AD82" s="814"/>
      <c r="AE82" s="814"/>
      <c r="AF82" s="814"/>
      <c r="AG82" s="814"/>
      <c r="AH82" s="814"/>
      <c r="AI82" s="814"/>
      <c r="AJ82" s="814"/>
      <c r="AK82" s="814"/>
      <c r="AL82" s="814"/>
      <c r="AM82" s="814"/>
      <c r="AN82" s="814"/>
      <c r="AO82" s="814"/>
      <c r="AP82" s="814"/>
      <c r="AQ82" s="814"/>
      <c r="AR82" s="814"/>
      <c r="AS82" s="814"/>
      <c r="AT82" s="814"/>
      <c r="AU82" s="814"/>
      <c r="AV82" s="814"/>
      <c r="AW82" s="814"/>
      <c r="AX82" s="814"/>
      <c r="AY82" s="814"/>
      <c r="AZ82" s="816"/>
      <c r="BA82" s="816"/>
      <c r="BB82" s="816"/>
      <c r="BC82" s="816"/>
      <c r="BD82" s="817"/>
      <c r="BE82" s="226"/>
      <c r="BF82" s="226"/>
      <c r="BG82" s="226"/>
      <c r="BH82" s="226"/>
      <c r="BI82" s="226"/>
      <c r="BJ82" s="226"/>
      <c r="BK82" s="226"/>
      <c r="BL82" s="226"/>
      <c r="BM82" s="226"/>
      <c r="BN82" s="226"/>
      <c r="BO82" s="226"/>
      <c r="BP82" s="226"/>
      <c r="BQ82" s="223">
        <v>76</v>
      </c>
      <c r="BR82" s="228"/>
      <c r="BS82" s="843"/>
      <c r="BT82" s="844"/>
      <c r="BU82" s="844"/>
      <c r="BV82" s="844"/>
      <c r="BW82" s="844"/>
      <c r="BX82" s="844"/>
      <c r="BY82" s="844"/>
      <c r="BZ82" s="844"/>
      <c r="CA82" s="844"/>
      <c r="CB82" s="844"/>
      <c r="CC82" s="844"/>
      <c r="CD82" s="844"/>
      <c r="CE82" s="844"/>
      <c r="CF82" s="844"/>
      <c r="CG82" s="849"/>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215"/>
    </row>
    <row r="83" spans="1:131" ht="26.25" customHeight="1" x14ac:dyDescent="0.15">
      <c r="A83" s="223">
        <v>16</v>
      </c>
      <c r="B83" s="857"/>
      <c r="C83" s="858"/>
      <c r="D83" s="858"/>
      <c r="E83" s="858"/>
      <c r="F83" s="858"/>
      <c r="G83" s="858"/>
      <c r="H83" s="858"/>
      <c r="I83" s="858"/>
      <c r="J83" s="858"/>
      <c r="K83" s="858"/>
      <c r="L83" s="858"/>
      <c r="M83" s="858"/>
      <c r="N83" s="858"/>
      <c r="O83" s="858"/>
      <c r="P83" s="859"/>
      <c r="Q83" s="860"/>
      <c r="R83" s="814"/>
      <c r="S83" s="814"/>
      <c r="T83" s="814"/>
      <c r="U83" s="814"/>
      <c r="V83" s="814"/>
      <c r="W83" s="814"/>
      <c r="X83" s="814"/>
      <c r="Y83" s="814"/>
      <c r="Z83" s="814"/>
      <c r="AA83" s="814"/>
      <c r="AB83" s="814"/>
      <c r="AC83" s="814"/>
      <c r="AD83" s="814"/>
      <c r="AE83" s="814"/>
      <c r="AF83" s="814"/>
      <c r="AG83" s="814"/>
      <c r="AH83" s="814"/>
      <c r="AI83" s="814"/>
      <c r="AJ83" s="814"/>
      <c r="AK83" s="814"/>
      <c r="AL83" s="814"/>
      <c r="AM83" s="814"/>
      <c r="AN83" s="814"/>
      <c r="AO83" s="814"/>
      <c r="AP83" s="814"/>
      <c r="AQ83" s="814"/>
      <c r="AR83" s="814"/>
      <c r="AS83" s="814"/>
      <c r="AT83" s="814"/>
      <c r="AU83" s="814"/>
      <c r="AV83" s="814"/>
      <c r="AW83" s="814"/>
      <c r="AX83" s="814"/>
      <c r="AY83" s="814"/>
      <c r="AZ83" s="816"/>
      <c r="BA83" s="816"/>
      <c r="BB83" s="816"/>
      <c r="BC83" s="816"/>
      <c r="BD83" s="817"/>
      <c r="BE83" s="226"/>
      <c r="BF83" s="226"/>
      <c r="BG83" s="226"/>
      <c r="BH83" s="226"/>
      <c r="BI83" s="226"/>
      <c r="BJ83" s="226"/>
      <c r="BK83" s="226"/>
      <c r="BL83" s="226"/>
      <c r="BM83" s="226"/>
      <c r="BN83" s="226"/>
      <c r="BO83" s="226"/>
      <c r="BP83" s="226"/>
      <c r="BQ83" s="223">
        <v>77</v>
      </c>
      <c r="BR83" s="228"/>
      <c r="BS83" s="843"/>
      <c r="BT83" s="844"/>
      <c r="BU83" s="844"/>
      <c r="BV83" s="844"/>
      <c r="BW83" s="844"/>
      <c r="BX83" s="844"/>
      <c r="BY83" s="844"/>
      <c r="BZ83" s="844"/>
      <c r="CA83" s="844"/>
      <c r="CB83" s="844"/>
      <c r="CC83" s="844"/>
      <c r="CD83" s="844"/>
      <c r="CE83" s="844"/>
      <c r="CF83" s="844"/>
      <c r="CG83" s="849"/>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215"/>
    </row>
    <row r="84" spans="1:131" ht="26.25" customHeight="1" x14ac:dyDescent="0.15">
      <c r="A84" s="223">
        <v>17</v>
      </c>
      <c r="B84" s="857"/>
      <c r="C84" s="858"/>
      <c r="D84" s="858"/>
      <c r="E84" s="858"/>
      <c r="F84" s="858"/>
      <c r="G84" s="858"/>
      <c r="H84" s="858"/>
      <c r="I84" s="858"/>
      <c r="J84" s="858"/>
      <c r="K84" s="858"/>
      <c r="L84" s="858"/>
      <c r="M84" s="858"/>
      <c r="N84" s="858"/>
      <c r="O84" s="858"/>
      <c r="P84" s="859"/>
      <c r="Q84" s="860"/>
      <c r="R84" s="814"/>
      <c r="S84" s="814"/>
      <c r="T84" s="814"/>
      <c r="U84" s="814"/>
      <c r="V84" s="814"/>
      <c r="W84" s="814"/>
      <c r="X84" s="814"/>
      <c r="Y84" s="814"/>
      <c r="Z84" s="814"/>
      <c r="AA84" s="814"/>
      <c r="AB84" s="814"/>
      <c r="AC84" s="814"/>
      <c r="AD84" s="814"/>
      <c r="AE84" s="814"/>
      <c r="AF84" s="814"/>
      <c r="AG84" s="814"/>
      <c r="AH84" s="814"/>
      <c r="AI84" s="814"/>
      <c r="AJ84" s="814"/>
      <c r="AK84" s="814"/>
      <c r="AL84" s="814"/>
      <c r="AM84" s="814"/>
      <c r="AN84" s="814"/>
      <c r="AO84" s="814"/>
      <c r="AP84" s="814"/>
      <c r="AQ84" s="814"/>
      <c r="AR84" s="814"/>
      <c r="AS84" s="814"/>
      <c r="AT84" s="814"/>
      <c r="AU84" s="814"/>
      <c r="AV84" s="814"/>
      <c r="AW84" s="814"/>
      <c r="AX84" s="814"/>
      <c r="AY84" s="814"/>
      <c r="AZ84" s="816"/>
      <c r="BA84" s="816"/>
      <c r="BB84" s="816"/>
      <c r="BC84" s="816"/>
      <c r="BD84" s="817"/>
      <c r="BE84" s="226"/>
      <c r="BF84" s="226"/>
      <c r="BG84" s="226"/>
      <c r="BH84" s="226"/>
      <c r="BI84" s="226"/>
      <c r="BJ84" s="226"/>
      <c r="BK84" s="226"/>
      <c r="BL84" s="226"/>
      <c r="BM84" s="226"/>
      <c r="BN84" s="226"/>
      <c r="BO84" s="226"/>
      <c r="BP84" s="226"/>
      <c r="BQ84" s="223">
        <v>78</v>
      </c>
      <c r="BR84" s="228"/>
      <c r="BS84" s="843"/>
      <c r="BT84" s="844"/>
      <c r="BU84" s="844"/>
      <c r="BV84" s="844"/>
      <c r="BW84" s="844"/>
      <c r="BX84" s="844"/>
      <c r="BY84" s="844"/>
      <c r="BZ84" s="844"/>
      <c r="CA84" s="844"/>
      <c r="CB84" s="844"/>
      <c r="CC84" s="844"/>
      <c r="CD84" s="844"/>
      <c r="CE84" s="844"/>
      <c r="CF84" s="844"/>
      <c r="CG84" s="849"/>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215"/>
    </row>
    <row r="85" spans="1:131" ht="26.25" customHeight="1" x14ac:dyDescent="0.15">
      <c r="A85" s="223">
        <v>18</v>
      </c>
      <c r="B85" s="857"/>
      <c r="C85" s="858"/>
      <c r="D85" s="858"/>
      <c r="E85" s="858"/>
      <c r="F85" s="858"/>
      <c r="G85" s="858"/>
      <c r="H85" s="858"/>
      <c r="I85" s="858"/>
      <c r="J85" s="858"/>
      <c r="K85" s="858"/>
      <c r="L85" s="858"/>
      <c r="M85" s="858"/>
      <c r="N85" s="858"/>
      <c r="O85" s="858"/>
      <c r="P85" s="859"/>
      <c r="Q85" s="860"/>
      <c r="R85" s="814"/>
      <c r="S85" s="814"/>
      <c r="T85" s="814"/>
      <c r="U85" s="814"/>
      <c r="V85" s="814"/>
      <c r="W85" s="814"/>
      <c r="X85" s="814"/>
      <c r="Y85" s="814"/>
      <c r="Z85" s="814"/>
      <c r="AA85" s="814"/>
      <c r="AB85" s="814"/>
      <c r="AC85" s="814"/>
      <c r="AD85" s="814"/>
      <c r="AE85" s="814"/>
      <c r="AF85" s="814"/>
      <c r="AG85" s="814"/>
      <c r="AH85" s="814"/>
      <c r="AI85" s="814"/>
      <c r="AJ85" s="814"/>
      <c r="AK85" s="814"/>
      <c r="AL85" s="814"/>
      <c r="AM85" s="814"/>
      <c r="AN85" s="814"/>
      <c r="AO85" s="814"/>
      <c r="AP85" s="814"/>
      <c r="AQ85" s="814"/>
      <c r="AR85" s="814"/>
      <c r="AS85" s="814"/>
      <c r="AT85" s="814"/>
      <c r="AU85" s="814"/>
      <c r="AV85" s="814"/>
      <c r="AW85" s="814"/>
      <c r="AX85" s="814"/>
      <c r="AY85" s="814"/>
      <c r="AZ85" s="816"/>
      <c r="BA85" s="816"/>
      <c r="BB85" s="816"/>
      <c r="BC85" s="816"/>
      <c r="BD85" s="817"/>
      <c r="BE85" s="226"/>
      <c r="BF85" s="226"/>
      <c r="BG85" s="226"/>
      <c r="BH85" s="226"/>
      <c r="BI85" s="226"/>
      <c r="BJ85" s="226"/>
      <c r="BK85" s="226"/>
      <c r="BL85" s="226"/>
      <c r="BM85" s="226"/>
      <c r="BN85" s="226"/>
      <c r="BO85" s="226"/>
      <c r="BP85" s="226"/>
      <c r="BQ85" s="223">
        <v>79</v>
      </c>
      <c r="BR85" s="228"/>
      <c r="BS85" s="843"/>
      <c r="BT85" s="844"/>
      <c r="BU85" s="844"/>
      <c r="BV85" s="844"/>
      <c r="BW85" s="844"/>
      <c r="BX85" s="844"/>
      <c r="BY85" s="844"/>
      <c r="BZ85" s="844"/>
      <c r="CA85" s="844"/>
      <c r="CB85" s="844"/>
      <c r="CC85" s="844"/>
      <c r="CD85" s="844"/>
      <c r="CE85" s="844"/>
      <c r="CF85" s="844"/>
      <c r="CG85" s="849"/>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215"/>
    </row>
    <row r="86" spans="1:131" ht="26.25" customHeight="1" x14ac:dyDescent="0.15">
      <c r="A86" s="223">
        <v>19</v>
      </c>
      <c r="B86" s="857"/>
      <c r="C86" s="858"/>
      <c r="D86" s="858"/>
      <c r="E86" s="858"/>
      <c r="F86" s="858"/>
      <c r="G86" s="858"/>
      <c r="H86" s="858"/>
      <c r="I86" s="858"/>
      <c r="J86" s="858"/>
      <c r="K86" s="858"/>
      <c r="L86" s="858"/>
      <c r="M86" s="858"/>
      <c r="N86" s="858"/>
      <c r="O86" s="858"/>
      <c r="P86" s="859"/>
      <c r="Q86" s="860"/>
      <c r="R86" s="814"/>
      <c r="S86" s="814"/>
      <c r="T86" s="814"/>
      <c r="U86" s="814"/>
      <c r="V86" s="814"/>
      <c r="W86" s="814"/>
      <c r="X86" s="814"/>
      <c r="Y86" s="814"/>
      <c r="Z86" s="814"/>
      <c r="AA86" s="814"/>
      <c r="AB86" s="814"/>
      <c r="AC86" s="814"/>
      <c r="AD86" s="814"/>
      <c r="AE86" s="814"/>
      <c r="AF86" s="814"/>
      <c r="AG86" s="814"/>
      <c r="AH86" s="814"/>
      <c r="AI86" s="814"/>
      <c r="AJ86" s="814"/>
      <c r="AK86" s="814"/>
      <c r="AL86" s="814"/>
      <c r="AM86" s="814"/>
      <c r="AN86" s="814"/>
      <c r="AO86" s="814"/>
      <c r="AP86" s="814"/>
      <c r="AQ86" s="814"/>
      <c r="AR86" s="814"/>
      <c r="AS86" s="814"/>
      <c r="AT86" s="814"/>
      <c r="AU86" s="814"/>
      <c r="AV86" s="814"/>
      <c r="AW86" s="814"/>
      <c r="AX86" s="814"/>
      <c r="AY86" s="814"/>
      <c r="AZ86" s="816"/>
      <c r="BA86" s="816"/>
      <c r="BB86" s="816"/>
      <c r="BC86" s="816"/>
      <c r="BD86" s="817"/>
      <c r="BE86" s="226"/>
      <c r="BF86" s="226"/>
      <c r="BG86" s="226"/>
      <c r="BH86" s="226"/>
      <c r="BI86" s="226"/>
      <c r="BJ86" s="226"/>
      <c r="BK86" s="226"/>
      <c r="BL86" s="226"/>
      <c r="BM86" s="226"/>
      <c r="BN86" s="226"/>
      <c r="BO86" s="226"/>
      <c r="BP86" s="226"/>
      <c r="BQ86" s="223">
        <v>80</v>
      </c>
      <c r="BR86" s="228"/>
      <c r="BS86" s="843"/>
      <c r="BT86" s="844"/>
      <c r="BU86" s="844"/>
      <c r="BV86" s="844"/>
      <c r="BW86" s="844"/>
      <c r="BX86" s="844"/>
      <c r="BY86" s="844"/>
      <c r="BZ86" s="844"/>
      <c r="CA86" s="844"/>
      <c r="CB86" s="844"/>
      <c r="CC86" s="844"/>
      <c r="CD86" s="844"/>
      <c r="CE86" s="844"/>
      <c r="CF86" s="844"/>
      <c r="CG86" s="849"/>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215"/>
    </row>
    <row r="87" spans="1:131" ht="26.25" customHeight="1" x14ac:dyDescent="0.15">
      <c r="A87" s="229">
        <v>20</v>
      </c>
      <c r="B87" s="864"/>
      <c r="C87" s="865"/>
      <c r="D87" s="865"/>
      <c r="E87" s="865"/>
      <c r="F87" s="865"/>
      <c r="G87" s="865"/>
      <c r="H87" s="865"/>
      <c r="I87" s="865"/>
      <c r="J87" s="865"/>
      <c r="K87" s="865"/>
      <c r="L87" s="865"/>
      <c r="M87" s="865"/>
      <c r="N87" s="865"/>
      <c r="O87" s="865"/>
      <c r="P87" s="866"/>
      <c r="Q87" s="867"/>
      <c r="R87" s="868"/>
      <c r="S87" s="868"/>
      <c r="T87" s="868"/>
      <c r="U87" s="868"/>
      <c r="V87" s="868"/>
      <c r="W87" s="868"/>
      <c r="X87" s="868"/>
      <c r="Y87" s="868"/>
      <c r="Z87" s="868"/>
      <c r="AA87" s="868"/>
      <c r="AB87" s="868"/>
      <c r="AC87" s="868"/>
      <c r="AD87" s="868"/>
      <c r="AE87" s="868"/>
      <c r="AF87" s="868"/>
      <c r="AG87" s="868"/>
      <c r="AH87" s="868"/>
      <c r="AI87" s="868"/>
      <c r="AJ87" s="868"/>
      <c r="AK87" s="868"/>
      <c r="AL87" s="868"/>
      <c r="AM87" s="868"/>
      <c r="AN87" s="868"/>
      <c r="AO87" s="868"/>
      <c r="AP87" s="868"/>
      <c r="AQ87" s="868"/>
      <c r="AR87" s="868"/>
      <c r="AS87" s="868"/>
      <c r="AT87" s="868"/>
      <c r="AU87" s="868"/>
      <c r="AV87" s="868"/>
      <c r="AW87" s="868"/>
      <c r="AX87" s="868"/>
      <c r="AY87" s="868"/>
      <c r="AZ87" s="869"/>
      <c r="BA87" s="869"/>
      <c r="BB87" s="869"/>
      <c r="BC87" s="869"/>
      <c r="BD87" s="870"/>
      <c r="BE87" s="226"/>
      <c r="BF87" s="226"/>
      <c r="BG87" s="226"/>
      <c r="BH87" s="226"/>
      <c r="BI87" s="226"/>
      <c r="BJ87" s="226"/>
      <c r="BK87" s="226"/>
      <c r="BL87" s="226"/>
      <c r="BM87" s="226"/>
      <c r="BN87" s="226"/>
      <c r="BO87" s="226"/>
      <c r="BP87" s="226"/>
      <c r="BQ87" s="223">
        <v>81</v>
      </c>
      <c r="BR87" s="228"/>
      <c r="BS87" s="843"/>
      <c r="BT87" s="844"/>
      <c r="BU87" s="844"/>
      <c r="BV87" s="844"/>
      <c r="BW87" s="844"/>
      <c r="BX87" s="844"/>
      <c r="BY87" s="844"/>
      <c r="BZ87" s="844"/>
      <c r="CA87" s="844"/>
      <c r="CB87" s="844"/>
      <c r="CC87" s="844"/>
      <c r="CD87" s="844"/>
      <c r="CE87" s="844"/>
      <c r="CF87" s="844"/>
      <c r="CG87" s="849"/>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215"/>
    </row>
    <row r="88" spans="1:131" ht="26.25" customHeight="1" thickBot="1" x14ac:dyDescent="0.2">
      <c r="A88" s="225" t="s">
        <v>390</v>
      </c>
      <c r="B88" s="773" t="s">
        <v>419</v>
      </c>
      <c r="C88" s="774"/>
      <c r="D88" s="774"/>
      <c r="E88" s="774"/>
      <c r="F88" s="774"/>
      <c r="G88" s="774"/>
      <c r="H88" s="774"/>
      <c r="I88" s="774"/>
      <c r="J88" s="774"/>
      <c r="K88" s="774"/>
      <c r="L88" s="774"/>
      <c r="M88" s="774"/>
      <c r="N88" s="774"/>
      <c r="O88" s="774"/>
      <c r="P88" s="775"/>
      <c r="Q88" s="824"/>
      <c r="R88" s="825"/>
      <c r="S88" s="825"/>
      <c r="T88" s="825"/>
      <c r="U88" s="825"/>
      <c r="V88" s="825"/>
      <c r="W88" s="825"/>
      <c r="X88" s="825"/>
      <c r="Y88" s="825"/>
      <c r="Z88" s="825"/>
      <c r="AA88" s="825"/>
      <c r="AB88" s="825"/>
      <c r="AC88" s="825"/>
      <c r="AD88" s="825"/>
      <c r="AE88" s="825"/>
      <c r="AF88" s="828">
        <v>7363</v>
      </c>
      <c r="AG88" s="828"/>
      <c r="AH88" s="828"/>
      <c r="AI88" s="828"/>
      <c r="AJ88" s="828"/>
      <c r="AK88" s="825"/>
      <c r="AL88" s="825"/>
      <c r="AM88" s="825"/>
      <c r="AN88" s="825"/>
      <c r="AO88" s="825"/>
      <c r="AP88" s="828">
        <v>4958</v>
      </c>
      <c r="AQ88" s="828"/>
      <c r="AR88" s="828"/>
      <c r="AS88" s="828"/>
      <c r="AT88" s="828"/>
      <c r="AU88" s="828">
        <v>1706</v>
      </c>
      <c r="AV88" s="828"/>
      <c r="AW88" s="828"/>
      <c r="AX88" s="828"/>
      <c r="AY88" s="828"/>
      <c r="AZ88" s="833"/>
      <c r="BA88" s="833"/>
      <c r="BB88" s="833"/>
      <c r="BC88" s="833"/>
      <c r="BD88" s="834"/>
      <c r="BE88" s="226"/>
      <c r="BF88" s="226"/>
      <c r="BG88" s="226"/>
      <c r="BH88" s="226"/>
      <c r="BI88" s="226"/>
      <c r="BJ88" s="226"/>
      <c r="BK88" s="226"/>
      <c r="BL88" s="226"/>
      <c r="BM88" s="226"/>
      <c r="BN88" s="226"/>
      <c r="BO88" s="226"/>
      <c r="BP88" s="226"/>
      <c r="BQ88" s="223">
        <v>82</v>
      </c>
      <c r="BR88" s="228"/>
      <c r="BS88" s="843"/>
      <c r="BT88" s="844"/>
      <c r="BU88" s="844"/>
      <c r="BV88" s="844"/>
      <c r="BW88" s="844"/>
      <c r="BX88" s="844"/>
      <c r="BY88" s="844"/>
      <c r="BZ88" s="844"/>
      <c r="CA88" s="844"/>
      <c r="CB88" s="844"/>
      <c r="CC88" s="844"/>
      <c r="CD88" s="844"/>
      <c r="CE88" s="844"/>
      <c r="CF88" s="844"/>
      <c r="CG88" s="849"/>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215"/>
    </row>
    <row r="89" spans="1:131" ht="26.25" hidden="1" customHeight="1" x14ac:dyDescent="0.15">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843"/>
      <c r="BT89" s="844"/>
      <c r="BU89" s="844"/>
      <c r="BV89" s="844"/>
      <c r="BW89" s="844"/>
      <c r="BX89" s="844"/>
      <c r="BY89" s="844"/>
      <c r="BZ89" s="844"/>
      <c r="CA89" s="844"/>
      <c r="CB89" s="844"/>
      <c r="CC89" s="844"/>
      <c r="CD89" s="844"/>
      <c r="CE89" s="844"/>
      <c r="CF89" s="844"/>
      <c r="CG89" s="849"/>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215"/>
    </row>
    <row r="90" spans="1:131" ht="26.25" hidden="1" customHeight="1" x14ac:dyDescent="0.15">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843"/>
      <c r="BT90" s="844"/>
      <c r="BU90" s="844"/>
      <c r="BV90" s="844"/>
      <c r="BW90" s="844"/>
      <c r="BX90" s="844"/>
      <c r="BY90" s="844"/>
      <c r="BZ90" s="844"/>
      <c r="CA90" s="844"/>
      <c r="CB90" s="844"/>
      <c r="CC90" s="844"/>
      <c r="CD90" s="844"/>
      <c r="CE90" s="844"/>
      <c r="CF90" s="844"/>
      <c r="CG90" s="849"/>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215"/>
    </row>
    <row r="91" spans="1:131" ht="26.25" hidden="1" customHeight="1" x14ac:dyDescent="0.15">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843"/>
      <c r="BT91" s="844"/>
      <c r="BU91" s="844"/>
      <c r="BV91" s="844"/>
      <c r="BW91" s="844"/>
      <c r="BX91" s="844"/>
      <c r="BY91" s="844"/>
      <c r="BZ91" s="844"/>
      <c r="CA91" s="844"/>
      <c r="CB91" s="844"/>
      <c r="CC91" s="844"/>
      <c r="CD91" s="844"/>
      <c r="CE91" s="844"/>
      <c r="CF91" s="844"/>
      <c r="CG91" s="849"/>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215"/>
    </row>
    <row r="92" spans="1:131" ht="26.25" hidden="1" customHeight="1" x14ac:dyDescent="0.15">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843"/>
      <c r="BT92" s="844"/>
      <c r="BU92" s="844"/>
      <c r="BV92" s="844"/>
      <c r="BW92" s="844"/>
      <c r="BX92" s="844"/>
      <c r="BY92" s="844"/>
      <c r="BZ92" s="844"/>
      <c r="CA92" s="844"/>
      <c r="CB92" s="844"/>
      <c r="CC92" s="844"/>
      <c r="CD92" s="844"/>
      <c r="CE92" s="844"/>
      <c r="CF92" s="844"/>
      <c r="CG92" s="849"/>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215"/>
    </row>
    <row r="93" spans="1:131" ht="26.25" hidden="1" customHeight="1" x14ac:dyDescent="0.15">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843"/>
      <c r="BT93" s="844"/>
      <c r="BU93" s="844"/>
      <c r="BV93" s="844"/>
      <c r="BW93" s="844"/>
      <c r="BX93" s="844"/>
      <c r="BY93" s="844"/>
      <c r="BZ93" s="844"/>
      <c r="CA93" s="844"/>
      <c r="CB93" s="844"/>
      <c r="CC93" s="844"/>
      <c r="CD93" s="844"/>
      <c r="CE93" s="844"/>
      <c r="CF93" s="844"/>
      <c r="CG93" s="849"/>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215"/>
    </row>
    <row r="94" spans="1:131" ht="26.25" hidden="1" customHeight="1" x14ac:dyDescent="0.15">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843"/>
      <c r="BT94" s="844"/>
      <c r="BU94" s="844"/>
      <c r="BV94" s="844"/>
      <c r="BW94" s="844"/>
      <c r="BX94" s="844"/>
      <c r="BY94" s="844"/>
      <c r="BZ94" s="844"/>
      <c r="CA94" s="844"/>
      <c r="CB94" s="844"/>
      <c r="CC94" s="844"/>
      <c r="CD94" s="844"/>
      <c r="CE94" s="844"/>
      <c r="CF94" s="844"/>
      <c r="CG94" s="849"/>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215"/>
    </row>
    <row r="95" spans="1:131" ht="26.25" hidden="1" customHeight="1" x14ac:dyDescent="0.15">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843"/>
      <c r="BT95" s="844"/>
      <c r="BU95" s="844"/>
      <c r="BV95" s="844"/>
      <c r="BW95" s="844"/>
      <c r="BX95" s="844"/>
      <c r="BY95" s="844"/>
      <c r="BZ95" s="844"/>
      <c r="CA95" s="844"/>
      <c r="CB95" s="844"/>
      <c r="CC95" s="844"/>
      <c r="CD95" s="844"/>
      <c r="CE95" s="844"/>
      <c r="CF95" s="844"/>
      <c r="CG95" s="849"/>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215"/>
    </row>
    <row r="96" spans="1:131" ht="26.25" hidden="1" customHeight="1" x14ac:dyDescent="0.15">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843"/>
      <c r="BT96" s="844"/>
      <c r="BU96" s="844"/>
      <c r="BV96" s="844"/>
      <c r="BW96" s="844"/>
      <c r="BX96" s="844"/>
      <c r="BY96" s="844"/>
      <c r="BZ96" s="844"/>
      <c r="CA96" s="844"/>
      <c r="CB96" s="844"/>
      <c r="CC96" s="844"/>
      <c r="CD96" s="844"/>
      <c r="CE96" s="844"/>
      <c r="CF96" s="844"/>
      <c r="CG96" s="849"/>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215"/>
    </row>
    <row r="97" spans="1:131" ht="26.25" hidden="1" customHeight="1" x14ac:dyDescent="0.15">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843"/>
      <c r="BT97" s="844"/>
      <c r="BU97" s="844"/>
      <c r="BV97" s="844"/>
      <c r="BW97" s="844"/>
      <c r="BX97" s="844"/>
      <c r="BY97" s="844"/>
      <c r="BZ97" s="844"/>
      <c r="CA97" s="844"/>
      <c r="CB97" s="844"/>
      <c r="CC97" s="844"/>
      <c r="CD97" s="844"/>
      <c r="CE97" s="844"/>
      <c r="CF97" s="844"/>
      <c r="CG97" s="849"/>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215"/>
    </row>
    <row r="98" spans="1:131" ht="26.25" hidden="1" customHeight="1" x14ac:dyDescent="0.15">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843"/>
      <c r="BT98" s="844"/>
      <c r="BU98" s="844"/>
      <c r="BV98" s="844"/>
      <c r="BW98" s="844"/>
      <c r="BX98" s="844"/>
      <c r="BY98" s="844"/>
      <c r="BZ98" s="844"/>
      <c r="CA98" s="844"/>
      <c r="CB98" s="844"/>
      <c r="CC98" s="844"/>
      <c r="CD98" s="844"/>
      <c r="CE98" s="844"/>
      <c r="CF98" s="844"/>
      <c r="CG98" s="849"/>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215"/>
    </row>
    <row r="99" spans="1:131" ht="26.25" hidden="1" customHeight="1" x14ac:dyDescent="0.15">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843"/>
      <c r="BT99" s="844"/>
      <c r="BU99" s="844"/>
      <c r="BV99" s="844"/>
      <c r="BW99" s="844"/>
      <c r="BX99" s="844"/>
      <c r="BY99" s="844"/>
      <c r="BZ99" s="844"/>
      <c r="CA99" s="844"/>
      <c r="CB99" s="844"/>
      <c r="CC99" s="844"/>
      <c r="CD99" s="844"/>
      <c r="CE99" s="844"/>
      <c r="CF99" s="844"/>
      <c r="CG99" s="849"/>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215"/>
    </row>
    <row r="100" spans="1:131" ht="26.25" hidden="1" customHeight="1" x14ac:dyDescent="0.15">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843"/>
      <c r="BT100" s="844"/>
      <c r="BU100" s="844"/>
      <c r="BV100" s="844"/>
      <c r="BW100" s="844"/>
      <c r="BX100" s="844"/>
      <c r="BY100" s="844"/>
      <c r="BZ100" s="844"/>
      <c r="CA100" s="844"/>
      <c r="CB100" s="844"/>
      <c r="CC100" s="844"/>
      <c r="CD100" s="844"/>
      <c r="CE100" s="844"/>
      <c r="CF100" s="844"/>
      <c r="CG100" s="849"/>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215"/>
    </row>
    <row r="101" spans="1:131" ht="26.25" hidden="1" customHeight="1" x14ac:dyDescent="0.15">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843"/>
      <c r="BT101" s="844"/>
      <c r="BU101" s="844"/>
      <c r="BV101" s="844"/>
      <c r="BW101" s="844"/>
      <c r="BX101" s="844"/>
      <c r="BY101" s="844"/>
      <c r="BZ101" s="844"/>
      <c r="CA101" s="844"/>
      <c r="CB101" s="844"/>
      <c r="CC101" s="844"/>
      <c r="CD101" s="844"/>
      <c r="CE101" s="844"/>
      <c r="CF101" s="844"/>
      <c r="CG101" s="849"/>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215"/>
    </row>
    <row r="102" spans="1:131" ht="26.25" customHeight="1" thickBot="1" x14ac:dyDescent="0.2">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390</v>
      </c>
      <c r="BR102" s="773" t="s">
        <v>420</v>
      </c>
      <c r="BS102" s="774"/>
      <c r="BT102" s="774"/>
      <c r="BU102" s="774"/>
      <c r="BV102" s="774"/>
      <c r="BW102" s="774"/>
      <c r="BX102" s="774"/>
      <c r="BY102" s="774"/>
      <c r="BZ102" s="774"/>
      <c r="CA102" s="774"/>
      <c r="CB102" s="774"/>
      <c r="CC102" s="774"/>
      <c r="CD102" s="774"/>
      <c r="CE102" s="774"/>
      <c r="CF102" s="774"/>
      <c r="CG102" s="775"/>
      <c r="CH102" s="871"/>
      <c r="CI102" s="872"/>
      <c r="CJ102" s="872"/>
      <c r="CK102" s="872"/>
      <c r="CL102" s="873"/>
      <c r="CM102" s="871"/>
      <c r="CN102" s="872"/>
      <c r="CO102" s="872"/>
      <c r="CP102" s="872"/>
      <c r="CQ102" s="873"/>
      <c r="CR102" s="874">
        <v>148</v>
      </c>
      <c r="CS102" s="836"/>
      <c r="CT102" s="836"/>
      <c r="CU102" s="836"/>
      <c r="CV102" s="875"/>
      <c r="CW102" s="874">
        <v>118</v>
      </c>
      <c r="CX102" s="836"/>
      <c r="CY102" s="836"/>
      <c r="CZ102" s="836"/>
      <c r="DA102" s="875"/>
      <c r="DB102" s="874" t="s">
        <v>512</v>
      </c>
      <c r="DC102" s="836"/>
      <c r="DD102" s="836"/>
      <c r="DE102" s="836"/>
      <c r="DF102" s="875"/>
      <c r="DG102" s="874" t="s">
        <v>512</v>
      </c>
      <c r="DH102" s="836"/>
      <c r="DI102" s="836"/>
      <c r="DJ102" s="836"/>
      <c r="DK102" s="875"/>
      <c r="DL102" s="874" t="s">
        <v>512</v>
      </c>
      <c r="DM102" s="836"/>
      <c r="DN102" s="836"/>
      <c r="DO102" s="836"/>
      <c r="DP102" s="875"/>
      <c r="DQ102" s="874" t="s">
        <v>512</v>
      </c>
      <c r="DR102" s="836"/>
      <c r="DS102" s="836"/>
      <c r="DT102" s="836"/>
      <c r="DU102" s="875"/>
      <c r="DV102" s="773"/>
      <c r="DW102" s="774"/>
      <c r="DX102" s="774"/>
      <c r="DY102" s="774"/>
      <c r="DZ102" s="898"/>
      <c r="EA102" s="215"/>
    </row>
    <row r="103" spans="1:131" ht="26.25" customHeight="1" x14ac:dyDescent="0.15">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899" t="s">
        <v>421</v>
      </c>
      <c r="BR103" s="899"/>
      <c r="BS103" s="899"/>
      <c r="BT103" s="899"/>
      <c r="BU103" s="899"/>
      <c r="BV103" s="899"/>
      <c r="BW103" s="899"/>
      <c r="BX103" s="899"/>
      <c r="BY103" s="899"/>
      <c r="BZ103" s="899"/>
      <c r="CA103" s="899"/>
      <c r="CB103" s="899"/>
      <c r="CC103" s="899"/>
      <c r="CD103" s="899"/>
      <c r="CE103" s="899"/>
      <c r="CF103" s="899"/>
      <c r="CG103" s="899"/>
      <c r="CH103" s="899"/>
      <c r="CI103" s="899"/>
      <c r="CJ103" s="899"/>
      <c r="CK103" s="899"/>
      <c r="CL103" s="899"/>
      <c r="CM103" s="899"/>
      <c r="CN103" s="899"/>
      <c r="CO103" s="899"/>
      <c r="CP103" s="899"/>
      <c r="CQ103" s="899"/>
      <c r="CR103" s="899"/>
      <c r="CS103" s="899"/>
      <c r="CT103" s="899"/>
      <c r="CU103" s="899"/>
      <c r="CV103" s="899"/>
      <c r="CW103" s="899"/>
      <c r="CX103" s="899"/>
      <c r="CY103" s="899"/>
      <c r="CZ103" s="899"/>
      <c r="DA103" s="899"/>
      <c r="DB103" s="899"/>
      <c r="DC103" s="899"/>
      <c r="DD103" s="899"/>
      <c r="DE103" s="899"/>
      <c r="DF103" s="899"/>
      <c r="DG103" s="899"/>
      <c r="DH103" s="899"/>
      <c r="DI103" s="899"/>
      <c r="DJ103" s="899"/>
      <c r="DK103" s="899"/>
      <c r="DL103" s="899"/>
      <c r="DM103" s="899"/>
      <c r="DN103" s="899"/>
      <c r="DO103" s="899"/>
      <c r="DP103" s="899"/>
      <c r="DQ103" s="899"/>
      <c r="DR103" s="899"/>
      <c r="DS103" s="899"/>
      <c r="DT103" s="899"/>
      <c r="DU103" s="899"/>
      <c r="DV103" s="899"/>
      <c r="DW103" s="899"/>
      <c r="DX103" s="899"/>
      <c r="DY103" s="899"/>
      <c r="DZ103" s="899"/>
      <c r="EA103" s="215"/>
    </row>
    <row r="104" spans="1:131" ht="26.25" customHeight="1" x14ac:dyDescent="0.15">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900" t="s">
        <v>422</v>
      </c>
      <c r="BR104" s="900"/>
      <c r="BS104" s="900"/>
      <c r="BT104" s="900"/>
      <c r="BU104" s="900"/>
      <c r="BV104" s="900"/>
      <c r="BW104" s="900"/>
      <c r="BX104" s="900"/>
      <c r="BY104" s="900"/>
      <c r="BZ104" s="900"/>
      <c r="CA104" s="900"/>
      <c r="CB104" s="900"/>
      <c r="CC104" s="900"/>
      <c r="CD104" s="900"/>
      <c r="CE104" s="900"/>
      <c r="CF104" s="900"/>
      <c r="CG104" s="900"/>
      <c r="CH104" s="900"/>
      <c r="CI104" s="900"/>
      <c r="CJ104" s="900"/>
      <c r="CK104" s="900"/>
      <c r="CL104" s="900"/>
      <c r="CM104" s="900"/>
      <c r="CN104" s="900"/>
      <c r="CO104" s="900"/>
      <c r="CP104" s="900"/>
      <c r="CQ104" s="900"/>
      <c r="CR104" s="900"/>
      <c r="CS104" s="900"/>
      <c r="CT104" s="900"/>
      <c r="CU104" s="900"/>
      <c r="CV104" s="900"/>
      <c r="CW104" s="900"/>
      <c r="CX104" s="900"/>
      <c r="CY104" s="900"/>
      <c r="CZ104" s="900"/>
      <c r="DA104" s="900"/>
      <c r="DB104" s="900"/>
      <c r="DC104" s="900"/>
      <c r="DD104" s="900"/>
      <c r="DE104" s="900"/>
      <c r="DF104" s="900"/>
      <c r="DG104" s="900"/>
      <c r="DH104" s="900"/>
      <c r="DI104" s="900"/>
      <c r="DJ104" s="900"/>
      <c r="DK104" s="900"/>
      <c r="DL104" s="900"/>
      <c r="DM104" s="900"/>
      <c r="DN104" s="900"/>
      <c r="DO104" s="900"/>
      <c r="DP104" s="900"/>
      <c r="DQ104" s="900"/>
      <c r="DR104" s="900"/>
      <c r="DS104" s="900"/>
      <c r="DT104" s="900"/>
      <c r="DU104" s="900"/>
      <c r="DV104" s="900"/>
      <c r="DW104" s="900"/>
      <c r="DX104" s="900"/>
      <c r="DY104" s="900"/>
      <c r="DZ104" s="900"/>
      <c r="EA104" s="215"/>
    </row>
    <row r="105" spans="1:131" ht="11.25" customHeight="1" x14ac:dyDescent="0.15">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5"/>
      <c r="BR105" s="215"/>
      <c r="BS105" s="215"/>
      <c r="BT105" s="215"/>
      <c r="BU105" s="215"/>
      <c r="BV105" s="215"/>
      <c r="BW105" s="215"/>
      <c r="BX105" s="215"/>
      <c r="BY105" s="215"/>
      <c r="BZ105" s="215"/>
      <c r="CA105" s="215"/>
      <c r="CB105" s="215"/>
      <c r="CC105" s="215"/>
      <c r="CD105" s="215"/>
      <c r="CE105" s="215"/>
      <c r="CF105" s="215"/>
      <c r="CG105" s="215"/>
      <c r="CH105" s="215"/>
      <c r="CI105" s="215"/>
      <c r="CJ105" s="215"/>
      <c r="CK105" s="215"/>
      <c r="CL105" s="215"/>
      <c r="CM105" s="215"/>
      <c r="CN105" s="215"/>
      <c r="CO105" s="215"/>
      <c r="CP105" s="215"/>
      <c r="CQ105" s="215"/>
      <c r="CR105" s="215"/>
      <c r="CS105" s="215"/>
      <c r="CT105" s="215"/>
      <c r="CU105" s="215"/>
      <c r="CV105" s="215"/>
      <c r="CW105" s="215"/>
      <c r="CX105" s="215"/>
      <c r="CY105" s="215"/>
      <c r="CZ105" s="215"/>
      <c r="DA105" s="215"/>
      <c r="DB105" s="215"/>
      <c r="DC105" s="215"/>
      <c r="DD105" s="215"/>
      <c r="DE105" s="215"/>
      <c r="DF105" s="215"/>
      <c r="DG105" s="215"/>
      <c r="DH105" s="215"/>
      <c r="DI105" s="215"/>
      <c r="DJ105" s="215"/>
      <c r="DK105" s="215"/>
      <c r="DL105" s="215"/>
      <c r="DM105" s="215"/>
      <c r="DN105" s="215"/>
      <c r="DO105" s="215"/>
      <c r="DP105" s="215"/>
      <c r="DQ105" s="215"/>
      <c r="DR105" s="215"/>
      <c r="DS105" s="215"/>
      <c r="DT105" s="215"/>
      <c r="DU105" s="215"/>
      <c r="DV105" s="215"/>
      <c r="DW105" s="215"/>
      <c r="DX105" s="215"/>
      <c r="DY105" s="215"/>
      <c r="DZ105" s="215"/>
      <c r="EA105" s="215"/>
    </row>
    <row r="106" spans="1:131" ht="11.25" customHeight="1" x14ac:dyDescent="0.15">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5"/>
      <c r="BR106" s="215"/>
      <c r="BS106" s="215"/>
      <c r="BT106" s="215"/>
      <c r="BU106" s="215"/>
      <c r="BV106" s="215"/>
      <c r="BW106" s="215"/>
      <c r="BX106" s="215"/>
      <c r="BY106" s="215"/>
      <c r="BZ106" s="215"/>
      <c r="CA106" s="215"/>
      <c r="CB106" s="215"/>
      <c r="CC106" s="215"/>
      <c r="CD106" s="215"/>
      <c r="CE106" s="215"/>
      <c r="CF106" s="215"/>
      <c r="CG106" s="215"/>
      <c r="CH106" s="215"/>
      <c r="CI106" s="215"/>
      <c r="CJ106" s="215"/>
      <c r="CK106" s="215"/>
      <c r="CL106" s="215"/>
      <c r="CM106" s="215"/>
      <c r="CN106" s="215"/>
      <c r="CO106" s="215"/>
      <c r="CP106" s="215"/>
      <c r="CQ106" s="215"/>
      <c r="CR106" s="215"/>
      <c r="CS106" s="215"/>
      <c r="CT106" s="215"/>
      <c r="CU106" s="215"/>
      <c r="CV106" s="215"/>
      <c r="CW106" s="215"/>
      <c r="CX106" s="215"/>
      <c r="CY106" s="215"/>
      <c r="CZ106" s="215"/>
      <c r="DA106" s="215"/>
      <c r="DB106" s="215"/>
      <c r="DC106" s="215"/>
      <c r="DD106" s="215"/>
      <c r="DE106" s="215"/>
      <c r="DF106" s="215"/>
      <c r="DG106" s="215"/>
      <c r="DH106" s="215"/>
      <c r="DI106" s="215"/>
      <c r="DJ106" s="215"/>
      <c r="DK106" s="215"/>
      <c r="DL106" s="215"/>
      <c r="DM106" s="215"/>
      <c r="DN106" s="215"/>
      <c r="DO106" s="215"/>
      <c r="DP106" s="215"/>
      <c r="DQ106" s="215"/>
      <c r="DR106" s="215"/>
      <c r="DS106" s="215"/>
      <c r="DT106" s="215"/>
      <c r="DU106" s="215"/>
      <c r="DV106" s="215"/>
      <c r="DW106" s="215"/>
      <c r="DX106" s="215"/>
      <c r="DY106" s="215"/>
      <c r="DZ106" s="215"/>
      <c r="EA106" s="215"/>
    </row>
    <row r="107" spans="1:131" s="215" customFormat="1" ht="26.25" customHeight="1" thickBot="1" x14ac:dyDescent="0.2">
      <c r="A107" s="234" t="s">
        <v>423</v>
      </c>
      <c r="B107" s="235"/>
      <c r="C107" s="235"/>
      <c r="D107" s="235"/>
      <c r="E107" s="235"/>
      <c r="F107" s="235"/>
      <c r="G107" s="235"/>
      <c r="H107" s="235"/>
      <c r="I107" s="235"/>
      <c r="J107" s="235"/>
      <c r="K107" s="235"/>
      <c r="L107" s="235"/>
      <c r="M107" s="235"/>
      <c r="N107" s="235"/>
      <c r="O107" s="235"/>
      <c r="P107" s="235"/>
      <c r="Q107" s="235"/>
      <c r="R107" s="235"/>
      <c r="S107" s="235"/>
      <c r="T107" s="235"/>
      <c r="U107" s="235"/>
      <c r="V107" s="235"/>
      <c r="W107" s="235"/>
      <c r="X107" s="235"/>
      <c r="Y107" s="235"/>
      <c r="Z107" s="235"/>
      <c r="AA107" s="235"/>
      <c r="AB107" s="235"/>
      <c r="AC107" s="235"/>
      <c r="AD107" s="235"/>
      <c r="AE107" s="235"/>
      <c r="AF107" s="235"/>
      <c r="AG107" s="235"/>
      <c r="AH107" s="235"/>
      <c r="AI107" s="235"/>
      <c r="AJ107" s="235"/>
      <c r="AK107" s="235"/>
      <c r="AL107" s="235"/>
      <c r="AM107" s="235"/>
      <c r="AN107" s="235"/>
      <c r="AO107" s="235"/>
      <c r="AP107" s="235"/>
      <c r="AQ107" s="235"/>
      <c r="AR107" s="235"/>
      <c r="AS107" s="235"/>
      <c r="AT107" s="235"/>
      <c r="AU107" s="234" t="s">
        <v>424</v>
      </c>
      <c r="AV107" s="235"/>
      <c r="AW107" s="235"/>
      <c r="AX107" s="235"/>
      <c r="AY107" s="235"/>
      <c r="AZ107" s="235"/>
      <c r="BA107" s="235"/>
      <c r="BB107" s="235"/>
      <c r="BC107" s="235"/>
      <c r="BD107" s="235"/>
      <c r="BE107" s="235"/>
      <c r="BF107" s="235"/>
      <c r="BG107" s="235"/>
      <c r="BH107" s="235"/>
      <c r="BI107" s="235"/>
      <c r="BJ107" s="235"/>
      <c r="BK107" s="235"/>
      <c r="BL107" s="235"/>
      <c r="BM107" s="235"/>
      <c r="BN107" s="235"/>
      <c r="BO107" s="235"/>
      <c r="BP107" s="235"/>
      <c r="BQ107" s="235"/>
      <c r="BR107" s="235"/>
      <c r="BS107" s="235"/>
      <c r="BT107" s="235"/>
      <c r="BU107" s="235"/>
      <c r="BV107" s="235"/>
      <c r="BW107" s="235"/>
      <c r="BX107" s="235"/>
      <c r="BY107" s="235"/>
      <c r="BZ107" s="235"/>
      <c r="CA107" s="235"/>
      <c r="CB107" s="235"/>
      <c r="CC107" s="235"/>
      <c r="CD107" s="235"/>
      <c r="CE107" s="235"/>
      <c r="CF107" s="235"/>
      <c r="CG107" s="235"/>
      <c r="CH107" s="235"/>
      <c r="CI107" s="235"/>
      <c r="CJ107" s="235"/>
      <c r="CK107" s="235"/>
      <c r="CL107" s="235"/>
      <c r="CM107" s="235"/>
      <c r="CN107" s="235"/>
      <c r="CO107" s="235"/>
      <c r="CP107" s="235"/>
      <c r="CQ107" s="235"/>
      <c r="CR107" s="235"/>
      <c r="CS107" s="235"/>
      <c r="CT107" s="235"/>
      <c r="CU107" s="235"/>
      <c r="CV107" s="235"/>
      <c r="CW107" s="235"/>
      <c r="CX107" s="235"/>
      <c r="CY107" s="235"/>
      <c r="CZ107" s="235"/>
      <c r="DA107" s="235"/>
      <c r="DB107" s="235"/>
      <c r="DC107" s="235"/>
      <c r="DD107" s="235"/>
      <c r="DE107" s="235"/>
      <c r="DF107" s="235"/>
      <c r="DG107" s="235"/>
      <c r="DH107" s="235"/>
      <c r="DI107" s="235"/>
      <c r="DJ107" s="235"/>
      <c r="DK107" s="235"/>
      <c r="DL107" s="235"/>
      <c r="DM107" s="235"/>
      <c r="DN107" s="235"/>
      <c r="DO107" s="235"/>
      <c r="DP107" s="235"/>
      <c r="DQ107" s="235"/>
      <c r="DR107" s="235"/>
      <c r="DS107" s="235"/>
      <c r="DT107" s="235"/>
      <c r="DU107" s="235"/>
      <c r="DV107" s="235"/>
      <c r="DW107" s="235"/>
      <c r="DX107" s="235"/>
      <c r="DY107" s="235"/>
      <c r="DZ107" s="235"/>
    </row>
    <row r="108" spans="1:131" s="215" customFormat="1" ht="26.25" customHeight="1" x14ac:dyDescent="0.15">
      <c r="A108" s="901" t="s">
        <v>425</v>
      </c>
      <c r="B108" s="902"/>
      <c r="C108" s="902"/>
      <c r="D108" s="902"/>
      <c r="E108" s="902"/>
      <c r="F108" s="902"/>
      <c r="G108" s="902"/>
      <c r="H108" s="902"/>
      <c r="I108" s="902"/>
      <c r="J108" s="902"/>
      <c r="K108" s="902"/>
      <c r="L108" s="902"/>
      <c r="M108" s="902"/>
      <c r="N108" s="902"/>
      <c r="O108" s="902"/>
      <c r="P108" s="902"/>
      <c r="Q108" s="902"/>
      <c r="R108" s="902"/>
      <c r="S108" s="902"/>
      <c r="T108" s="902"/>
      <c r="U108" s="902"/>
      <c r="V108" s="902"/>
      <c r="W108" s="902"/>
      <c r="X108" s="902"/>
      <c r="Y108" s="902"/>
      <c r="Z108" s="902"/>
      <c r="AA108" s="902"/>
      <c r="AB108" s="902"/>
      <c r="AC108" s="902"/>
      <c r="AD108" s="902"/>
      <c r="AE108" s="902"/>
      <c r="AF108" s="902"/>
      <c r="AG108" s="902"/>
      <c r="AH108" s="902"/>
      <c r="AI108" s="902"/>
      <c r="AJ108" s="902"/>
      <c r="AK108" s="902"/>
      <c r="AL108" s="902"/>
      <c r="AM108" s="902"/>
      <c r="AN108" s="902"/>
      <c r="AO108" s="902"/>
      <c r="AP108" s="902"/>
      <c r="AQ108" s="902"/>
      <c r="AR108" s="902"/>
      <c r="AS108" s="902"/>
      <c r="AT108" s="903"/>
      <c r="AU108" s="901" t="s">
        <v>426</v>
      </c>
      <c r="AV108" s="902"/>
      <c r="AW108" s="902"/>
      <c r="AX108" s="902"/>
      <c r="AY108" s="902"/>
      <c r="AZ108" s="902"/>
      <c r="BA108" s="902"/>
      <c r="BB108" s="902"/>
      <c r="BC108" s="902"/>
      <c r="BD108" s="902"/>
      <c r="BE108" s="902"/>
      <c r="BF108" s="902"/>
      <c r="BG108" s="902"/>
      <c r="BH108" s="902"/>
      <c r="BI108" s="902"/>
      <c r="BJ108" s="902"/>
      <c r="BK108" s="902"/>
      <c r="BL108" s="902"/>
      <c r="BM108" s="902"/>
      <c r="BN108" s="902"/>
      <c r="BO108" s="902"/>
      <c r="BP108" s="902"/>
      <c r="BQ108" s="902"/>
      <c r="BR108" s="902"/>
      <c r="BS108" s="902"/>
      <c r="BT108" s="902"/>
      <c r="BU108" s="902"/>
      <c r="BV108" s="902"/>
      <c r="BW108" s="902"/>
      <c r="BX108" s="902"/>
      <c r="BY108" s="902"/>
      <c r="BZ108" s="902"/>
      <c r="CA108" s="902"/>
      <c r="CB108" s="902"/>
      <c r="CC108" s="902"/>
      <c r="CD108" s="902"/>
      <c r="CE108" s="902"/>
      <c r="CF108" s="902"/>
      <c r="CG108" s="902"/>
      <c r="CH108" s="902"/>
      <c r="CI108" s="902"/>
      <c r="CJ108" s="902"/>
      <c r="CK108" s="902"/>
      <c r="CL108" s="902"/>
      <c r="CM108" s="902"/>
      <c r="CN108" s="902"/>
      <c r="CO108" s="902"/>
      <c r="CP108" s="902"/>
      <c r="CQ108" s="902"/>
      <c r="CR108" s="902"/>
      <c r="CS108" s="902"/>
      <c r="CT108" s="902"/>
      <c r="CU108" s="902"/>
      <c r="CV108" s="902"/>
      <c r="CW108" s="902"/>
      <c r="CX108" s="902"/>
      <c r="CY108" s="902"/>
      <c r="CZ108" s="902"/>
      <c r="DA108" s="902"/>
      <c r="DB108" s="902"/>
      <c r="DC108" s="902"/>
      <c r="DD108" s="902"/>
      <c r="DE108" s="902"/>
      <c r="DF108" s="902"/>
      <c r="DG108" s="902"/>
      <c r="DH108" s="902"/>
      <c r="DI108" s="902"/>
      <c r="DJ108" s="902"/>
      <c r="DK108" s="902"/>
      <c r="DL108" s="902"/>
      <c r="DM108" s="902"/>
      <c r="DN108" s="902"/>
      <c r="DO108" s="902"/>
      <c r="DP108" s="902"/>
      <c r="DQ108" s="902"/>
      <c r="DR108" s="902"/>
      <c r="DS108" s="902"/>
      <c r="DT108" s="902"/>
      <c r="DU108" s="902"/>
      <c r="DV108" s="902"/>
      <c r="DW108" s="902"/>
      <c r="DX108" s="902"/>
      <c r="DY108" s="902"/>
      <c r="DZ108" s="903"/>
    </row>
    <row r="109" spans="1:131" s="215" customFormat="1" ht="26.25" customHeight="1" x14ac:dyDescent="0.15">
      <c r="A109" s="896" t="s">
        <v>427</v>
      </c>
      <c r="B109" s="877"/>
      <c r="C109" s="877"/>
      <c r="D109" s="877"/>
      <c r="E109" s="877"/>
      <c r="F109" s="877"/>
      <c r="G109" s="877"/>
      <c r="H109" s="877"/>
      <c r="I109" s="877"/>
      <c r="J109" s="877"/>
      <c r="K109" s="877"/>
      <c r="L109" s="877"/>
      <c r="M109" s="877"/>
      <c r="N109" s="877"/>
      <c r="O109" s="877"/>
      <c r="P109" s="877"/>
      <c r="Q109" s="877"/>
      <c r="R109" s="877"/>
      <c r="S109" s="877"/>
      <c r="T109" s="877"/>
      <c r="U109" s="877"/>
      <c r="V109" s="877"/>
      <c r="W109" s="877"/>
      <c r="X109" s="877"/>
      <c r="Y109" s="877"/>
      <c r="Z109" s="878"/>
      <c r="AA109" s="876" t="s">
        <v>428</v>
      </c>
      <c r="AB109" s="877"/>
      <c r="AC109" s="877"/>
      <c r="AD109" s="877"/>
      <c r="AE109" s="878"/>
      <c r="AF109" s="876" t="s">
        <v>429</v>
      </c>
      <c r="AG109" s="877"/>
      <c r="AH109" s="877"/>
      <c r="AI109" s="877"/>
      <c r="AJ109" s="878"/>
      <c r="AK109" s="876" t="s">
        <v>304</v>
      </c>
      <c r="AL109" s="877"/>
      <c r="AM109" s="877"/>
      <c r="AN109" s="877"/>
      <c r="AO109" s="878"/>
      <c r="AP109" s="876" t="s">
        <v>430</v>
      </c>
      <c r="AQ109" s="877"/>
      <c r="AR109" s="877"/>
      <c r="AS109" s="877"/>
      <c r="AT109" s="879"/>
      <c r="AU109" s="896" t="s">
        <v>427</v>
      </c>
      <c r="AV109" s="877"/>
      <c r="AW109" s="877"/>
      <c r="AX109" s="877"/>
      <c r="AY109" s="877"/>
      <c r="AZ109" s="877"/>
      <c r="BA109" s="877"/>
      <c r="BB109" s="877"/>
      <c r="BC109" s="877"/>
      <c r="BD109" s="877"/>
      <c r="BE109" s="877"/>
      <c r="BF109" s="877"/>
      <c r="BG109" s="877"/>
      <c r="BH109" s="877"/>
      <c r="BI109" s="877"/>
      <c r="BJ109" s="877"/>
      <c r="BK109" s="877"/>
      <c r="BL109" s="877"/>
      <c r="BM109" s="877"/>
      <c r="BN109" s="877"/>
      <c r="BO109" s="877"/>
      <c r="BP109" s="878"/>
      <c r="BQ109" s="876" t="s">
        <v>428</v>
      </c>
      <c r="BR109" s="877"/>
      <c r="BS109" s="877"/>
      <c r="BT109" s="877"/>
      <c r="BU109" s="878"/>
      <c r="BV109" s="876" t="s">
        <v>429</v>
      </c>
      <c r="BW109" s="877"/>
      <c r="BX109" s="877"/>
      <c r="BY109" s="877"/>
      <c r="BZ109" s="878"/>
      <c r="CA109" s="876" t="s">
        <v>304</v>
      </c>
      <c r="CB109" s="877"/>
      <c r="CC109" s="877"/>
      <c r="CD109" s="877"/>
      <c r="CE109" s="878"/>
      <c r="CF109" s="897" t="s">
        <v>430</v>
      </c>
      <c r="CG109" s="897"/>
      <c r="CH109" s="897"/>
      <c r="CI109" s="897"/>
      <c r="CJ109" s="897"/>
      <c r="CK109" s="876" t="s">
        <v>431</v>
      </c>
      <c r="CL109" s="877"/>
      <c r="CM109" s="877"/>
      <c r="CN109" s="877"/>
      <c r="CO109" s="877"/>
      <c r="CP109" s="877"/>
      <c r="CQ109" s="877"/>
      <c r="CR109" s="877"/>
      <c r="CS109" s="877"/>
      <c r="CT109" s="877"/>
      <c r="CU109" s="877"/>
      <c r="CV109" s="877"/>
      <c r="CW109" s="877"/>
      <c r="CX109" s="877"/>
      <c r="CY109" s="877"/>
      <c r="CZ109" s="877"/>
      <c r="DA109" s="877"/>
      <c r="DB109" s="877"/>
      <c r="DC109" s="877"/>
      <c r="DD109" s="877"/>
      <c r="DE109" s="877"/>
      <c r="DF109" s="878"/>
      <c r="DG109" s="876" t="s">
        <v>428</v>
      </c>
      <c r="DH109" s="877"/>
      <c r="DI109" s="877"/>
      <c r="DJ109" s="877"/>
      <c r="DK109" s="878"/>
      <c r="DL109" s="876" t="s">
        <v>429</v>
      </c>
      <c r="DM109" s="877"/>
      <c r="DN109" s="877"/>
      <c r="DO109" s="877"/>
      <c r="DP109" s="878"/>
      <c r="DQ109" s="876" t="s">
        <v>304</v>
      </c>
      <c r="DR109" s="877"/>
      <c r="DS109" s="877"/>
      <c r="DT109" s="877"/>
      <c r="DU109" s="878"/>
      <c r="DV109" s="876" t="s">
        <v>430</v>
      </c>
      <c r="DW109" s="877"/>
      <c r="DX109" s="877"/>
      <c r="DY109" s="877"/>
      <c r="DZ109" s="879"/>
    </row>
    <row r="110" spans="1:131" s="215" customFormat="1" ht="26.25" customHeight="1" x14ac:dyDescent="0.15">
      <c r="A110" s="880" t="s">
        <v>432</v>
      </c>
      <c r="B110" s="881"/>
      <c r="C110" s="881"/>
      <c r="D110" s="881"/>
      <c r="E110" s="881"/>
      <c r="F110" s="881"/>
      <c r="G110" s="881"/>
      <c r="H110" s="881"/>
      <c r="I110" s="881"/>
      <c r="J110" s="881"/>
      <c r="K110" s="881"/>
      <c r="L110" s="881"/>
      <c r="M110" s="881"/>
      <c r="N110" s="881"/>
      <c r="O110" s="881"/>
      <c r="P110" s="881"/>
      <c r="Q110" s="881"/>
      <c r="R110" s="881"/>
      <c r="S110" s="881"/>
      <c r="T110" s="881"/>
      <c r="U110" s="881"/>
      <c r="V110" s="881"/>
      <c r="W110" s="881"/>
      <c r="X110" s="881"/>
      <c r="Y110" s="881"/>
      <c r="Z110" s="882"/>
      <c r="AA110" s="883">
        <v>4445194</v>
      </c>
      <c r="AB110" s="884"/>
      <c r="AC110" s="884"/>
      <c r="AD110" s="884"/>
      <c r="AE110" s="885"/>
      <c r="AF110" s="886">
        <v>4236875</v>
      </c>
      <c r="AG110" s="884"/>
      <c r="AH110" s="884"/>
      <c r="AI110" s="884"/>
      <c r="AJ110" s="885"/>
      <c r="AK110" s="886">
        <v>4238902</v>
      </c>
      <c r="AL110" s="884"/>
      <c r="AM110" s="884"/>
      <c r="AN110" s="884"/>
      <c r="AO110" s="885"/>
      <c r="AP110" s="887">
        <v>17.2</v>
      </c>
      <c r="AQ110" s="888"/>
      <c r="AR110" s="888"/>
      <c r="AS110" s="888"/>
      <c r="AT110" s="889"/>
      <c r="AU110" s="890" t="s">
        <v>73</v>
      </c>
      <c r="AV110" s="891"/>
      <c r="AW110" s="891"/>
      <c r="AX110" s="891"/>
      <c r="AY110" s="891"/>
      <c r="AZ110" s="913" t="s">
        <v>433</v>
      </c>
      <c r="BA110" s="881"/>
      <c r="BB110" s="881"/>
      <c r="BC110" s="881"/>
      <c r="BD110" s="881"/>
      <c r="BE110" s="881"/>
      <c r="BF110" s="881"/>
      <c r="BG110" s="881"/>
      <c r="BH110" s="881"/>
      <c r="BI110" s="881"/>
      <c r="BJ110" s="881"/>
      <c r="BK110" s="881"/>
      <c r="BL110" s="881"/>
      <c r="BM110" s="881"/>
      <c r="BN110" s="881"/>
      <c r="BO110" s="881"/>
      <c r="BP110" s="882"/>
      <c r="BQ110" s="914">
        <v>34608117</v>
      </c>
      <c r="BR110" s="915"/>
      <c r="BS110" s="915"/>
      <c r="BT110" s="915"/>
      <c r="BU110" s="915"/>
      <c r="BV110" s="915">
        <v>33446316</v>
      </c>
      <c r="BW110" s="915"/>
      <c r="BX110" s="915"/>
      <c r="BY110" s="915"/>
      <c r="BZ110" s="915"/>
      <c r="CA110" s="915">
        <v>33357058</v>
      </c>
      <c r="CB110" s="915"/>
      <c r="CC110" s="915"/>
      <c r="CD110" s="915"/>
      <c r="CE110" s="915"/>
      <c r="CF110" s="928">
        <v>135</v>
      </c>
      <c r="CG110" s="929"/>
      <c r="CH110" s="929"/>
      <c r="CI110" s="929"/>
      <c r="CJ110" s="929"/>
      <c r="CK110" s="930" t="s">
        <v>434</v>
      </c>
      <c r="CL110" s="931"/>
      <c r="CM110" s="913" t="s">
        <v>435</v>
      </c>
      <c r="CN110" s="881"/>
      <c r="CO110" s="881"/>
      <c r="CP110" s="881"/>
      <c r="CQ110" s="881"/>
      <c r="CR110" s="881"/>
      <c r="CS110" s="881"/>
      <c r="CT110" s="881"/>
      <c r="CU110" s="881"/>
      <c r="CV110" s="881"/>
      <c r="CW110" s="881"/>
      <c r="CX110" s="881"/>
      <c r="CY110" s="881"/>
      <c r="CZ110" s="881"/>
      <c r="DA110" s="881"/>
      <c r="DB110" s="881"/>
      <c r="DC110" s="881"/>
      <c r="DD110" s="881"/>
      <c r="DE110" s="881"/>
      <c r="DF110" s="882"/>
      <c r="DG110" s="914" t="s">
        <v>129</v>
      </c>
      <c r="DH110" s="915"/>
      <c r="DI110" s="915"/>
      <c r="DJ110" s="915"/>
      <c r="DK110" s="915"/>
      <c r="DL110" s="915" t="s">
        <v>129</v>
      </c>
      <c r="DM110" s="915"/>
      <c r="DN110" s="915"/>
      <c r="DO110" s="915"/>
      <c r="DP110" s="915"/>
      <c r="DQ110" s="915" t="s">
        <v>129</v>
      </c>
      <c r="DR110" s="915"/>
      <c r="DS110" s="915"/>
      <c r="DT110" s="915"/>
      <c r="DU110" s="915"/>
      <c r="DV110" s="916" t="s">
        <v>129</v>
      </c>
      <c r="DW110" s="916"/>
      <c r="DX110" s="916"/>
      <c r="DY110" s="916"/>
      <c r="DZ110" s="917"/>
    </row>
    <row r="111" spans="1:131" s="215" customFormat="1" ht="26.25" customHeight="1" x14ac:dyDescent="0.15">
      <c r="A111" s="918" t="s">
        <v>436</v>
      </c>
      <c r="B111" s="919"/>
      <c r="C111" s="919"/>
      <c r="D111" s="919"/>
      <c r="E111" s="919"/>
      <c r="F111" s="919"/>
      <c r="G111" s="919"/>
      <c r="H111" s="919"/>
      <c r="I111" s="919"/>
      <c r="J111" s="919"/>
      <c r="K111" s="919"/>
      <c r="L111" s="919"/>
      <c r="M111" s="919"/>
      <c r="N111" s="919"/>
      <c r="O111" s="919"/>
      <c r="P111" s="919"/>
      <c r="Q111" s="919"/>
      <c r="R111" s="919"/>
      <c r="S111" s="919"/>
      <c r="T111" s="919"/>
      <c r="U111" s="919"/>
      <c r="V111" s="919"/>
      <c r="W111" s="919"/>
      <c r="X111" s="919"/>
      <c r="Y111" s="919"/>
      <c r="Z111" s="920"/>
      <c r="AA111" s="921" t="s">
        <v>437</v>
      </c>
      <c r="AB111" s="922"/>
      <c r="AC111" s="922"/>
      <c r="AD111" s="922"/>
      <c r="AE111" s="923"/>
      <c r="AF111" s="924" t="s">
        <v>129</v>
      </c>
      <c r="AG111" s="922"/>
      <c r="AH111" s="922"/>
      <c r="AI111" s="922"/>
      <c r="AJ111" s="923"/>
      <c r="AK111" s="924" t="s">
        <v>129</v>
      </c>
      <c r="AL111" s="922"/>
      <c r="AM111" s="922"/>
      <c r="AN111" s="922"/>
      <c r="AO111" s="923"/>
      <c r="AP111" s="925" t="s">
        <v>437</v>
      </c>
      <c r="AQ111" s="926"/>
      <c r="AR111" s="926"/>
      <c r="AS111" s="926"/>
      <c r="AT111" s="927"/>
      <c r="AU111" s="892"/>
      <c r="AV111" s="893"/>
      <c r="AW111" s="893"/>
      <c r="AX111" s="893"/>
      <c r="AY111" s="893"/>
      <c r="AZ111" s="906" t="s">
        <v>438</v>
      </c>
      <c r="BA111" s="907"/>
      <c r="BB111" s="907"/>
      <c r="BC111" s="907"/>
      <c r="BD111" s="907"/>
      <c r="BE111" s="907"/>
      <c r="BF111" s="907"/>
      <c r="BG111" s="907"/>
      <c r="BH111" s="907"/>
      <c r="BI111" s="907"/>
      <c r="BJ111" s="907"/>
      <c r="BK111" s="907"/>
      <c r="BL111" s="907"/>
      <c r="BM111" s="907"/>
      <c r="BN111" s="907"/>
      <c r="BO111" s="907"/>
      <c r="BP111" s="908"/>
      <c r="BQ111" s="909" t="s">
        <v>129</v>
      </c>
      <c r="BR111" s="910"/>
      <c r="BS111" s="910"/>
      <c r="BT111" s="910"/>
      <c r="BU111" s="910"/>
      <c r="BV111" s="910" t="s">
        <v>439</v>
      </c>
      <c r="BW111" s="910"/>
      <c r="BX111" s="910"/>
      <c r="BY111" s="910"/>
      <c r="BZ111" s="910"/>
      <c r="CA111" s="910" t="s">
        <v>129</v>
      </c>
      <c r="CB111" s="910"/>
      <c r="CC111" s="910"/>
      <c r="CD111" s="910"/>
      <c r="CE111" s="910"/>
      <c r="CF111" s="904" t="s">
        <v>129</v>
      </c>
      <c r="CG111" s="905"/>
      <c r="CH111" s="905"/>
      <c r="CI111" s="905"/>
      <c r="CJ111" s="905"/>
      <c r="CK111" s="932"/>
      <c r="CL111" s="933"/>
      <c r="CM111" s="906" t="s">
        <v>440</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909" t="s">
        <v>441</v>
      </c>
      <c r="DH111" s="910"/>
      <c r="DI111" s="910"/>
      <c r="DJ111" s="910"/>
      <c r="DK111" s="910"/>
      <c r="DL111" s="910" t="s">
        <v>441</v>
      </c>
      <c r="DM111" s="910"/>
      <c r="DN111" s="910"/>
      <c r="DO111" s="910"/>
      <c r="DP111" s="910"/>
      <c r="DQ111" s="910" t="s">
        <v>441</v>
      </c>
      <c r="DR111" s="910"/>
      <c r="DS111" s="910"/>
      <c r="DT111" s="910"/>
      <c r="DU111" s="910"/>
      <c r="DV111" s="911" t="s">
        <v>441</v>
      </c>
      <c r="DW111" s="911"/>
      <c r="DX111" s="911"/>
      <c r="DY111" s="911"/>
      <c r="DZ111" s="912"/>
    </row>
    <row r="112" spans="1:131" s="215" customFormat="1" ht="26.25" customHeight="1" x14ac:dyDescent="0.15">
      <c r="A112" s="936" t="s">
        <v>442</v>
      </c>
      <c r="B112" s="937"/>
      <c r="C112" s="907" t="s">
        <v>443</v>
      </c>
      <c r="D112" s="907"/>
      <c r="E112" s="907"/>
      <c r="F112" s="907"/>
      <c r="G112" s="907"/>
      <c r="H112" s="907"/>
      <c r="I112" s="907"/>
      <c r="J112" s="907"/>
      <c r="K112" s="907"/>
      <c r="L112" s="907"/>
      <c r="M112" s="907"/>
      <c r="N112" s="907"/>
      <c r="O112" s="907"/>
      <c r="P112" s="907"/>
      <c r="Q112" s="907"/>
      <c r="R112" s="907"/>
      <c r="S112" s="907"/>
      <c r="T112" s="907"/>
      <c r="U112" s="907"/>
      <c r="V112" s="907"/>
      <c r="W112" s="907"/>
      <c r="X112" s="907"/>
      <c r="Y112" s="907"/>
      <c r="Z112" s="908"/>
      <c r="AA112" s="942" t="s">
        <v>439</v>
      </c>
      <c r="AB112" s="943"/>
      <c r="AC112" s="943"/>
      <c r="AD112" s="943"/>
      <c r="AE112" s="944"/>
      <c r="AF112" s="945" t="s">
        <v>441</v>
      </c>
      <c r="AG112" s="943"/>
      <c r="AH112" s="943"/>
      <c r="AI112" s="943"/>
      <c r="AJ112" s="944"/>
      <c r="AK112" s="945" t="s">
        <v>129</v>
      </c>
      <c r="AL112" s="943"/>
      <c r="AM112" s="943"/>
      <c r="AN112" s="943"/>
      <c r="AO112" s="944"/>
      <c r="AP112" s="946" t="s">
        <v>439</v>
      </c>
      <c r="AQ112" s="947"/>
      <c r="AR112" s="947"/>
      <c r="AS112" s="947"/>
      <c r="AT112" s="948"/>
      <c r="AU112" s="892"/>
      <c r="AV112" s="893"/>
      <c r="AW112" s="893"/>
      <c r="AX112" s="893"/>
      <c r="AY112" s="893"/>
      <c r="AZ112" s="906" t="s">
        <v>444</v>
      </c>
      <c r="BA112" s="907"/>
      <c r="BB112" s="907"/>
      <c r="BC112" s="907"/>
      <c r="BD112" s="907"/>
      <c r="BE112" s="907"/>
      <c r="BF112" s="907"/>
      <c r="BG112" s="907"/>
      <c r="BH112" s="907"/>
      <c r="BI112" s="907"/>
      <c r="BJ112" s="907"/>
      <c r="BK112" s="907"/>
      <c r="BL112" s="907"/>
      <c r="BM112" s="907"/>
      <c r="BN112" s="907"/>
      <c r="BO112" s="907"/>
      <c r="BP112" s="908"/>
      <c r="BQ112" s="909">
        <v>11353773</v>
      </c>
      <c r="BR112" s="910"/>
      <c r="BS112" s="910"/>
      <c r="BT112" s="910"/>
      <c r="BU112" s="910"/>
      <c r="BV112" s="910">
        <v>9547046</v>
      </c>
      <c r="BW112" s="910"/>
      <c r="BX112" s="910"/>
      <c r="BY112" s="910"/>
      <c r="BZ112" s="910"/>
      <c r="CA112" s="910">
        <v>7916024</v>
      </c>
      <c r="CB112" s="910"/>
      <c r="CC112" s="910"/>
      <c r="CD112" s="910"/>
      <c r="CE112" s="910"/>
      <c r="CF112" s="904">
        <v>32</v>
      </c>
      <c r="CG112" s="905"/>
      <c r="CH112" s="905"/>
      <c r="CI112" s="905"/>
      <c r="CJ112" s="905"/>
      <c r="CK112" s="932"/>
      <c r="CL112" s="933"/>
      <c r="CM112" s="906" t="s">
        <v>445</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909" t="s">
        <v>129</v>
      </c>
      <c r="DH112" s="910"/>
      <c r="DI112" s="910"/>
      <c r="DJ112" s="910"/>
      <c r="DK112" s="910"/>
      <c r="DL112" s="910" t="s">
        <v>437</v>
      </c>
      <c r="DM112" s="910"/>
      <c r="DN112" s="910"/>
      <c r="DO112" s="910"/>
      <c r="DP112" s="910"/>
      <c r="DQ112" s="910" t="s">
        <v>441</v>
      </c>
      <c r="DR112" s="910"/>
      <c r="DS112" s="910"/>
      <c r="DT112" s="910"/>
      <c r="DU112" s="910"/>
      <c r="DV112" s="911" t="s">
        <v>439</v>
      </c>
      <c r="DW112" s="911"/>
      <c r="DX112" s="911"/>
      <c r="DY112" s="911"/>
      <c r="DZ112" s="912"/>
    </row>
    <row r="113" spans="1:130" s="215" customFormat="1" ht="26.25" customHeight="1" x14ac:dyDescent="0.15">
      <c r="A113" s="938"/>
      <c r="B113" s="939"/>
      <c r="C113" s="907" t="s">
        <v>446</v>
      </c>
      <c r="D113" s="907"/>
      <c r="E113" s="907"/>
      <c r="F113" s="907"/>
      <c r="G113" s="907"/>
      <c r="H113" s="907"/>
      <c r="I113" s="907"/>
      <c r="J113" s="907"/>
      <c r="K113" s="907"/>
      <c r="L113" s="907"/>
      <c r="M113" s="907"/>
      <c r="N113" s="907"/>
      <c r="O113" s="907"/>
      <c r="P113" s="907"/>
      <c r="Q113" s="907"/>
      <c r="R113" s="907"/>
      <c r="S113" s="907"/>
      <c r="T113" s="907"/>
      <c r="U113" s="907"/>
      <c r="V113" s="907"/>
      <c r="W113" s="907"/>
      <c r="X113" s="907"/>
      <c r="Y113" s="907"/>
      <c r="Z113" s="908"/>
      <c r="AA113" s="921">
        <v>1294858</v>
      </c>
      <c r="AB113" s="922"/>
      <c r="AC113" s="922"/>
      <c r="AD113" s="922"/>
      <c r="AE113" s="923"/>
      <c r="AF113" s="924">
        <v>790817</v>
      </c>
      <c r="AG113" s="922"/>
      <c r="AH113" s="922"/>
      <c r="AI113" s="922"/>
      <c r="AJ113" s="923"/>
      <c r="AK113" s="924">
        <v>814690</v>
      </c>
      <c r="AL113" s="922"/>
      <c r="AM113" s="922"/>
      <c r="AN113" s="922"/>
      <c r="AO113" s="923"/>
      <c r="AP113" s="925">
        <v>3.3</v>
      </c>
      <c r="AQ113" s="926"/>
      <c r="AR113" s="926"/>
      <c r="AS113" s="926"/>
      <c r="AT113" s="927"/>
      <c r="AU113" s="892"/>
      <c r="AV113" s="893"/>
      <c r="AW113" s="893"/>
      <c r="AX113" s="893"/>
      <c r="AY113" s="893"/>
      <c r="AZ113" s="906" t="s">
        <v>447</v>
      </c>
      <c r="BA113" s="907"/>
      <c r="BB113" s="907"/>
      <c r="BC113" s="907"/>
      <c r="BD113" s="907"/>
      <c r="BE113" s="907"/>
      <c r="BF113" s="907"/>
      <c r="BG113" s="907"/>
      <c r="BH113" s="907"/>
      <c r="BI113" s="907"/>
      <c r="BJ113" s="907"/>
      <c r="BK113" s="907"/>
      <c r="BL113" s="907"/>
      <c r="BM113" s="907"/>
      <c r="BN113" s="907"/>
      <c r="BO113" s="907"/>
      <c r="BP113" s="908"/>
      <c r="BQ113" s="909">
        <v>1628120</v>
      </c>
      <c r="BR113" s="910"/>
      <c r="BS113" s="910"/>
      <c r="BT113" s="910"/>
      <c r="BU113" s="910"/>
      <c r="BV113" s="910">
        <v>1589356</v>
      </c>
      <c r="BW113" s="910"/>
      <c r="BX113" s="910"/>
      <c r="BY113" s="910"/>
      <c r="BZ113" s="910"/>
      <c r="CA113" s="910">
        <v>1705851</v>
      </c>
      <c r="CB113" s="910"/>
      <c r="CC113" s="910"/>
      <c r="CD113" s="910"/>
      <c r="CE113" s="910"/>
      <c r="CF113" s="904">
        <v>6.9</v>
      </c>
      <c r="CG113" s="905"/>
      <c r="CH113" s="905"/>
      <c r="CI113" s="905"/>
      <c r="CJ113" s="905"/>
      <c r="CK113" s="932"/>
      <c r="CL113" s="933"/>
      <c r="CM113" s="906" t="s">
        <v>448</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942" t="s">
        <v>129</v>
      </c>
      <c r="DH113" s="943"/>
      <c r="DI113" s="943"/>
      <c r="DJ113" s="943"/>
      <c r="DK113" s="944"/>
      <c r="DL113" s="945" t="s">
        <v>441</v>
      </c>
      <c r="DM113" s="943"/>
      <c r="DN113" s="943"/>
      <c r="DO113" s="943"/>
      <c r="DP113" s="944"/>
      <c r="DQ113" s="945" t="s">
        <v>441</v>
      </c>
      <c r="DR113" s="943"/>
      <c r="DS113" s="943"/>
      <c r="DT113" s="943"/>
      <c r="DU113" s="944"/>
      <c r="DV113" s="946" t="s">
        <v>437</v>
      </c>
      <c r="DW113" s="947"/>
      <c r="DX113" s="947"/>
      <c r="DY113" s="947"/>
      <c r="DZ113" s="948"/>
    </row>
    <row r="114" spans="1:130" s="215" customFormat="1" ht="26.25" customHeight="1" x14ac:dyDescent="0.15">
      <c r="A114" s="938"/>
      <c r="B114" s="939"/>
      <c r="C114" s="907" t="s">
        <v>449</v>
      </c>
      <c r="D114" s="907"/>
      <c r="E114" s="907"/>
      <c r="F114" s="907"/>
      <c r="G114" s="907"/>
      <c r="H114" s="907"/>
      <c r="I114" s="907"/>
      <c r="J114" s="907"/>
      <c r="K114" s="907"/>
      <c r="L114" s="907"/>
      <c r="M114" s="907"/>
      <c r="N114" s="907"/>
      <c r="O114" s="907"/>
      <c r="P114" s="907"/>
      <c r="Q114" s="907"/>
      <c r="R114" s="907"/>
      <c r="S114" s="907"/>
      <c r="T114" s="907"/>
      <c r="U114" s="907"/>
      <c r="V114" s="907"/>
      <c r="W114" s="907"/>
      <c r="X114" s="907"/>
      <c r="Y114" s="907"/>
      <c r="Z114" s="908"/>
      <c r="AA114" s="942">
        <v>133688</v>
      </c>
      <c r="AB114" s="943"/>
      <c r="AC114" s="943"/>
      <c r="AD114" s="943"/>
      <c r="AE114" s="944"/>
      <c r="AF114" s="945">
        <v>193346</v>
      </c>
      <c r="AG114" s="943"/>
      <c r="AH114" s="943"/>
      <c r="AI114" s="943"/>
      <c r="AJ114" s="944"/>
      <c r="AK114" s="945">
        <v>170884</v>
      </c>
      <c r="AL114" s="943"/>
      <c r="AM114" s="943"/>
      <c r="AN114" s="943"/>
      <c r="AO114" s="944"/>
      <c r="AP114" s="946">
        <v>0.7</v>
      </c>
      <c r="AQ114" s="947"/>
      <c r="AR114" s="947"/>
      <c r="AS114" s="947"/>
      <c r="AT114" s="948"/>
      <c r="AU114" s="892"/>
      <c r="AV114" s="893"/>
      <c r="AW114" s="893"/>
      <c r="AX114" s="893"/>
      <c r="AY114" s="893"/>
      <c r="AZ114" s="906" t="s">
        <v>450</v>
      </c>
      <c r="BA114" s="907"/>
      <c r="BB114" s="907"/>
      <c r="BC114" s="907"/>
      <c r="BD114" s="907"/>
      <c r="BE114" s="907"/>
      <c r="BF114" s="907"/>
      <c r="BG114" s="907"/>
      <c r="BH114" s="907"/>
      <c r="BI114" s="907"/>
      <c r="BJ114" s="907"/>
      <c r="BK114" s="907"/>
      <c r="BL114" s="907"/>
      <c r="BM114" s="907"/>
      <c r="BN114" s="907"/>
      <c r="BO114" s="907"/>
      <c r="BP114" s="908"/>
      <c r="BQ114" s="909">
        <v>3163691</v>
      </c>
      <c r="BR114" s="910"/>
      <c r="BS114" s="910"/>
      <c r="BT114" s="910"/>
      <c r="BU114" s="910"/>
      <c r="BV114" s="910">
        <v>3048755</v>
      </c>
      <c r="BW114" s="910"/>
      <c r="BX114" s="910"/>
      <c r="BY114" s="910"/>
      <c r="BZ114" s="910"/>
      <c r="CA114" s="910">
        <v>2778085</v>
      </c>
      <c r="CB114" s="910"/>
      <c r="CC114" s="910"/>
      <c r="CD114" s="910"/>
      <c r="CE114" s="910"/>
      <c r="CF114" s="904">
        <v>11.2</v>
      </c>
      <c r="CG114" s="905"/>
      <c r="CH114" s="905"/>
      <c r="CI114" s="905"/>
      <c r="CJ114" s="905"/>
      <c r="CK114" s="932"/>
      <c r="CL114" s="933"/>
      <c r="CM114" s="906" t="s">
        <v>451</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942" t="s">
        <v>439</v>
      </c>
      <c r="DH114" s="943"/>
      <c r="DI114" s="943"/>
      <c r="DJ114" s="943"/>
      <c r="DK114" s="944"/>
      <c r="DL114" s="945" t="s">
        <v>441</v>
      </c>
      <c r="DM114" s="943"/>
      <c r="DN114" s="943"/>
      <c r="DO114" s="943"/>
      <c r="DP114" s="944"/>
      <c r="DQ114" s="945" t="s">
        <v>437</v>
      </c>
      <c r="DR114" s="943"/>
      <c r="DS114" s="943"/>
      <c r="DT114" s="943"/>
      <c r="DU114" s="944"/>
      <c r="DV114" s="946" t="s">
        <v>439</v>
      </c>
      <c r="DW114" s="947"/>
      <c r="DX114" s="947"/>
      <c r="DY114" s="947"/>
      <c r="DZ114" s="948"/>
    </row>
    <row r="115" spans="1:130" s="215" customFormat="1" ht="26.25" customHeight="1" x14ac:dyDescent="0.15">
      <c r="A115" s="938"/>
      <c r="B115" s="939"/>
      <c r="C115" s="907" t="s">
        <v>452</v>
      </c>
      <c r="D115" s="907"/>
      <c r="E115" s="907"/>
      <c r="F115" s="907"/>
      <c r="G115" s="907"/>
      <c r="H115" s="907"/>
      <c r="I115" s="907"/>
      <c r="J115" s="907"/>
      <c r="K115" s="907"/>
      <c r="L115" s="907"/>
      <c r="M115" s="907"/>
      <c r="N115" s="907"/>
      <c r="O115" s="907"/>
      <c r="P115" s="907"/>
      <c r="Q115" s="907"/>
      <c r="R115" s="907"/>
      <c r="S115" s="907"/>
      <c r="T115" s="907"/>
      <c r="U115" s="907"/>
      <c r="V115" s="907"/>
      <c r="W115" s="907"/>
      <c r="X115" s="907"/>
      <c r="Y115" s="907"/>
      <c r="Z115" s="908"/>
      <c r="AA115" s="921">
        <v>5478</v>
      </c>
      <c r="AB115" s="922"/>
      <c r="AC115" s="922"/>
      <c r="AD115" s="922"/>
      <c r="AE115" s="923"/>
      <c r="AF115" s="924">
        <v>5001</v>
      </c>
      <c r="AG115" s="922"/>
      <c r="AH115" s="922"/>
      <c r="AI115" s="922"/>
      <c r="AJ115" s="923"/>
      <c r="AK115" s="924">
        <v>11034</v>
      </c>
      <c r="AL115" s="922"/>
      <c r="AM115" s="922"/>
      <c r="AN115" s="922"/>
      <c r="AO115" s="923"/>
      <c r="AP115" s="925">
        <v>0</v>
      </c>
      <c r="AQ115" s="926"/>
      <c r="AR115" s="926"/>
      <c r="AS115" s="926"/>
      <c r="AT115" s="927"/>
      <c r="AU115" s="892"/>
      <c r="AV115" s="893"/>
      <c r="AW115" s="893"/>
      <c r="AX115" s="893"/>
      <c r="AY115" s="893"/>
      <c r="AZ115" s="906" t="s">
        <v>453</v>
      </c>
      <c r="BA115" s="907"/>
      <c r="BB115" s="907"/>
      <c r="BC115" s="907"/>
      <c r="BD115" s="907"/>
      <c r="BE115" s="907"/>
      <c r="BF115" s="907"/>
      <c r="BG115" s="907"/>
      <c r="BH115" s="907"/>
      <c r="BI115" s="907"/>
      <c r="BJ115" s="907"/>
      <c r="BK115" s="907"/>
      <c r="BL115" s="907"/>
      <c r="BM115" s="907"/>
      <c r="BN115" s="907"/>
      <c r="BO115" s="907"/>
      <c r="BP115" s="908"/>
      <c r="BQ115" s="909" t="s">
        <v>129</v>
      </c>
      <c r="BR115" s="910"/>
      <c r="BS115" s="910"/>
      <c r="BT115" s="910"/>
      <c r="BU115" s="910"/>
      <c r="BV115" s="910">
        <v>4934</v>
      </c>
      <c r="BW115" s="910"/>
      <c r="BX115" s="910"/>
      <c r="BY115" s="910"/>
      <c r="BZ115" s="910"/>
      <c r="CA115" s="910" t="s">
        <v>441</v>
      </c>
      <c r="CB115" s="910"/>
      <c r="CC115" s="910"/>
      <c r="CD115" s="910"/>
      <c r="CE115" s="910"/>
      <c r="CF115" s="904" t="s">
        <v>129</v>
      </c>
      <c r="CG115" s="905"/>
      <c r="CH115" s="905"/>
      <c r="CI115" s="905"/>
      <c r="CJ115" s="905"/>
      <c r="CK115" s="932"/>
      <c r="CL115" s="933"/>
      <c r="CM115" s="906" t="s">
        <v>454</v>
      </c>
      <c r="CN115" s="907"/>
      <c r="CO115" s="907"/>
      <c r="CP115" s="907"/>
      <c r="CQ115" s="907"/>
      <c r="CR115" s="907"/>
      <c r="CS115" s="907"/>
      <c r="CT115" s="907"/>
      <c r="CU115" s="907"/>
      <c r="CV115" s="907"/>
      <c r="CW115" s="907"/>
      <c r="CX115" s="907"/>
      <c r="CY115" s="907"/>
      <c r="CZ115" s="907"/>
      <c r="DA115" s="907"/>
      <c r="DB115" s="907"/>
      <c r="DC115" s="907"/>
      <c r="DD115" s="907"/>
      <c r="DE115" s="907"/>
      <c r="DF115" s="908"/>
      <c r="DG115" s="942" t="s">
        <v>437</v>
      </c>
      <c r="DH115" s="943"/>
      <c r="DI115" s="943"/>
      <c r="DJ115" s="943"/>
      <c r="DK115" s="944"/>
      <c r="DL115" s="945" t="s">
        <v>129</v>
      </c>
      <c r="DM115" s="943"/>
      <c r="DN115" s="943"/>
      <c r="DO115" s="943"/>
      <c r="DP115" s="944"/>
      <c r="DQ115" s="945" t="s">
        <v>441</v>
      </c>
      <c r="DR115" s="943"/>
      <c r="DS115" s="943"/>
      <c r="DT115" s="943"/>
      <c r="DU115" s="944"/>
      <c r="DV115" s="946" t="s">
        <v>129</v>
      </c>
      <c r="DW115" s="947"/>
      <c r="DX115" s="947"/>
      <c r="DY115" s="947"/>
      <c r="DZ115" s="948"/>
    </row>
    <row r="116" spans="1:130" s="215" customFormat="1" ht="26.25" customHeight="1" x14ac:dyDescent="0.15">
      <c r="A116" s="940"/>
      <c r="B116" s="941"/>
      <c r="C116" s="949" t="s">
        <v>455</v>
      </c>
      <c r="D116" s="949"/>
      <c r="E116" s="949"/>
      <c r="F116" s="949"/>
      <c r="G116" s="949"/>
      <c r="H116" s="949"/>
      <c r="I116" s="949"/>
      <c r="J116" s="949"/>
      <c r="K116" s="949"/>
      <c r="L116" s="949"/>
      <c r="M116" s="949"/>
      <c r="N116" s="949"/>
      <c r="O116" s="949"/>
      <c r="P116" s="949"/>
      <c r="Q116" s="949"/>
      <c r="R116" s="949"/>
      <c r="S116" s="949"/>
      <c r="T116" s="949"/>
      <c r="U116" s="949"/>
      <c r="V116" s="949"/>
      <c r="W116" s="949"/>
      <c r="X116" s="949"/>
      <c r="Y116" s="949"/>
      <c r="Z116" s="950"/>
      <c r="AA116" s="942" t="s">
        <v>441</v>
      </c>
      <c r="AB116" s="943"/>
      <c r="AC116" s="943"/>
      <c r="AD116" s="943"/>
      <c r="AE116" s="944"/>
      <c r="AF116" s="945" t="s">
        <v>129</v>
      </c>
      <c r="AG116" s="943"/>
      <c r="AH116" s="943"/>
      <c r="AI116" s="943"/>
      <c r="AJ116" s="944"/>
      <c r="AK116" s="945" t="s">
        <v>129</v>
      </c>
      <c r="AL116" s="943"/>
      <c r="AM116" s="943"/>
      <c r="AN116" s="943"/>
      <c r="AO116" s="944"/>
      <c r="AP116" s="946" t="s">
        <v>129</v>
      </c>
      <c r="AQ116" s="947"/>
      <c r="AR116" s="947"/>
      <c r="AS116" s="947"/>
      <c r="AT116" s="948"/>
      <c r="AU116" s="892"/>
      <c r="AV116" s="893"/>
      <c r="AW116" s="893"/>
      <c r="AX116" s="893"/>
      <c r="AY116" s="893"/>
      <c r="AZ116" s="951" t="s">
        <v>456</v>
      </c>
      <c r="BA116" s="952"/>
      <c r="BB116" s="952"/>
      <c r="BC116" s="952"/>
      <c r="BD116" s="952"/>
      <c r="BE116" s="952"/>
      <c r="BF116" s="952"/>
      <c r="BG116" s="952"/>
      <c r="BH116" s="952"/>
      <c r="BI116" s="952"/>
      <c r="BJ116" s="952"/>
      <c r="BK116" s="952"/>
      <c r="BL116" s="952"/>
      <c r="BM116" s="952"/>
      <c r="BN116" s="952"/>
      <c r="BO116" s="952"/>
      <c r="BP116" s="953"/>
      <c r="BQ116" s="909" t="s">
        <v>129</v>
      </c>
      <c r="BR116" s="910"/>
      <c r="BS116" s="910"/>
      <c r="BT116" s="910"/>
      <c r="BU116" s="910"/>
      <c r="BV116" s="910" t="s">
        <v>439</v>
      </c>
      <c r="BW116" s="910"/>
      <c r="BX116" s="910"/>
      <c r="BY116" s="910"/>
      <c r="BZ116" s="910"/>
      <c r="CA116" s="910" t="s">
        <v>439</v>
      </c>
      <c r="CB116" s="910"/>
      <c r="CC116" s="910"/>
      <c r="CD116" s="910"/>
      <c r="CE116" s="910"/>
      <c r="CF116" s="904" t="s">
        <v>437</v>
      </c>
      <c r="CG116" s="905"/>
      <c r="CH116" s="905"/>
      <c r="CI116" s="905"/>
      <c r="CJ116" s="905"/>
      <c r="CK116" s="932"/>
      <c r="CL116" s="933"/>
      <c r="CM116" s="906" t="s">
        <v>457</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942" t="s">
        <v>439</v>
      </c>
      <c r="DH116" s="943"/>
      <c r="DI116" s="943"/>
      <c r="DJ116" s="943"/>
      <c r="DK116" s="944"/>
      <c r="DL116" s="945" t="s">
        <v>129</v>
      </c>
      <c r="DM116" s="943"/>
      <c r="DN116" s="943"/>
      <c r="DO116" s="943"/>
      <c r="DP116" s="944"/>
      <c r="DQ116" s="945" t="s">
        <v>437</v>
      </c>
      <c r="DR116" s="943"/>
      <c r="DS116" s="943"/>
      <c r="DT116" s="943"/>
      <c r="DU116" s="944"/>
      <c r="DV116" s="946" t="s">
        <v>437</v>
      </c>
      <c r="DW116" s="947"/>
      <c r="DX116" s="947"/>
      <c r="DY116" s="947"/>
      <c r="DZ116" s="948"/>
    </row>
    <row r="117" spans="1:130" s="215" customFormat="1" ht="26.25" customHeight="1" x14ac:dyDescent="0.15">
      <c r="A117" s="896" t="s">
        <v>186</v>
      </c>
      <c r="B117" s="877"/>
      <c r="C117" s="877"/>
      <c r="D117" s="877"/>
      <c r="E117" s="877"/>
      <c r="F117" s="877"/>
      <c r="G117" s="877"/>
      <c r="H117" s="877"/>
      <c r="I117" s="877"/>
      <c r="J117" s="877"/>
      <c r="K117" s="877"/>
      <c r="L117" s="877"/>
      <c r="M117" s="877"/>
      <c r="N117" s="877"/>
      <c r="O117" s="877"/>
      <c r="P117" s="877"/>
      <c r="Q117" s="877"/>
      <c r="R117" s="877"/>
      <c r="S117" s="877"/>
      <c r="T117" s="877"/>
      <c r="U117" s="877"/>
      <c r="V117" s="877"/>
      <c r="W117" s="877"/>
      <c r="X117" s="877"/>
      <c r="Y117" s="961" t="s">
        <v>458</v>
      </c>
      <c r="Z117" s="878"/>
      <c r="AA117" s="962">
        <v>5879218</v>
      </c>
      <c r="AB117" s="963"/>
      <c r="AC117" s="963"/>
      <c r="AD117" s="963"/>
      <c r="AE117" s="964"/>
      <c r="AF117" s="965">
        <v>5226039</v>
      </c>
      <c r="AG117" s="963"/>
      <c r="AH117" s="963"/>
      <c r="AI117" s="963"/>
      <c r="AJ117" s="964"/>
      <c r="AK117" s="965">
        <v>5235510</v>
      </c>
      <c r="AL117" s="963"/>
      <c r="AM117" s="963"/>
      <c r="AN117" s="963"/>
      <c r="AO117" s="964"/>
      <c r="AP117" s="966"/>
      <c r="AQ117" s="967"/>
      <c r="AR117" s="967"/>
      <c r="AS117" s="967"/>
      <c r="AT117" s="968"/>
      <c r="AU117" s="892"/>
      <c r="AV117" s="893"/>
      <c r="AW117" s="893"/>
      <c r="AX117" s="893"/>
      <c r="AY117" s="893"/>
      <c r="AZ117" s="958" t="s">
        <v>459</v>
      </c>
      <c r="BA117" s="959"/>
      <c r="BB117" s="959"/>
      <c r="BC117" s="959"/>
      <c r="BD117" s="959"/>
      <c r="BE117" s="959"/>
      <c r="BF117" s="959"/>
      <c r="BG117" s="959"/>
      <c r="BH117" s="959"/>
      <c r="BI117" s="959"/>
      <c r="BJ117" s="959"/>
      <c r="BK117" s="959"/>
      <c r="BL117" s="959"/>
      <c r="BM117" s="959"/>
      <c r="BN117" s="959"/>
      <c r="BO117" s="959"/>
      <c r="BP117" s="960"/>
      <c r="BQ117" s="909" t="s">
        <v>439</v>
      </c>
      <c r="BR117" s="910"/>
      <c r="BS117" s="910"/>
      <c r="BT117" s="910"/>
      <c r="BU117" s="910"/>
      <c r="BV117" s="910" t="s">
        <v>439</v>
      </c>
      <c r="BW117" s="910"/>
      <c r="BX117" s="910"/>
      <c r="BY117" s="910"/>
      <c r="BZ117" s="910"/>
      <c r="CA117" s="910" t="s">
        <v>441</v>
      </c>
      <c r="CB117" s="910"/>
      <c r="CC117" s="910"/>
      <c r="CD117" s="910"/>
      <c r="CE117" s="910"/>
      <c r="CF117" s="904" t="s">
        <v>129</v>
      </c>
      <c r="CG117" s="905"/>
      <c r="CH117" s="905"/>
      <c r="CI117" s="905"/>
      <c r="CJ117" s="905"/>
      <c r="CK117" s="932"/>
      <c r="CL117" s="933"/>
      <c r="CM117" s="906" t="s">
        <v>460</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942" t="s">
        <v>441</v>
      </c>
      <c r="DH117" s="943"/>
      <c r="DI117" s="943"/>
      <c r="DJ117" s="943"/>
      <c r="DK117" s="944"/>
      <c r="DL117" s="945" t="s">
        <v>129</v>
      </c>
      <c r="DM117" s="943"/>
      <c r="DN117" s="943"/>
      <c r="DO117" s="943"/>
      <c r="DP117" s="944"/>
      <c r="DQ117" s="945" t="s">
        <v>129</v>
      </c>
      <c r="DR117" s="943"/>
      <c r="DS117" s="943"/>
      <c r="DT117" s="943"/>
      <c r="DU117" s="944"/>
      <c r="DV117" s="946" t="s">
        <v>437</v>
      </c>
      <c r="DW117" s="947"/>
      <c r="DX117" s="947"/>
      <c r="DY117" s="947"/>
      <c r="DZ117" s="948"/>
    </row>
    <row r="118" spans="1:130" s="215" customFormat="1" ht="26.25" customHeight="1" x14ac:dyDescent="0.15">
      <c r="A118" s="896" t="s">
        <v>431</v>
      </c>
      <c r="B118" s="877"/>
      <c r="C118" s="877"/>
      <c r="D118" s="877"/>
      <c r="E118" s="877"/>
      <c r="F118" s="877"/>
      <c r="G118" s="877"/>
      <c r="H118" s="877"/>
      <c r="I118" s="877"/>
      <c r="J118" s="877"/>
      <c r="K118" s="877"/>
      <c r="L118" s="877"/>
      <c r="M118" s="877"/>
      <c r="N118" s="877"/>
      <c r="O118" s="877"/>
      <c r="P118" s="877"/>
      <c r="Q118" s="877"/>
      <c r="R118" s="877"/>
      <c r="S118" s="877"/>
      <c r="T118" s="877"/>
      <c r="U118" s="877"/>
      <c r="V118" s="877"/>
      <c r="W118" s="877"/>
      <c r="X118" s="877"/>
      <c r="Y118" s="877"/>
      <c r="Z118" s="878"/>
      <c r="AA118" s="876" t="s">
        <v>428</v>
      </c>
      <c r="AB118" s="877"/>
      <c r="AC118" s="877"/>
      <c r="AD118" s="877"/>
      <c r="AE118" s="878"/>
      <c r="AF118" s="876" t="s">
        <v>429</v>
      </c>
      <c r="AG118" s="877"/>
      <c r="AH118" s="877"/>
      <c r="AI118" s="877"/>
      <c r="AJ118" s="878"/>
      <c r="AK118" s="876" t="s">
        <v>304</v>
      </c>
      <c r="AL118" s="877"/>
      <c r="AM118" s="877"/>
      <c r="AN118" s="877"/>
      <c r="AO118" s="878"/>
      <c r="AP118" s="954" t="s">
        <v>430</v>
      </c>
      <c r="AQ118" s="955"/>
      <c r="AR118" s="955"/>
      <c r="AS118" s="955"/>
      <c r="AT118" s="956"/>
      <c r="AU118" s="892"/>
      <c r="AV118" s="893"/>
      <c r="AW118" s="893"/>
      <c r="AX118" s="893"/>
      <c r="AY118" s="893"/>
      <c r="AZ118" s="957" t="s">
        <v>461</v>
      </c>
      <c r="BA118" s="949"/>
      <c r="BB118" s="949"/>
      <c r="BC118" s="949"/>
      <c r="BD118" s="949"/>
      <c r="BE118" s="949"/>
      <c r="BF118" s="949"/>
      <c r="BG118" s="949"/>
      <c r="BH118" s="949"/>
      <c r="BI118" s="949"/>
      <c r="BJ118" s="949"/>
      <c r="BK118" s="949"/>
      <c r="BL118" s="949"/>
      <c r="BM118" s="949"/>
      <c r="BN118" s="949"/>
      <c r="BO118" s="949"/>
      <c r="BP118" s="950"/>
      <c r="BQ118" s="983" t="s">
        <v>437</v>
      </c>
      <c r="BR118" s="984"/>
      <c r="BS118" s="984"/>
      <c r="BT118" s="984"/>
      <c r="BU118" s="984"/>
      <c r="BV118" s="984" t="s">
        <v>129</v>
      </c>
      <c r="BW118" s="984"/>
      <c r="BX118" s="984"/>
      <c r="BY118" s="984"/>
      <c r="BZ118" s="984"/>
      <c r="CA118" s="984" t="s">
        <v>439</v>
      </c>
      <c r="CB118" s="984"/>
      <c r="CC118" s="984"/>
      <c r="CD118" s="984"/>
      <c r="CE118" s="984"/>
      <c r="CF118" s="904" t="s">
        <v>437</v>
      </c>
      <c r="CG118" s="905"/>
      <c r="CH118" s="905"/>
      <c r="CI118" s="905"/>
      <c r="CJ118" s="905"/>
      <c r="CK118" s="932"/>
      <c r="CL118" s="933"/>
      <c r="CM118" s="906" t="s">
        <v>462</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942" t="s">
        <v>441</v>
      </c>
      <c r="DH118" s="943"/>
      <c r="DI118" s="943"/>
      <c r="DJ118" s="943"/>
      <c r="DK118" s="944"/>
      <c r="DL118" s="945" t="s">
        <v>441</v>
      </c>
      <c r="DM118" s="943"/>
      <c r="DN118" s="943"/>
      <c r="DO118" s="943"/>
      <c r="DP118" s="944"/>
      <c r="DQ118" s="945" t="s">
        <v>129</v>
      </c>
      <c r="DR118" s="943"/>
      <c r="DS118" s="943"/>
      <c r="DT118" s="943"/>
      <c r="DU118" s="944"/>
      <c r="DV118" s="946" t="s">
        <v>441</v>
      </c>
      <c r="DW118" s="947"/>
      <c r="DX118" s="947"/>
      <c r="DY118" s="947"/>
      <c r="DZ118" s="948"/>
    </row>
    <row r="119" spans="1:130" s="215" customFormat="1" ht="26.25" customHeight="1" x14ac:dyDescent="0.15">
      <c r="A119" s="1040" t="s">
        <v>434</v>
      </c>
      <c r="B119" s="931"/>
      <c r="C119" s="913" t="s">
        <v>435</v>
      </c>
      <c r="D119" s="881"/>
      <c r="E119" s="881"/>
      <c r="F119" s="881"/>
      <c r="G119" s="881"/>
      <c r="H119" s="881"/>
      <c r="I119" s="881"/>
      <c r="J119" s="881"/>
      <c r="K119" s="881"/>
      <c r="L119" s="881"/>
      <c r="M119" s="881"/>
      <c r="N119" s="881"/>
      <c r="O119" s="881"/>
      <c r="P119" s="881"/>
      <c r="Q119" s="881"/>
      <c r="R119" s="881"/>
      <c r="S119" s="881"/>
      <c r="T119" s="881"/>
      <c r="U119" s="881"/>
      <c r="V119" s="881"/>
      <c r="W119" s="881"/>
      <c r="X119" s="881"/>
      <c r="Y119" s="881"/>
      <c r="Z119" s="882"/>
      <c r="AA119" s="883" t="s">
        <v>441</v>
      </c>
      <c r="AB119" s="884"/>
      <c r="AC119" s="884"/>
      <c r="AD119" s="884"/>
      <c r="AE119" s="885"/>
      <c r="AF119" s="886" t="s">
        <v>129</v>
      </c>
      <c r="AG119" s="884"/>
      <c r="AH119" s="884"/>
      <c r="AI119" s="884"/>
      <c r="AJ119" s="885"/>
      <c r="AK119" s="886" t="s">
        <v>129</v>
      </c>
      <c r="AL119" s="884"/>
      <c r="AM119" s="884"/>
      <c r="AN119" s="884"/>
      <c r="AO119" s="885"/>
      <c r="AP119" s="887" t="s">
        <v>441</v>
      </c>
      <c r="AQ119" s="888"/>
      <c r="AR119" s="888"/>
      <c r="AS119" s="888"/>
      <c r="AT119" s="889"/>
      <c r="AU119" s="894"/>
      <c r="AV119" s="895"/>
      <c r="AW119" s="895"/>
      <c r="AX119" s="895"/>
      <c r="AY119" s="895"/>
      <c r="AZ119" s="236" t="s">
        <v>186</v>
      </c>
      <c r="BA119" s="236"/>
      <c r="BB119" s="236"/>
      <c r="BC119" s="236"/>
      <c r="BD119" s="236"/>
      <c r="BE119" s="236"/>
      <c r="BF119" s="236"/>
      <c r="BG119" s="236"/>
      <c r="BH119" s="236"/>
      <c r="BI119" s="236"/>
      <c r="BJ119" s="236"/>
      <c r="BK119" s="236"/>
      <c r="BL119" s="236"/>
      <c r="BM119" s="236"/>
      <c r="BN119" s="236"/>
      <c r="BO119" s="961" t="s">
        <v>463</v>
      </c>
      <c r="BP119" s="989"/>
      <c r="BQ119" s="983">
        <v>50753701</v>
      </c>
      <c r="BR119" s="984"/>
      <c r="BS119" s="984"/>
      <c r="BT119" s="984"/>
      <c r="BU119" s="984"/>
      <c r="BV119" s="984">
        <v>47636407</v>
      </c>
      <c r="BW119" s="984"/>
      <c r="BX119" s="984"/>
      <c r="BY119" s="984"/>
      <c r="BZ119" s="984"/>
      <c r="CA119" s="984">
        <v>45757018</v>
      </c>
      <c r="CB119" s="984"/>
      <c r="CC119" s="984"/>
      <c r="CD119" s="984"/>
      <c r="CE119" s="984"/>
      <c r="CF119" s="985"/>
      <c r="CG119" s="986"/>
      <c r="CH119" s="986"/>
      <c r="CI119" s="986"/>
      <c r="CJ119" s="987"/>
      <c r="CK119" s="934"/>
      <c r="CL119" s="935"/>
      <c r="CM119" s="957" t="s">
        <v>464</v>
      </c>
      <c r="CN119" s="949"/>
      <c r="CO119" s="949"/>
      <c r="CP119" s="949"/>
      <c r="CQ119" s="949"/>
      <c r="CR119" s="949"/>
      <c r="CS119" s="949"/>
      <c r="CT119" s="949"/>
      <c r="CU119" s="949"/>
      <c r="CV119" s="949"/>
      <c r="CW119" s="949"/>
      <c r="CX119" s="949"/>
      <c r="CY119" s="949"/>
      <c r="CZ119" s="949"/>
      <c r="DA119" s="949"/>
      <c r="DB119" s="949"/>
      <c r="DC119" s="949"/>
      <c r="DD119" s="949"/>
      <c r="DE119" s="949"/>
      <c r="DF119" s="950"/>
      <c r="DG119" s="988" t="s">
        <v>439</v>
      </c>
      <c r="DH119" s="970"/>
      <c r="DI119" s="970"/>
      <c r="DJ119" s="970"/>
      <c r="DK119" s="971"/>
      <c r="DL119" s="969" t="s">
        <v>441</v>
      </c>
      <c r="DM119" s="970"/>
      <c r="DN119" s="970"/>
      <c r="DO119" s="970"/>
      <c r="DP119" s="971"/>
      <c r="DQ119" s="969" t="s">
        <v>129</v>
      </c>
      <c r="DR119" s="970"/>
      <c r="DS119" s="970"/>
      <c r="DT119" s="970"/>
      <c r="DU119" s="971"/>
      <c r="DV119" s="972" t="s">
        <v>129</v>
      </c>
      <c r="DW119" s="973"/>
      <c r="DX119" s="973"/>
      <c r="DY119" s="973"/>
      <c r="DZ119" s="974"/>
    </row>
    <row r="120" spans="1:130" s="215" customFormat="1" ht="26.25" customHeight="1" x14ac:dyDescent="0.15">
      <c r="A120" s="1041"/>
      <c r="B120" s="933"/>
      <c r="C120" s="906" t="s">
        <v>440</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942" t="s">
        <v>129</v>
      </c>
      <c r="AB120" s="943"/>
      <c r="AC120" s="943"/>
      <c r="AD120" s="943"/>
      <c r="AE120" s="944"/>
      <c r="AF120" s="945" t="s">
        <v>129</v>
      </c>
      <c r="AG120" s="943"/>
      <c r="AH120" s="943"/>
      <c r="AI120" s="943"/>
      <c r="AJ120" s="944"/>
      <c r="AK120" s="945" t="s">
        <v>441</v>
      </c>
      <c r="AL120" s="943"/>
      <c r="AM120" s="943"/>
      <c r="AN120" s="943"/>
      <c r="AO120" s="944"/>
      <c r="AP120" s="946" t="s">
        <v>441</v>
      </c>
      <c r="AQ120" s="947"/>
      <c r="AR120" s="947"/>
      <c r="AS120" s="947"/>
      <c r="AT120" s="948"/>
      <c r="AU120" s="975" t="s">
        <v>465</v>
      </c>
      <c r="AV120" s="976"/>
      <c r="AW120" s="976"/>
      <c r="AX120" s="976"/>
      <c r="AY120" s="977"/>
      <c r="AZ120" s="913" t="s">
        <v>466</v>
      </c>
      <c r="BA120" s="881"/>
      <c r="BB120" s="881"/>
      <c r="BC120" s="881"/>
      <c r="BD120" s="881"/>
      <c r="BE120" s="881"/>
      <c r="BF120" s="881"/>
      <c r="BG120" s="881"/>
      <c r="BH120" s="881"/>
      <c r="BI120" s="881"/>
      <c r="BJ120" s="881"/>
      <c r="BK120" s="881"/>
      <c r="BL120" s="881"/>
      <c r="BM120" s="881"/>
      <c r="BN120" s="881"/>
      <c r="BO120" s="881"/>
      <c r="BP120" s="882"/>
      <c r="BQ120" s="914">
        <v>17138740</v>
      </c>
      <c r="BR120" s="915"/>
      <c r="BS120" s="915"/>
      <c r="BT120" s="915"/>
      <c r="BU120" s="915"/>
      <c r="BV120" s="915">
        <v>16837177</v>
      </c>
      <c r="BW120" s="915"/>
      <c r="BX120" s="915"/>
      <c r="BY120" s="915"/>
      <c r="BZ120" s="915"/>
      <c r="CA120" s="915">
        <v>18778495</v>
      </c>
      <c r="CB120" s="915"/>
      <c r="CC120" s="915"/>
      <c r="CD120" s="915"/>
      <c r="CE120" s="915"/>
      <c r="CF120" s="928">
        <v>76</v>
      </c>
      <c r="CG120" s="929"/>
      <c r="CH120" s="929"/>
      <c r="CI120" s="929"/>
      <c r="CJ120" s="929"/>
      <c r="CK120" s="990" t="s">
        <v>467</v>
      </c>
      <c r="CL120" s="991"/>
      <c r="CM120" s="991"/>
      <c r="CN120" s="991"/>
      <c r="CO120" s="992"/>
      <c r="CP120" s="998" t="s">
        <v>468</v>
      </c>
      <c r="CQ120" s="999"/>
      <c r="CR120" s="999"/>
      <c r="CS120" s="999"/>
      <c r="CT120" s="999"/>
      <c r="CU120" s="999"/>
      <c r="CV120" s="999"/>
      <c r="CW120" s="999"/>
      <c r="CX120" s="999"/>
      <c r="CY120" s="999"/>
      <c r="CZ120" s="999"/>
      <c r="DA120" s="999"/>
      <c r="DB120" s="999"/>
      <c r="DC120" s="999"/>
      <c r="DD120" s="999"/>
      <c r="DE120" s="999"/>
      <c r="DF120" s="1000"/>
      <c r="DG120" s="914" t="s">
        <v>129</v>
      </c>
      <c r="DH120" s="915"/>
      <c r="DI120" s="915"/>
      <c r="DJ120" s="915"/>
      <c r="DK120" s="915"/>
      <c r="DL120" s="915">
        <v>8749345</v>
      </c>
      <c r="DM120" s="915"/>
      <c r="DN120" s="915"/>
      <c r="DO120" s="915"/>
      <c r="DP120" s="915"/>
      <c r="DQ120" s="915">
        <v>7112238</v>
      </c>
      <c r="DR120" s="915"/>
      <c r="DS120" s="915"/>
      <c r="DT120" s="915"/>
      <c r="DU120" s="915"/>
      <c r="DV120" s="916">
        <v>28.8</v>
      </c>
      <c r="DW120" s="916"/>
      <c r="DX120" s="916"/>
      <c r="DY120" s="916"/>
      <c r="DZ120" s="917"/>
    </row>
    <row r="121" spans="1:130" s="215" customFormat="1" ht="26.25" customHeight="1" x14ac:dyDescent="0.15">
      <c r="A121" s="1041"/>
      <c r="B121" s="933"/>
      <c r="C121" s="958" t="s">
        <v>469</v>
      </c>
      <c r="D121" s="959"/>
      <c r="E121" s="959"/>
      <c r="F121" s="959"/>
      <c r="G121" s="959"/>
      <c r="H121" s="959"/>
      <c r="I121" s="959"/>
      <c r="J121" s="959"/>
      <c r="K121" s="959"/>
      <c r="L121" s="959"/>
      <c r="M121" s="959"/>
      <c r="N121" s="959"/>
      <c r="O121" s="959"/>
      <c r="P121" s="959"/>
      <c r="Q121" s="959"/>
      <c r="R121" s="959"/>
      <c r="S121" s="959"/>
      <c r="T121" s="959"/>
      <c r="U121" s="959"/>
      <c r="V121" s="959"/>
      <c r="W121" s="959"/>
      <c r="X121" s="959"/>
      <c r="Y121" s="959"/>
      <c r="Z121" s="960"/>
      <c r="AA121" s="942" t="s">
        <v>129</v>
      </c>
      <c r="AB121" s="943"/>
      <c r="AC121" s="943"/>
      <c r="AD121" s="943"/>
      <c r="AE121" s="944"/>
      <c r="AF121" s="945" t="s">
        <v>129</v>
      </c>
      <c r="AG121" s="943"/>
      <c r="AH121" s="943"/>
      <c r="AI121" s="943"/>
      <c r="AJ121" s="944"/>
      <c r="AK121" s="945" t="s">
        <v>129</v>
      </c>
      <c r="AL121" s="943"/>
      <c r="AM121" s="943"/>
      <c r="AN121" s="943"/>
      <c r="AO121" s="944"/>
      <c r="AP121" s="946" t="s">
        <v>441</v>
      </c>
      <c r="AQ121" s="947"/>
      <c r="AR121" s="947"/>
      <c r="AS121" s="947"/>
      <c r="AT121" s="948"/>
      <c r="AU121" s="978"/>
      <c r="AV121" s="979"/>
      <c r="AW121" s="979"/>
      <c r="AX121" s="979"/>
      <c r="AY121" s="980"/>
      <c r="AZ121" s="906" t="s">
        <v>470</v>
      </c>
      <c r="BA121" s="907"/>
      <c r="BB121" s="907"/>
      <c r="BC121" s="907"/>
      <c r="BD121" s="907"/>
      <c r="BE121" s="907"/>
      <c r="BF121" s="907"/>
      <c r="BG121" s="907"/>
      <c r="BH121" s="907"/>
      <c r="BI121" s="907"/>
      <c r="BJ121" s="907"/>
      <c r="BK121" s="907"/>
      <c r="BL121" s="907"/>
      <c r="BM121" s="907"/>
      <c r="BN121" s="907"/>
      <c r="BO121" s="907"/>
      <c r="BP121" s="908"/>
      <c r="BQ121" s="909">
        <v>3381921</v>
      </c>
      <c r="BR121" s="910"/>
      <c r="BS121" s="910"/>
      <c r="BT121" s="910"/>
      <c r="BU121" s="910"/>
      <c r="BV121" s="910">
        <v>3205654</v>
      </c>
      <c r="BW121" s="910"/>
      <c r="BX121" s="910"/>
      <c r="BY121" s="910"/>
      <c r="BZ121" s="910"/>
      <c r="CA121" s="910">
        <v>3033277</v>
      </c>
      <c r="CB121" s="910"/>
      <c r="CC121" s="910"/>
      <c r="CD121" s="910"/>
      <c r="CE121" s="910"/>
      <c r="CF121" s="904">
        <v>12.3</v>
      </c>
      <c r="CG121" s="905"/>
      <c r="CH121" s="905"/>
      <c r="CI121" s="905"/>
      <c r="CJ121" s="905"/>
      <c r="CK121" s="993"/>
      <c r="CL121" s="994"/>
      <c r="CM121" s="994"/>
      <c r="CN121" s="994"/>
      <c r="CO121" s="995"/>
      <c r="CP121" s="1003" t="s">
        <v>405</v>
      </c>
      <c r="CQ121" s="1004"/>
      <c r="CR121" s="1004"/>
      <c r="CS121" s="1004"/>
      <c r="CT121" s="1004"/>
      <c r="CU121" s="1004"/>
      <c r="CV121" s="1004"/>
      <c r="CW121" s="1004"/>
      <c r="CX121" s="1004"/>
      <c r="CY121" s="1004"/>
      <c r="CZ121" s="1004"/>
      <c r="DA121" s="1004"/>
      <c r="DB121" s="1004"/>
      <c r="DC121" s="1004"/>
      <c r="DD121" s="1004"/>
      <c r="DE121" s="1004"/>
      <c r="DF121" s="1005"/>
      <c r="DG121" s="909">
        <v>784192</v>
      </c>
      <c r="DH121" s="910"/>
      <c r="DI121" s="910"/>
      <c r="DJ121" s="910"/>
      <c r="DK121" s="910"/>
      <c r="DL121" s="910">
        <v>797701</v>
      </c>
      <c r="DM121" s="910"/>
      <c r="DN121" s="910"/>
      <c r="DO121" s="910"/>
      <c r="DP121" s="910"/>
      <c r="DQ121" s="910">
        <v>803786</v>
      </c>
      <c r="DR121" s="910"/>
      <c r="DS121" s="910"/>
      <c r="DT121" s="910"/>
      <c r="DU121" s="910"/>
      <c r="DV121" s="911">
        <v>3.3</v>
      </c>
      <c r="DW121" s="911"/>
      <c r="DX121" s="911"/>
      <c r="DY121" s="911"/>
      <c r="DZ121" s="912"/>
    </row>
    <row r="122" spans="1:130" s="215" customFormat="1" ht="26.25" customHeight="1" x14ac:dyDescent="0.15">
      <c r="A122" s="1041"/>
      <c r="B122" s="933"/>
      <c r="C122" s="906" t="s">
        <v>451</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942" t="s">
        <v>129</v>
      </c>
      <c r="AB122" s="943"/>
      <c r="AC122" s="943"/>
      <c r="AD122" s="943"/>
      <c r="AE122" s="944"/>
      <c r="AF122" s="945" t="s">
        <v>129</v>
      </c>
      <c r="AG122" s="943"/>
      <c r="AH122" s="943"/>
      <c r="AI122" s="943"/>
      <c r="AJ122" s="944"/>
      <c r="AK122" s="945" t="s">
        <v>441</v>
      </c>
      <c r="AL122" s="943"/>
      <c r="AM122" s="943"/>
      <c r="AN122" s="943"/>
      <c r="AO122" s="944"/>
      <c r="AP122" s="946" t="s">
        <v>129</v>
      </c>
      <c r="AQ122" s="947"/>
      <c r="AR122" s="947"/>
      <c r="AS122" s="947"/>
      <c r="AT122" s="948"/>
      <c r="AU122" s="978"/>
      <c r="AV122" s="979"/>
      <c r="AW122" s="979"/>
      <c r="AX122" s="979"/>
      <c r="AY122" s="980"/>
      <c r="AZ122" s="957" t="s">
        <v>471</v>
      </c>
      <c r="BA122" s="949"/>
      <c r="BB122" s="949"/>
      <c r="BC122" s="949"/>
      <c r="BD122" s="949"/>
      <c r="BE122" s="949"/>
      <c r="BF122" s="949"/>
      <c r="BG122" s="949"/>
      <c r="BH122" s="949"/>
      <c r="BI122" s="949"/>
      <c r="BJ122" s="949"/>
      <c r="BK122" s="949"/>
      <c r="BL122" s="949"/>
      <c r="BM122" s="949"/>
      <c r="BN122" s="949"/>
      <c r="BO122" s="949"/>
      <c r="BP122" s="950"/>
      <c r="BQ122" s="983">
        <v>41129419</v>
      </c>
      <c r="BR122" s="984"/>
      <c r="BS122" s="984"/>
      <c r="BT122" s="984"/>
      <c r="BU122" s="984"/>
      <c r="BV122" s="984">
        <v>40044539</v>
      </c>
      <c r="BW122" s="984"/>
      <c r="BX122" s="984"/>
      <c r="BY122" s="984"/>
      <c r="BZ122" s="984"/>
      <c r="CA122" s="984">
        <v>38758282</v>
      </c>
      <c r="CB122" s="984"/>
      <c r="CC122" s="984"/>
      <c r="CD122" s="984"/>
      <c r="CE122" s="984"/>
      <c r="CF122" s="1001">
        <v>156.80000000000001</v>
      </c>
      <c r="CG122" s="1002"/>
      <c r="CH122" s="1002"/>
      <c r="CI122" s="1002"/>
      <c r="CJ122" s="1002"/>
      <c r="CK122" s="993"/>
      <c r="CL122" s="994"/>
      <c r="CM122" s="994"/>
      <c r="CN122" s="994"/>
      <c r="CO122" s="995"/>
      <c r="CP122" s="1003" t="s">
        <v>472</v>
      </c>
      <c r="CQ122" s="1004"/>
      <c r="CR122" s="1004"/>
      <c r="CS122" s="1004"/>
      <c r="CT122" s="1004"/>
      <c r="CU122" s="1004"/>
      <c r="CV122" s="1004"/>
      <c r="CW122" s="1004"/>
      <c r="CX122" s="1004"/>
      <c r="CY122" s="1004"/>
      <c r="CZ122" s="1004"/>
      <c r="DA122" s="1004"/>
      <c r="DB122" s="1004"/>
      <c r="DC122" s="1004"/>
      <c r="DD122" s="1004"/>
      <c r="DE122" s="1004"/>
      <c r="DF122" s="1005"/>
      <c r="DG122" s="909" t="s">
        <v>129</v>
      </c>
      <c r="DH122" s="910"/>
      <c r="DI122" s="910"/>
      <c r="DJ122" s="910"/>
      <c r="DK122" s="910"/>
      <c r="DL122" s="910" t="s">
        <v>129</v>
      </c>
      <c r="DM122" s="910"/>
      <c r="DN122" s="910"/>
      <c r="DO122" s="910"/>
      <c r="DP122" s="910"/>
      <c r="DQ122" s="910" t="s">
        <v>129</v>
      </c>
      <c r="DR122" s="910"/>
      <c r="DS122" s="910"/>
      <c r="DT122" s="910"/>
      <c r="DU122" s="910"/>
      <c r="DV122" s="911" t="s">
        <v>129</v>
      </c>
      <c r="DW122" s="911"/>
      <c r="DX122" s="911"/>
      <c r="DY122" s="911"/>
      <c r="DZ122" s="912"/>
    </row>
    <row r="123" spans="1:130" s="215" customFormat="1" ht="26.25" customHeight="1" x14ac:dyDescent="0.15">
      <c r="A123" s="1041"/>
      <c r="B123" s="933"/>
      <c r="C123" s="906" t="s">
        <v>457</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942" t="s">
        <v>129</v>
      </c>
      <c r="AB123" s="943"/>
      <c r="AC123" s="943"/>
      <c r="AD123" s="943"/>
      <c r="AE123" s="944"/>
      <c r="AF123" s="945" t="s">
        <v>129</v>
      </c>
      <c r="AG123" s="943"/>
      <c r="AH123" s="943"/>
      <c r="AI123" s="943"/>
      <c r="AJ123" s="944"/>
      <c r="AK123" s="945" t="s">
        <v>129</v>
      </c>
      <c r="AL123" s="943"/>
      <c r="AM123" s="943"/>
      <c r="AN123" s="943"/>
      <c r="AO123" s="944"/>
      <c r="AP123" s="946" t="s">
        <v>129</v>
      </c>
      <c r="AQ123" s="947"/>
      <c r="AR123" s="947"/>
      <c r="AS123" s="947"/>
      <c r="AT123" s="948"/>
      <c r="AU123" s="981"/>
      <c r="AV123" s="982"/>
      <c r="AW123" s="982"/>
      <c r="AX123" s="982"/>
      <c r="AY123" s="982"/>
      <c r="AZ123" s="236" t="s">
        <v>186</v>
      </c>
      <c r="BA123" s="236"/>
      <c r="BB123" s="236"/>
      <c r="BC123" s="236"/>
      <c r="BD123" s="236"/>
      <c r="BE123" s="236"/>
      <c r="BF123" s="236"/>
      <c r="BG123" s="236"/>
      <c r="BH123" s="236"/>
      <c r="BI123" s="236"/>
      <c r="BJ123" s="236"/>
      <c r="BK123" s="236"/>
      <c r="BL123" s="236"/>
      <c r="BM123" s="236"/>
      <c r="BN123" s="236"/>
      <c r="BO123" s="961" t="s">
        <v>473</v>
      </c>
      <c r="BP123" s="989"/>
      <c r="BQ123" s="1047">
        <v>61650080</v>
      </c>
      <c r="BR123" s="1048"/>
      <c r="BS123" s="1048"/>
      <c r="BT123" s="1048"/>
      <c r="BU123" s="1048"/>
      <c r="BV123" s="1048">
        <v>60087370</v>
      </c>
      <c r="BW123" s="1048"/>
      <c r="BX123" s="1048"/>
      <c r="BY123" s="1048"/>
      <c r="BZ123" s="1048"/>
      <c r="CA123" s="1048">
        <v>60570054</v>
      </c>
      <c r="CB123" s="1048"/>
      <c r="CC123" s="1048"/>
      <c r="CD123" s="1048"/>
      <c r="CE123" s="1048"/>
      <c r="CF123" s="985"/>
      <c r="CG123" s="986"/>
      <c r="CH123" s="986"/>
      <c r="CI123" s="986"/>
      <c r="CJ123" s="987"/>
      <c r="CK123" s="993"/>
      <c r="CL123" s="994"/>
      <c r="CM123" s="994"/>
      <c r="CN123" s="994"/>
      <c r="CO123" s="995"/>
      <c r="CP123" s="1003" t="s">
        <v>474</v>
      </c>
      <c r="CQ123" s="1004"/>
      <c r="CR123" s="1004"/>
      <c r="CS123" s="1004"/>
      <c r="CT123" s="1004"/>
      <c r="CU123" s="1004"/>
      <c r="CV123" s="1004"/>
      <c r="CW123" s="1004"/>
      <c r="CX123" s="1004"/>
      <c r="CY123" s="1004"/>
      <c r="CZ123" s="1004"/>
      <c r="DA123" s="1004"/>
      <c r="DB123" s="1004"/>
      <c r="DC123" s="1004"/>
      <c r="DD123" s="1004"/>
      <c r="DE123" s="1004"/>
      <c r="DF123" s="1005"/>
      <c r="DG123" s="942" t="s">
        <v>439</v>
      </c>
      <c r="DH123" s="943"/>
      <c r="DI123" s="943"/>
      <c r="DJ123" s="943"/>
      <c r="DK123" s="944"/>
      <c r="DL123" s="945" t="s">
        <v>439</v>
      </c>
      <c r="DM123" s="943"/>
      <c r="DN123" s="943"/>
      <c r="DO123" s="943"/>
      <c r="DP123" s="944"/>
      <c r="DQ123" s="945" t="s">
        <v>439</v>
      </c>
      <c r="DR123" s="943"/>
      <c r="DS123" s="943"/>
      <c r="DT123" s="943"/>
      <c r="DU123" s="944"/>
      <c r="DV123" s="946" t="s">
        <v>439</v>
      </c>
      <c r="DW123" s="947"/>
      <c r="DX123" s="947"/>
      <c r="DY123" s="947"/>
      <c r="DZ123" s="948"/>
    </row>
    <row r="124" spans="1:130" s="215" customFormat="1" ht="26.25" customHeight="1" thickBot="1" x14ac:dyDescent="0.2">
      <c r="A124" s="1041"/>
      <c r="B124" s="933"/>
      <c r="C124" s="906" t="s">
        <v>460</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942" t="s">
        <v>439</v>
      </c>
      <c r="AB124" s="943"/>
      <c r="AC124" s="943"/>
      <c r="AD124" s="943"/>
      <c r="AE124" s="944"/>
      <c r="AF124" s="945" t="s">
        <v>439</v>
      </c>
      <c r="AG124" s="943"/>
      <c r="AH124" s="943"/>
      <c r="AI124" s="943"/>
      <c r="AJ124" s="944"/>
      <c r="AK124" s="945" t="s">
        <v>439</v>
      </c>
      <c r="AL124" s="943"/>
      <c r="AM124" s="943"/>
      <c r="AN124" s="943"/>
      <c r="AO124" s="944"/>
      <c r="AP124" s="946" t="s">
        <v>439</v>
      </c>
      <c r="AQ124" s="947"/>
      <c r="AR124" s="947"/>
      <c r="AS124" s="947"/>
      <c r="AT124" s="948"/>
      <c r="AU124" s="1043" t="s">
        <v>475</v>
      </c>
      <c r="AV124" s="1044"/>
      <c r="AW124" s="1044"/>
      <c r="AX124" s="1044"/>
      <c r="AY124" s="1044"/>
      <c r="AZ124" s="1044"/>
      <c r="BA124" s="1044"/>
      <c r="BB124" s="1044"/>
      <c r="BC124" s="1044"/>
      <c r="BD124" s="1044"/>
      <c r="BE124" s="1044"/>
      <c r="BF124" s="1044"/>
      <c r="BG124" s="1044"/>
      <c r="BH124" s="1044"/>
      <c r="BI124" s="1044"/>
      <c r="BJ124" s="1044"/>
      <c r="BK124" s="1044"/>
      <c r="BL124" s="1044"/>
      <c r="BM124" s="1044"/>
      <c r="BN124" s="1044"/>
      <c r="BO124" s="1044"/>
      <c r="BP124" s="1045"/>
      <c r="BQ124" s="1046" t="s">
        <v>439</v>
      </c>
      <c r="BR124" s="1011"/>
      <c r="BS124" s="1011"/>
      <c r="BT124" s="1011"/>
      <c r="BU124" s="1011"/>
      <c r="BV124" s="1011" t="s">
        <v>129</v>
      </c>
      <c r="BW124" s="1011"/>
      <c r="BX124" s="1011"/>
      <c r="BY124" s="1011"/>
      <c r="BZ124" s="1011"/>
      <c r="CA124" s="1011" t="s">
        <v>439</v>
      </c>
      <c r="CB124" s="1011"/>
      <c r="CC124" s="1011"/>
      <c r="CD124" s="1011"/>
      <c r="CE124" s="1011"/>
      <c r="CF124" s="1012"/>
      <c r="CG124" s="1013"/>
      <c r="CH124" s="1013"/>
      <c r="CI124" s="1013"/>
      <c r="CJ124" s="1014"/>
      <c r="CK124" s="996"/>
      <c r="CL124" s="996"/>
      <c r="CM124" s="996"/>
      <c r="CN124" s="996"/>
      <c r="CO124" s="997"/>
      <c r="CP124" s="1003" t="s">
        <v>476</v>
      </c>
      <c r="CQ124" s="1004"/>
      <c r="CR124" s="1004"/>
      <c r="CS124" s="1004"/>
      <c r="CT124" s="1004"/>
      <c r="CU124" s="1004"/>
      <c r="CV124" s="1004"/>
      <c r="CW124" s="1004"/>
      <c r="CX124" s="1004"/>
      <c r="CY124" s="1004"/>
      <c r="CZ124" s="1004"/>
      <c r="DA124" s="1004"/>
      <c r="DB124" s="1004"/>
      <c r="DC124" s="1004"/>
      <c r="DD124" s="1004"/>
      <c r="DE124" s="1004"/>
      <c r="DF124" s="1005"/>
      <c r="DG124" s="988">
        <v>10569581</v>
      </c>
      <c r="DH124" s="970"/>
      <c r="DI124" s="970"/>
      <c r="DJ124" s="970"/>
      <c r="DK124" s="971"/>
      <c r="DL124" s="969" t="s">
        <v>441</v>
      </c>
      <c r="DM124" s="970"/>
      <c r="DN124" s="970"/>
      <c r="DO124" s="970"/>
      <c r="DP124" s="971"/>
      <c r="DQ124" s="969" t="s">
        <v>441</v>
      </c>
      <c r="DR124" s="970"/>
      <c r="DS124" s="970"/>
      <c r="DT124" s="970"/>
      <c r="DU124" s="971"/>
      <c r="DV124" s="972" t="s">
        <v>129</v>
      </c>
      <c r="DW124" s="973"/>
      <c r="DX124" s="973"/>
      <c r="DY124" s="973"/>
      <c r="DZ124" s="974"/>
    </row>
    <row r="125" spans="1:130" s="215" customFormat="1" ht="26.25" customHeight="1" x14ac:dyDescent="0.15">
      <c r="A125" s="1041"/>
      <c r="B125" s="933"/>
      <c r="C125" s="906" t="s">
        <v>462</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942" t="s">
        <v>129</v>
      </c>
      <c r="AB125" s="943"/>
      <c r="AC125" s="943"/>
      <c r="AD125" s="943"/>
      <c r="AE125" s="944"/>
      <c r="AF125" s="945" t="s">
        <v>129</v>
      </c>
      <c r="AG125" s="943"/>
      <c r="AH125" s="943"/>
      <c r="AI125" s="943"/>
      <c r="AJ125" s="944"/>
      <c r="AK125" s="945" t="s">
        <v>441</v>
      </c>
      <c r="AL125" s="943"/>
      <c r="AM125" s="943"/>
      <c r="AN125" s="943"/>
      <c r="AO125" s="944"/>
      <c r="AP125" s="946" t="s">
        <v>441</v>
      </c>
      <c r="AQ125" s="947"/>
      <c r="AR125" s="947"/>
      <c r="AS125" s="947"/>
      <c r="AT125" s="948"/>
      <c r="AU125" s="237"/>
      <c r="AV125" s="238"/>
      <c r="AW125" s="238"/>
      <c r="AX125" s="238"/>
      <c r="AY125" s="238"/>
      <c r="AZ125" s="238"/>
      <c r="BA125" s="238"/>
      <c r="BB125" s="238"/>
      <c r="BC125" s="238"/>
      <c r="BD125" s="238"/>
      <c r="BE125" s="238"/>
      <c r="BF125" s="238"/>
      <c r="BG125" s="238"/>
      <c r="BH125" s="238"/>
      <c r="BI125" s="238"/>
      <c r="BJ125" s="238"/>
      <c r="BK125" s="238"/>
      <c r="BL125" s="238"/>
      <c r="BM125" s="238"/>
      <c r="BN125" s="238"/>
      <c r="BO125" s="238"/>
      <c r="BP125" s="238"/>
      <c r="BQ125" s="217"/>
      <c r="BR125" s="217"/>
      <c r="BS125" s="217"/>
      <c r="BT125" s="217"/>
      <c r="BU125" s="217"/>
      <c r="BV125" s="217"/>
      <c r="BW125" s="217"/>
      <c r="BX125" s="217"/>
      <c r="BY125" s="217"/>
      <c r="BZ125" s="217"/>
      <c r="CA125" s="217"/>
      <c r="CB125" s="217"/>
      <c r="CC125" s="217"/>
      <c r="CD125" s="217"/>
      <c r="CE125" s="217"/>
      <c r="CF125" s="217"/>
      <c r="CG125" s="217"/>
      <c r="CH125" s="217"/>
      <c r="CI125" s="217"/>
      <c r="CJ125" s="239"/>
      <c r="CK125" s="1006" t="s">
        <v>477</v>
      </c>
      <c r="CL125" s="991"/>
      <c r="CM125" s="991"/>
      <c r="CN125" s="991"/>
      <c r="CO125" s="992"/>
      <c r="CP125" s="913" t="s">
        <v>478</v>
      </c>
      <c r="CQ125" s="881"/>
      <c r="CR125" s="881"/>
      <c r="CS125" s="881"/>
      <c r="CT125" s="881"/>
      <c r="CU125" s="881"/>
      <c r="CV125" s="881"/>
      <c r="CW125" s="881"/>
      <c r="CX125" s="881"/>
      <c r="CY125" s="881"/>
      <c r="CZ125" s="881"/>
      <c r="DA125" s="881"/>
      <c r="DB125" s="881"/>
      <c r="DC125" s="881"/>
      <c r="DD125" s="881"/>
      <c r="DE125" s="881"/>
      <c r="DF125" s="882"/>
      <c r="DG125" s="914" t="s">
        <v>129</v>
      </c>
      <c r="DH125" s="915"/>
      <c r="DI125" s="915"/>
      <c r="DJ125" s="915"/>
      <c r="DK125" s="915"/>
      <c r="DL125" s="915" t="s">
        <v>441</v>
      </c>
      <c r="DM125" s="915"/>
      <c r="DN125" s="915"/>
      <c r="DO125" s="915"/>
      <c r="DP125" s="915"/>
      <c r="DQ125" s="915" t="s">
        <v>441</v>
      </c>
      <c r="DR125" s="915"/>
      <c r="DS125" s="915"/>
      <c r="DT125" s="915"/>
      <c r="DU125" s="915"/>
      <c r="DV125" s="916" t="s">
        <v>129</v>
      </c>
      <c r="DW125" s="916"/>
      <c r="DX125" s="916"/>
      <c r="DY125" s="916"/>
      <c r="DZ125" s="917"/>
    </row>
    <row r="126" spans="1:130" s="215" customFormat="1" ht="26.25" customHeight="1" thickBot="1" x14ac:dyDescent="0.2">
      <c r="A126" s="1041"/>
      <c r="B126" s="933"/>
      <c r="C126" s="906" t="s">
        <v>464</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942" t="s">
        <v>441</v>
      </c>
      <c r="AB126" s="943"/>
      <c r="AC126" s="943"/>
      <c r="AD126" s="943"/>
      <c r="AE126" s="944"/>
      <c r="AF126" s="945" t="s">
        <v>129</v>
      </c>
      <c r="AG126" s="943"/>
      <c r="AH126" s="943"/>
      <c r="AI126" s="943"/>
      <c r="AJ126" s="944"/>
      <c r="AK126" s="945" t="s">
        <v>129</v>
      </c>
      <c r="AL126" s="943"/>
      <c r="AM126" s="943"/>
      <c r="AN126" s="943"/>
      <c r="AO126" s="944"/>
      <c r="AP126" s="946" t="s">
        <v>441</v>
      </c>
      <c r="AQ126" s="947"/>
      <c r="AR126" s="947"/>
      <c r="AS126" s="947"/>
      <c r="AT126" s="948"/>
      <c r="AU126" s="217"/>
      <c r="AV126" s="217"/>
      <c r="AW126" s="217"/>
      <c r="AX126" s="217"/>
      <c r="AY126" s="217"/>
      <c r="AZ126" s="217"/>
      <c r="BA126" s="217"/>
      <c r="BB126" s="217"/>
      <c r="BC126" s="217"/>
      <c r="BD126" s="217"/>
      <c r="BE126" s="217"/>
      <c r="BF126" s="217"/>
      <c r="BG126" s="217"/>
      <c r="BH126" s="217"/>
      <c r="BI126" s="217"/>
      <c r="BJ126" s="217"/>
      <c r="BK126" s="217"/>
      <c r="BL126" s="217"/>
      <c r="BM126" s="217"/>
      <c r="BN126" s="217"/>
      <c r="BO126" s="217"/>
      <c r="BP126" s="217"/>
      <c r="BQ126" s="217"/>
      <c r="BR126" s="217"/>
      <c r="BS126" s="217"/>
      <c r="BT126" s="217"/>
      <c r="BU126" s="217"/>
      <c r="BV126" s="217"/>
      <c r="BW126" s="217"/>
      <c r="BX126" s="217"/>
      <c r="BY126" s="217"/>
      <c r="BZ126" s="217"/>
      <c r="CA126" s="217"/>
      <c r="CB126" s="217"/>
      <c r="CC126" s="217"/>
      <c r="CD126" s="240"/>
      <c r="CE126" s="240"/>
      <c r="CF126" s="240"/>
      <c r="CG126" s="217"/>
      <c r="CH126" s="217"/>
      <c r="CI126" s="217"/>
      <c r="CJ126" s="239"/>
      <c r="CK126" s="1007"/>
      <c r="CL126" s="994"/>
      <c r="CM126" s="994"/>
      <c r="CN126" s="994"/>
      <c r="CO126" s="995"/>
      <c r="CP126" s="906" t="s">
        <v>479</v>
      </c>
      <c r="CQ126" s="907"/>
      <c r="CR126" s="907"/>
      <c r="CS126" s="907"/>
      <c r="CT126" s="907"/>
      <c r="CU126" s="907"/>
      <c r="CV126" s="907"/>
      <c r="CW126" s="907"/>
      <c r="CX126" s="907"/>
      <c r="CY126" s="907"/>
      <c r="CZ126" s="907"/>
      <c r="DA126" s="907"/>
      <c r="DB126" s="907"/>
      <c r="DC126" s="907"/>
      <c r="DD126" s="907"/>
      <c r="DE126" s="907"/>
      <c r="DF126" s="908"/>
      <c r="DG126" s="909" t="s">
        <v>129</v>
      </c>
      <c r="DH126" s="910"/>
      <c r="DI126" s="910"/>
      <c r="DJ126" s="910"/>
      <c r="DK126" s="910"/>
      <c r="DL126" s="910" t="s">
        <v>441</v>
      </c>
      <c r="DM126" s="910"/>
      <c r="DN126" s="910"/>
      <c r="DO126" s="910"/>
      <c r="DP126" s="910"/>
      <c r="DQ126" s="910" t="s">
        <v>441</v>
      </c>
      <c r="DR126" s="910"/>
      <c r="DS126" s="910"/>
      <c r="DT126" s="910"/>
      <c r="DU126" s="910"/>
      <c r="DV126" s="911" t="s">
        <v>441</v>
      </c>
      <c r="DW126" s="911"/>
      <c r="DX126" s="911"/>
      <c r="DY126" s="911"/>
      <c r="DZ126" s="912"/>
    </row>
    <row r="127" spans="1:130" s="215" customFormat="1" ht="26.25" customHeight="1" x14ac:dyDescent="0.15">
      <c r="A127" s="1042"/>
      <c r="B127" s="935"/>
      <c r="C127" s="957" t="s">
        <v>480</v>
      </c>
      <c r="D127" s="949"/>
      <c r="E127" s="949"/>
      <c r="F127" s="949"/>
      <c r="G127" s="949"/>
      <c r="H127" s="949"/>
      <c r="I127" s="949"/>
      <c r="J127" s="949"/>
      <c r="K127" s="949"/>
      <c r="L127" s="949"/>
      <c r="M127" s="949"/>
      <c r="N127" s="949"/>
      <c r="O127" s="949"/>
      <c r="P127" s="949"/>
      <c r="Q127" s="949"/>
      <c r="R127" s="949"/>
      <c r="S127" s="949"/>
      <c r="T127" s="949"/>
      <c r="U127" s="949"/>
      <c r="V127" s="949"/>
      <c r="W127" s="949"/>
      <c r="X127" s="949"/>
      <c r="Y127" s="949"/>
      <c r="Z127" s="950"/>
      <c r="AA127" s="942">
        <v>5478</v>
      </c>
      <c r="AB127" s="943"/>
      <c r="AC127" s="943"/>
      <c r="AD127" s="943"/>
      <c r="AE127" s="944"/>
      <c r="AF127" s="945">
        <v>5001</v>
      </c>
      <c r="AG127" s="943"/>
      <c r="AH127" s="943"/>
      <c r="AI127" s="943"/>
      <c r="AJ127" s="944"/>
      <c r="AK127" s="945">
        <v>11034</v>
      </c>
      <c r="AL127" s="943"/>
      <c r="AM127" s="943"/>
      <c r="AN127" s="943"/>
      <c r="AO127" s="944"/>
      <c r="AP127" s="946">
        <v>0</v>
      </c>
      <c r="AQ127" s="947"/>
      <c r="AR127" s="947"/>
      <c r="AS127" s="947"/>
      <c r="AT127" s="948"/>
      <c r="AU127" s="217"/>
      <c r="AV127" s="217"/>
      <c r="AW127" s="217"/>
      <c r="AX127" s="1015" t="s">
        <v>481</v>
      </c>
      <c r="AY127" s="1016"/>
      <c r="AZ127" s="1016"/>
      <c r="BA127" s="1016"/>
      <c r="BB127" s="1016"/>
      <c r="BC127" s="1016"/>
      <c r="BD127" s="1016"/>
      <c r="BE127" s="1017"/>
      <c r="BF127" s="1018" t="s">
        <v>482</v>
      </c>
      <c r="BG127" s="1016"/>
      <c r="BH127" s="1016"/>
      <c r="BI127" s="1016"/>
      <c r="BJ127" s="1016"/>
      <c r="BK127" s="1016"/>
      <c r="BL127" s="1017"/>
      <c r="BM127" s="1018" t="s">
        <v>483</v>
      </c>
      <c r="BN127" s="1016"/>
      <c r="BO127" s="1016"/>
      <c r="BP127" s="1016"/>
      <c r="BQ127" s="1016"/>
      <c r="BR127" s="1016"/>
      <c r="BS127" s="1017"/>
      <c r="BT127" s="1018" t="s">
        <v>484</v>
      </c>
      <c r="BU127" s="1016"/>
      <c r="BV127" s="1016"/>
      <c r="BW127" s="1016"/>
      <c r="BX127" s="1016"/>
      <c r="BY127" s="1016"/>
      <c r="BZ127" s="1039"/>
      <c r="CA127" s="217"/>
      <c r="CB127" s="217"/>
      <c r="CC127" s="217"/>
      <c r="CD127" s="240"/>
      <c r="CE127" s="240"/>
      <c r="CF127" s="240"/>
      <c r="CG127" s="217"/>
      <c r="CH127" s="217"/>
      <c r="CI127" s="217"/>
      <c r="CJ127" s="239"/>
      <c r="CK127" s="1007"/>
      <c r="CL127" s="994"/>
      <c r="CM127" s="994"/>
      <c r="CN127" s="994"/>
      <c r="CO127" s="995"/>
      <c r="CP127" s="906" t="s">
        <v>485</v>
      </c>
      <c r="CQ127" s="907"/>
      <c r="CR127" s="907"/>
      <c r="CS127" s="907"/>
      <c r="CT127" s="907"/>
      <c r="CU127" s="907"/>
      <c r="CV127" s="907"/>
      <c r="CW127" s="907"/>
      <c r="CX127" s="907"/>
      <c r="CY127" s="907"/>
      <c r="CZ127" s="907"/>
      <c r="DA127" s="907"/>
      <c r="DB127" s="907"/>
      <c r="DC127" s="907"/>
      <c r="DD127" s="907"/>
      <c r="DE127" s="907"/>
      <c r="DF127" s="908"/>
      <c r="DG127" s="909" t="s">
        <v>129</v>
      </c>
      <c r="DH127" s="910"/>
      <c r="DI127" s="910"/>
      <c r="DJ127" s="910"/>
      <c r="DK127" s="910"/>
      <c r="DL127" s="910" t="s">
        <v>441</v>
      </c>
      <c r="DM127" s="910"/>
      <c r="DN127" s="910"/>
      <c r="DO127" s="910"/>
      <c r="DP127" s="910"/>
      <c r="DQ127" s="910" t="s">
        <v>441</v>
      </c>
      <c r="DR127" s="910"/>
      <c r="DS127" s="910"/>
      <c r="DT127" s="910"/>
      <c r="DU127" s="910"/>
      <c r="DV127" s="911" t="s">
        <v>441</v>
      </c>
      <c r="DW127" s="911"/>
      <c r="DX127" s="911"/>
      <c r="DY127" s="911"/>
      <c r="DZ127" s="912"/>
    </row>
    <row r="128" spans="1:130" s="215" customFormat="1" ht="26.25" customHeight="1" thickBot="1" x14ac:dyDescent="0.2">
      <c r="A128" s="1025" t="s">
        <v>486</v>
      </c>
      <c r="B128" s="1026"/>
      <c r="C128" s="1026"/>
      <c r="D128" s="1026"/>
      <c r="E128" s="1026"/>
      <c r="F128" s="1026"/>
      <c r="G128" s="1026"/>
      <c r="H128" s="1026"/>
      <c r="I128" s="1026"/>
      <c r="J128" s="1026"/>
      <c r="K128" s="1026"/>
      <c r="L128" s="1026"/>
      <c r="M128" s="1026"/>
      <c r="N128" s="1026"/>
      <c r="O128" s="1026"/>
      <c r="P128" s="1026"/>
      <c r="Q128" s="1026"/>
      <c r="R128" s="1026"/>
      <c r="S128" s="1026"/>
      <c r="T128" s="1026"/>
      <c r="U128" s="1026"/>
      <c r="V128" s="1026"/>
      <c r="W128" s="1027" t="s">
        <v>487</v>
      </c>
      <c r="X128" s="1027"/>
      <c r="Y128" s="1027"/>
      <c r="Z128" s="1028"/>
      <c r="AA128" s="1029">
        <v>506036</v>
      </c>
      <c r="AB128" s="1030"/>
      <c r="AC128" s="1030"/>
      <c r="AD128" s="1030"/>
      <c r="AE128" s="1031"/>
      <c r="AF128" s="1032">
        <v>346968</v>
      </c>
      <c r="AG128" s="1030"/>
      <c r="AH128" s="1030"/>
      <c r="AI128" s="1030"/>
      <c r="AJ128" s="1031"/>
      <c r="AK128" s="1032">
        <v>404434</v>
      </c>
      <c r="AL128" s="1030"/>
      <c r="AM128" s="1030"/>
      <c r="AN128" s="1030"/>
      <c r="AO128" s="1031"/>
      <c r="AP128" s="1033"/>
      <c r="AQ128" s="1034"/>
      <c r="AR128" s="1034"/>
      <c r="AS128" s="1034"/>
      <c r="AT128" s="1035"/>
      <c r="AU128" s="217"/>
      <c r="AV128" s="217"/>
      <c r="AW128" s="217"/>
      <c r="AX128" s="880" t="s">
        <v>488</v>
      </c>
      <c r="AY128" s="881"/>
      <c r="AZ128" s="881"/>
      <c r="BA128" s="881"/>
      <c r="BB128" s="881"/>
      <c r="BC128" s="881"/>
      <c r="BD128" s="881"/>
      <c r="BE128" s="882"/>
      <c r="BF128" s="1036" t="s">
        <v>129</v>
      </c>
      <c r="BG128" s="1037"/>
      <c r="BH128" s="1037"/>
      <c r="BI128" s="1037"/>
      <c r="BJ128" s="1037"/>
      <c r="BK128" s="1037"/>
      <c r="BL128" s="1038"/>
      <c r="BM128" s="1036">
        <v>11.86</v>
      </c>
      <c r="BN128" s="1037"/>
      <c r="BO128" s="1037"/>
      <c r="BP128" s="1037"/>
      <c r="BQ128" s="1037"/>
      <c r="BR128" s="1037"/>
      <c r="BS128" s="1038"/>
      <c r="BT128" s="1036">
        <v>20</v>
      </c>
      <c r="BU128" s="1037"/>
      <c r="BV128" s="1037"/>
      <c r="BW128" s="1037"/>
      <c r="BX128" s="1037"/>
      <c r="BY128" s="1037"/>
      <c r="BZ128" s="1060"/>
      <c r="CA128" s="240"/>
      <c r="CB128" s="240"/>
      <c r="CC128" s="240"/>
      <c r="CD128" s="240"/>
      <c r="CE128" s="240"/>
      <c r="CF128" s="240"/>
      <c r="CG128" s="217"/>
      <c r="CH128" s="217"/>
      <c r="CI128" s="217"/>
      <c r="CJ128" s="239"/>
      <c r="CK128" s="1008"/>
      <c r="CL128" s="1009"/>
      <c r="CM128" s="1009"/>
      <c r="CN128" s="1009"/>
      <c r="CO128" s="1010"/>
      <c r="CP128" s="1019" t="s">
        <v>489</v>
      </c>
      <c r="CQ128" s="710"/>
      <c r="CR128" s="710"/>
      <c r="CS128" s="710"/>
      <c r="CT128" s="710"/>
      <c r="CU128" s="710"/>
      <c r="CV128" s="710"/>
      <c r="CW128" s="710"/>
      <c r="CX128" s="710"/>
      <c r="CY128" s="710"/>
      <c r="CZ128" s="710"/>
      <c r="DA128" s="710"/>
      <c r="DB128" s="710"/>
      <c r="DC128" s="710"/>
      <c r="DD128" s="710"/>
      <c r="DE128" s="710"/>
      <c r="DF128" s="1020"/>
      <c r="DG128" s="1021" t="s">
        <v>129</v>
      </c>
      <c r="DH128" s="1022"/>
      <c r="DI128" s="1022"/>
      <c r="DJ128" s="1022"/>
      <c r="DK128" s="1022"/>
      <c r="DL128" s="1022">
        <v>4934</v>
      </c>
      <c r="DM128" s="1022"/>
      <c r="DN128" s="1022"/>
      <c r="DO128" s="1022"/>
      <c r="DP128" s="1022"/>
      <c r="DQ128" s="1022" t="s">
        <v>441</v>
      </c>
      <c r="DR128" s="1022"/>
      <c r="DS128" s="1022"/>
      <c r="DT128" s="1022"/>
      <c r="DU128" s="1022"/>
      <c r="DV128" s="1023" t="s">
        <v>441</v>
      </c>
      <c r="DW128" s="1023"/>
      <c r="DX128" s="1023"/>
      <c r="DY128" s="1023"/>
      <c r="DZ128" s="1024"/>
    </row>
    <row r="129" spans="1:131" s="215" customFormat="1" ht="26.25" customHeight="1" x14ac:dyDescent="0.15">
      <c r="A129" s="918" t="s">
        <v>108</v>
      </c>
      <c r="B129" s="919"/>
      <c r="C129" s="919"/>
      <c r="D129" s="919"/>
      <c r="E129" s="919"/>
      <c r="F129" s="919"/>
      <c r="G129" s="919"/>
      <c r="H129" s="919"/>
      <c r="I129" s="919"/>
      <c r="J129" s="919"/>
      <c r="K129" s="919"/>
      <c r="L129" s="919"/>
      <c r="M129" s="919"/>
      <c r="N129" s="919"/>
      <c r="O129" s="919"/>
      <c r="P129" s="919"/>
      <c r="Q129" s="919"/>
      <c r="R129" s="919"/>
      <c r="S129" s="919"/>
      <c r="T129" s="919"/>
      <c r="U129" s="919"/>
      <c r="V129" s="919"/>
      <c r="W129" s="1054" t="s">
        <v>490</v>
      </c>
      <c r="X129" s="1055"/>
      <c r="Y129" s="1055"/>
      <c r="Z129" s="1056"/>
      <c r="AA129" s="942">
        <v>27390745</v>
      </c>
      <c r="AB129" s="943"/>
      <c r="AC129" s="943"/>
      <c r="AD129" s="943"/>
      <c r="AE129" s="944"/>
      <c r="AF129" s="945">
        <v>27722005</v>
      </c>
      <c r="AG129" s="943"/>
      <c r="AH129" s="943"/>
      <c r="AI129" s="943"/>
      <c r="AJ129" s="944"/>
      <c r="AK129" s="945">
        <v>28869208</v>
      </c>
      <c r="AL129" s="943"/>
      <c r="AM129" s="943"/>
      <c r="AN129" s="943"/>
      <c r="AO129" s="944"/>
      <c r="AP129" s="1057"/>
      <c r="AQ129" s="1058"/>
      <c r="AR129" s="1058"/>
      <c r="AS129" s="1058"/>
      <c r="AT129" s="1059"/>
      <c r="AU129" s="218"/>
      <c r="AV129" s="218"/>
      <c r="AW129" s="218"/>
      <c r="AX129" s="1049" t="s">
        <v>491</v>
      </c>
      <c r="AY129" s="907"/>
      <c r="AZ129" s="907"/>
      <c r="BA129" s="907"/>
      <c r="BB129" s="907"/>
      <c r="BC129" s="907"/>
      <c r="BD129" s="907"/>
      <c r="BE129" s="908"/>
      <c r="BF129" s="1050" t="s">
        <v>129</v>
      </c>
      <c r="BG129" s="1051"/>
      <c r="BH129" s="1051"/>
      <c r="BI129" s="1051"/>
      <c r="BJ129" s="1051"/>
      <c r="BK129" s="1051"/>
      <c r="BL129" s="1052"/>
      <c r="BM129" s="1050">
        <v>16.86</v>
      </c>
      <c r="BN129" s="1051"/>
      <c r="BO129" s="1051"/>
      <c r="BP129" s="1051"/>
      <c r="BQ129" s="1051"/>
      <c r="BR129" s="1051"/>
      <c r="BS129" s="1052"/>
      <c r="BT129" s="1050">
        <v>30</v>
      </c>
      <c r="BU129" s="1051"/>
      <c r="BV129" s="1051"/>
      <c r="BW129" s="1051"/>
      <c r="BX129" s="1051"/>
      <c r="BY129" s="1051"/>
      <c r="BZ129" s="1053"/>
      <c r="CA129" s="241"/>
      <c r="CB129" s="241"/>
      <c r="CC129" s="241"/>
      <c r="CD129" s="241"/>
      <c r="CE129" s="241"/>
      <c r="CF129" s="241"/>
      <c r="CG129" s="241"/>
      <c r="CH129" s="241"/>
      <c r="CI129" s="241"/>
      <c r="CJ129" s="241"/>
      <c r="CK129" s="241"/>
      <c r="CL129" s="241"/>
      <c r="CM129" s="241"/>
      <c r="CN129" s="241"/>
      <c r="CO129" s="241"/>
      <c r="CP129" s="241"/>
      <c r="CQ129" s="241"/>
      <c r="CR129" s="241"/>
      <c r="CS129" s="241"/>
      <c r="CT129" s="241"/>
      <c r="CU129" s="241"/>
      <c r="CV129" s="241"/>
      <c r="CW129" s="241"/>
      <c r="CX129" s="241"/>
      <c r="CY129" s="241"/>
      <c r="CZ129" s="241"/>
      <c r="DA129" s="241"/>
      <c r="DB129" s="241"/>
      <c r="DC129" s="241"/>
      <c r="DD129" s="241"/>
      <c r="DE129" s="241"/>
      <c r="DF129" s="241"/>
      <c r="DG129" s="241"/>
      <c r="DH129" s="241"/>
      <c r="DI129" s="241"/>
      <c r="DJ129" s="241"/>
      <c r="DK129" s="241"/>
      <c r="DL129" s="241"/>
      <c r="DM129" s="241"/>
      <c r="DN129" s="241"/>
      <c r="DO129" s="241"/>
      <c r="DP129" s="218"/>
      <c r="DQ129" s="218"/>
      <c r="DR129" s="218"/>
      <c r="DS129" s="218"/>
      <c r="DT129" s="218"/>
      <c r="DU129" s="218"/>
      <c r="DV129" s="218"/>
      <c r="DW129" s="218"/>
      <c r="DX129" s="218"/>
      <c r="DY129" s="218"/>
      <c r="DZ129" s="218"/>
    </row>
    <row r="130" spans="1:131" s="215" customFormat="1" ht="26.25" customHeight="1" x14ac:dyDescent="0.15">
      <c r="A130" s="918" t="s">
        <v>492</v>
      </c>
      <c r="B130" s="919"/>
      <c r="C130" s="919"/>
      <c r="D130" s="919"/>
      <c r="E130" s="919"/>
      <c r="F130" s="919"/>
      <c r="G130" s="919"/>
      <c r="H130" s="919"/>
      <c r="I130" s="919"/>
      <c r="J130" s="919"/>
      <c r="K130" s="919"/>
      <c r="L130" s="919"/>
      <c r="M130" s="919"/>
      <c r="N130" s="919"/>
      <c r="O130" s="919"/>
      <c r="P130" s="919"/>
      <c r="Q130" s="919"/>
      <c r="R130" s="919"/>
      <c r="S130" s="919"/>
      <c r="T130" s="919"/>
      <c r="U130" s="919"/>
      <c r="V130" s="919"/>
      <c r="W130" s="1054" t="s">
        <v>493</v>
      </c>
      <c r="X130" s="1055"/>
      <c r="Y130" s="1055"/>
      <c r="Z130" s="1056"/>
      <c r="AA130" s="942">
        <v>4519055</v>
      </c>
      <c r="AB130" s="943"/>
      <c r="AC130" s="943"/>
      <c r="AD130" s="943"/>
      <c r="AE130" s="944"/>
      <c r="AF130" s="945">
        <v>4191671</v>
      </c>
      <c r="AG130" s="943"/>
      <c r="AH130" s="943"/>
      <c r="AI130" s="943"/>
      <c r="AJ130" s="944"/>
      <c r="AK130" s="945">
        <v>4156060</v>
      </c>
      <c r="AL130" s="943"/>
      <c r="AM130" s="943"/>
      <c r="AN130" s="943"/>
      <c r="AO130" s="944"/>
      <c r="AP130" s="1057"/>
      <c r="AQ130" s="1058"/>
      <c r="AR130" s="1058"/>
      <c r="AS130" s="1058"/>
      <c r="AT130" s="1059"/>
      <c r="AU130" s="218"/>
      <c r="AV130" s="218"/>
      <c r="AW130" s="218"/>
      <c r="AX130" s="1049" t="s">
        <v>494</v>
      </c>
      <c r="AY130" s="907"/>
      <c r="AZ130" s="907"/>
      <c r="BA130" s="907"/>
      <c r="BB130" s="907"/>
      <c r="BC130" s="907"/>
      <c r="BD130" s="907"/>
      <c r="BE130" s="908"/>
      <c r="BF130" s="1085">
        <v>3.1</v>
      </c>
      <c r="BG130" s="1086"/>
      <c r="BH130" s="1086"/>
      <c r="BI130" s="1086"/>
      <c r="BJ130" s="1086"/>
      <c r="BK130" s="1086"/>
      <c r="BL130" s="1087"/>
      <c r="BM130" s="1085">
        <v>25</v>
      </c>
      <c r="BN130" s="1086"/>
      <c r="BO130" s="1086"/>
      <c r="BP130" s="1086"/>
      <c r="BQ130" s="1086"/>
      <c r="BR130" s="1086"/>
      <c r="BS130" s="1087"/>
      <c r="BT130" s="1085">
        <v>35</v>
      </c>
      <c r="BU130" s="1086"/>
      <c r="BV130" s="1086"/>
      <c r="BW130" s="1086"/>
      <c r="BX130" s="1086"/>
      <c r="BY130" s="1086"/>
      <c r="BZ130" s="1088"/>
      <c r="CA130" s="241"/>
      <c r="CB130" s="241"/>
      <c r="CC130" s="241"/>
      <c r="CD130" s="241"/>
      <c r="CE130" s="241"/>
      <c r="CF130" s="241"/>
      <c r="CG130" s="241"/>
      <c r="CH130" s="241"/>
      <c r="CI130" s="241"/>
      <c r="CJ130" s="241"/>
      <c r="CK130" s="241"/>
      <c r="CL130" s="241"/>
      <c r="CM130" s="241"/>
      <c r="CN130" s="241"/>
      <c r="CO130" s="241"/>
      <c r="CP130" s="241"/>
      <c r="CQ130" s="241"/>
      <c r="CR130" s="241"/>
      <c r="CS130" s="241"/>
      <c r="CT130" s="241"/>
      <c r="CU130" s="241"/>
      <c r="CV130" s="241"/>
      <c r="CW130" s="241"/>
      <c r="CX130" s="241"/>
      <c r="CY130" s="241"/>
      <c r="CZ130" s="241"/>
      <c r="DA130" s="241"/>
      <c r="DB130" s="241"/>
      <c r="DC130" s="241"/>
      <c r="DD130" s="241"/>
      <c r="DE130" s="241"/>
      <c r="DF130" s="241"/>
      <c r="DG130" s="241"/>
      <c r="DH130" s="241"/>
      <c r="DI130" s="241"/>
      <c r="DJ130" s="241"/>
      <c r="DK130" s="241"/>
      <c r="DL130" s="241"/>
      <c r="DM130" s="241"/>
      <c r="DN130" s="241"/>
      <c r="DO130" s="241"/>
      <c r="DP130" s="218"/>
      <c r="DQ130" s="218"/>
      <c r="DR130" s="218"/>
      <c r="DS130" s="218"/>
      <c r="DT130" s="218"/>
      <c r="DU130" s="218"/>
      <c r="DV130" s="218"/>
      <c r="DW130" s="218"/>
      <c r="DX130" s="218"/>
      <c r="DY130" s="218"/>
      <c r="DZ130" s="218"/>
    </row>
    <row r="131" spans="1:131" s="215" customFormat="1" ht="26.25" customHeight="1" thickBot="1" x14ac:dyDescent="0.2">
      <c r="A131" s="1089"/>
      <c r="B131" s="1090"/>
      <c r="C131" s="1090"/>
      <c r="D131" s="1090"/>
      <c r="E131" s="1090"/>
      <c r="F131" s="1090"/>
      <c r="G131" s="1090"/>
      <c r="H131" s="1090"/>
      <c r="I131" s="1090"/>
      <c r="J131" s="1090"/>
      <c r="K131" s="1090"/>
      <c r="L131" s="1090"/>
      <c r="M131" s="1090"/>
      <c r="N131" s="1090"/>
      <c r="O131" s="1090"/>
      <c r="P131" s="1090"/>
      <c r="Q131" s="1090"/>
      <c r="R131" s="1090"/>
      <c r="S131" s="1090"/>
      <c r="T131" s="1090"/>
      <c r="U131" s="1090"/>
      <c r="V131" s="1090"/>
      <c r="W131" s="1091" t="s">
        <v>495</v>
      </c>
      <c r="X131" s="1092"/>
      <c r="Y131" s="1092"/>
      <c r="Z131" s="1093"/>
      <c r="AA131" s="988">
        <v>22871690</v>
      </c>
      <c r="AB131" s="970"/>
      <c r="AC131" s="970"/>
      <c r="AD131" s="970"/>
      <c r="AE131" s="971"/>
      <c r="AF131" s="969">
        <v>23530334</v>
      </c>
      <c r="AG131" s="970"/>
      <c r="AH131" s="970"/>
      <c r="AI131" s="970"/>
      <c r="AJ131" s="971"/>
      <c r="AK131" s="969">
        <v>24713148</v>
      </c>
      <c r="AL131" s="970"/>
      <c r="AM131" s="970"/>
      <c r="AN131" s="970"/>
      <c r="AO131" s="971"/>
      <c r="AP131" s="1094"/>
      <c r="AQ131" s="1095"/>
      <c r="AR131" s="1095"/>
      <c r="AS131" s="1095"/>
      <c r="AT131" s="1096"/>
      <c r="AU131" s="218"/>
      <c r="AV131" s="218"/>
      <c r="AW131" s="218"/>
      <c r="AX131" s="1067" t="s">
        <v>496</v>
      </c>
      <c r="AY131" s="710"/>
      <c r="AZ131" s="710"/>
      <c r="BA131" s="710"/>
      <c r="BB131" s="710"/>
      <c r="BC131" s="710"/>
      <c r="BD131" s="710"/>
      <c r="BE131" s="1020"/>
      <c r="BF131" s="1068" t="s">
        <v>441</v>
      </c>
      <c r="BG131" s="1069"/>
      <c r="BH131" s="1069"/>
      <c r="BI131" s="1069"/>
      <c r="BJ131" s="1069"/>
      <c r="BK131" s="1069"/>
      <c r="BL131" s="1070"/>
      <c r="BM131" s="1068">
        <v>350</v>
      </c>
      <c r="BN131" s="1069"/>
      <c r="BO131" s="1069"/>
      <c r="BP131" s="1069"/>
      <c r="BQ131" s="1069"/>
      <c r="BR131" s="1069"/>
      <c r="BS131" s="1070"/>
      <c r="BT131" s="1071"/>
      <c r="BU131" s="1072"/>
      <c r="BV131" s="1072"/>
      <c r="BW131" s="1072"/>
      <c r="BX131" s="1072"/>
      <c r="BY131" s="1072"/>
      <c r="BZ131" s="1073"/>
      <c r="CA131" s="241"/>
      <c r="CB131" s="241"/>
      <c r="CC131" s="241"/>
      <c r="CD131" s="241"/>
      <c r="CE131" s="241"/>
      <c r="CF131" s="241"/>
      <c r="CG131" s="241"/>
      <c r="CH131" s="241"/>
      <c r="CI131" s="241"/>
      <c r="CJ131" s="241"/>
      <c r="CK131" s="241"/>
      <c r="CL131" s="241"/>
      <c r="CM131" s="241"/>
      <c r="CN131" s="241"/>
      <c r="CO131" s="241"/>
      <c r="CP131" s="241"/>
      <c r="CQ131" s="241"/>
      <c r="CR131" s="241"/>
      <c r="CS131" s="241"/>
      <c r="CT131" s="241"/>
      <c r="CU131" s="241"/>
      <c r="CV131" s="241"/>
      <c r="CW131" s="241"/>
      <c r="CX131" s="241"/>
      <c r="CY131" s="241"/>
      <c r="CZ131" s="241"/>
      <c r="DA131" s="241"/>
      <c r="DB131" s="241"/>
      <c r="DC131" s="241"/>
      <c r="DD131" s="241"/>
      <c r="DE131" s="241"/>
      <c r="DF131" s="241"/>
      <c r="DG131" s="241"/>
      <c r="DH131" s="241"/>
      <c r="DI131" s="241"/>
      <c r="DJ131" s="241"/>
      <c r="DK131" s="241"/>
      <c r="DL131" s="241"/>
      <c r="DM131" s="241"/>
      <c r="DN131" s="241"/>
      <c r="DO131" s="241"/>
      <c r="DP131" s="218"/>
      <c r="DQ131" s="218"/>
      <c r="DR131" s="218"/>
      <c r="DS131" s="218"/>
      <c r="DT131" s="218"/>
      <c r="DU131" s="218"/>
      <c r="DV131" s="218"/>
      <c r="DW131" s="218"/>
      <c r="DX131" s="218"/>
      <c r="DY131" s="218"/>
      <c r="DZ131" s="218"/>
    </row>
    <row r="132" spans="1:131" s="215" customFormat="1" ht="26.25" customHeight="1" x14ac:dyDescent="0.15">
      <c r="A132" s="1074" t="s">
        <v>497</v>
      </c>
      <c r="B132" s="1075"/>
      <c r="C132" s="1075"/>
      <c r="D132" s="1075"/>
      <c r="E132" s="1075"/>
      <c r="F132" s="1075"/>
      <c r="G132" s="1075"/>
      <c r="H132" s="1075"/>
      <c r="I132" s="1075"/>
      <c r="J132" s="1075"/>
      <c r="K132" s="1075"/>
      <c r="L132" s="1075"/>
      <c r="M132" s="1075"/>
      <c r="N132" s="1075"/>
      <c r="O132" s="1075"/>
      <c r="P132" s="1075"/>
      <c r="Q132" s="1075"/>
      <c r="R132" s="1075"/>
      <c r="S132" s="1075"/>
      <c r="T132" s="1075"/>
      <c r="U132" s="1075"/>
      <c r="V132" s="1078" t="s">
        <v>498</v>
      </c>
      <c r="W132" s="1078"/>
      <c r="X132" s="1078"/>
      <c r="Y132" s="1078"/>
      <c r="Z132" s="1079"/>
      <c r="AA132" s="1080">
        <v>3.7344288940000001</v>
      </c>
      <c r="AB132" s="1081"/>
      <c r="AC132" s="1081"/>
      <c r="AD132" s="1081"/>
      <c r="AE132" s="1082"/>
      <c r="AF132" s="1083">
        <v>2.9213354979999999</v>
      </c>
      <c r="AG132" s="1081"/>
      <c r="AH132" s="1081"/>
      <c r="AI132" s="1081"/>
      <c r="AJ132" s="1082"/>
      <c r="AK132" s="1083">
        <v>2.7314043520000002</v>
      </c>
      <c r="AL132" s="1081"/>
      <c r="AM132" s="1081"/>
      <c r="AN132" s="1081"/>
      <c r="AO132" s="1082"/>
      <c r="AP132" s="985"/>
      <c r="AQ132" s="986"/>
      <c r="AR132" s="986"/>
      <c r="AS132" s="986"/>
      <c r="AT132" s="1084"/>
      <c r="AU132" s="242"/>
      <c r="AV132" s="218"/>
      <c r="AW132" s="218"/>
      <c r="AX132" s="218"/>
      <c r="AY132" s="218"/>
      <c r="AZ132" s="218"/>
      <c r="BA132" s="218"/>
      <c r="BB132" s="218"/>
      <c r="BC132" s="218"/>
      <c r="BD132" s="218"/>
      <c r="BE132" s="218"/>
      <c r="BF132" s="218"/>
      <c r="BG132" s="218"/>
      <c r="BH132" s="218"/>
      <c r="BI132" s="218"/>
      <c r="BJ132" s="218"/>
      <c r="BK132" s="218"/>
      <c r="BL132" s="218"/>
      <c r="BM132" s="218"/>
      <c r="BN132" s="218"/>
      <c r="BO132" s="218"/>
      <c r="BP132" s="218"/>
      <c r="BQ132" s="218"/>
      <c r="BR132" s="218"/>
      <c r="BS132" s="219"/>
      <c r="BT132" s="218"/>
      <c r="BU132" s="218"/>
      <c r="BV132" s="218"/>
      <c r="BW132" s="218"/>
      <c r="BX132" s="218"/>
      <c r="BY132" s="218"/>
      <c r="BZ132" s="218"/>
      <c r="CA132" s="241"/>
      <c r="CB132" s="241"/>
      <c r="CC132" s="241"/>
      <c r="CD132" s="241"/>
      <c r="CE132" s="241"/>
      <c r="CF132" s="241"/>
      <c r="CG132" s="241"/>
      <c r="CH132" s="241"/>
      <c r="CI132" s="241"/>
      <c r="CJ132" s="241"/>
      <c r="CK132" s="241"/>
      <c r="CL132" s="241"/>
      <c r="CM132" s="241"/>
      <c r="CN132" s="241"/>
      <c r="CO132" s="241"/>
      <c r="CP132" s="241"/>
      <c r="CQ132" s="241"/>
      <c r="CR132" s="241"/>
      <c r="CS132" s="241"/>
      <c r="CT132" s="241"/>
      <c r="CU132" s="241"/>
      <c r="CV132" s="241"/>
      <c r="CW132" s="241"/>
      <c r="CX132" s="241"/>
      <c r="CY132" s="241"/>
      <c r="CZ132" s="241"/>
      <c r="DA132" s="241"/>
      <c r="DB132" s="241"/>
      <c r="DC132" s="241"/>
      <c r="DD132" s="241"/>
      <c r="DE132" s="241"/>
      <c r="DF132" s="241"/>
      <c r="DG132" s="241"/>
      <c r="DH132" s="241"/>
      <c r="DI132" s="241"/>
      <c r="DJ132" s="241"/>
      <c r="DK132" s="241"/>
      <c r="DL132" s="241"/>
      <c r="DM132" s="241"/>
      <c r="DN132" s="241"/>
      <c r="DO132" s="241"/>
      <c r="DP132" s="218"/>
      <c r="DQ132" s="218"/>
      <c r="DR132" s="218"/>
      <c r="DS132" s="218"/>
      <c r="DT132" s="218"/>
      <c r="DU132" s="218"/>
      <c r="DV132" s="218"/>
      <c r="DW132" s="218"/>
      <c r="DX132" s="218"/>
      <c r="DY132" s="218"/>
      <c r="DZ132" s="218"/>
    </row>
    <row r="133" spans="1:131" s="215" customFormat="1" ht="26.25" customHeight="1" thickBot="1" x14ac:dyDescent="0.2">
      <c r="A133" s="1076"/>
      <c r="B133" s="1077"/>
      <c r="C133" s="1077"/>
      <c r="D133" s="1077"/>
      <c r="E133" s="1077"/>
      <c r="F133" s="1077"/>
      <c r="G133" s="1077"/>
      <c r="H133" s="1077"/>
      <c r="I133" s="1077"/>
      <c r="J133" s="1077"/>
      <c r="K133" s="1077"/>
      <c r="L133" s="1077"/>
      <c r="M133" s="1077"/>
      <c r="N133" s="1077"/>
      <c r="O133" s="1077"/>
      <c r="P133" s="1077"/>
      <c r="Q133" s="1077"/>
      <c r="R133" s="1077"/>
      <c r="S133" s="1077"/>
      <c r="T133" s="1077"/>
      <c r="U133" s="1077"/>
      <c r="V133" s="1061" t="s">
        <v>499</v>
      </c>
      <c r="W133" s="1061"/>
      <c r="X133" s="1061"/>
      <c r="Y133" s="1061"/>
      <c r="Z133" s="1062"/>
      <c r="AA133" s="1063">
        <v>4</v>
      </c>
      <c r="AB133" s="1064"/>
      <c r="AC133" s="1064"/>
      <c r="AD133" s="1064"/>
      <c r="AE133" s="1065"/>
      <c r="AF133" s="1063">
        <v>3.6</v>
      </c>
      <c r="AG133" s="1064"/>
      <c r="AH133" s="1064"/>
      <c r="AI133" s="1064"/>
      <c r="AJ133" s="1065"/>
      <c r="AK133" s="1063">
        <v>3.1</v>
      </c>
      <c r="AL133" s="1064"/>
      <c r="AM133" s="1064"/>
      <c r="AN133" s="1064"/>
      <c r="AO133" s="1065"/>
      <c r="AP133" s="1012"/>
      <c r="AQ133" s="1013"/>
      <c r="AR133" s="1013"/>
      <c r="AS133" s="1013"/>
      <c r="AT133" s="1066"/>
      <c r="AU133" s="218"/>
      <c r="AV133" s="218"/>
      <c r="AW133" s="218"/>
      <c r="AX133" s="218"/>
      <c r="AY133" s="218"/>
      <c r="AZ133" s="218"/>
      <c r="BA133" s="218"/>
      <c r="BB133" s="218"/>
      <c r="BC133" s="218"/>
      <c r="BD133" s="218"/>
      <c r="BE133" s="218"/>
      <c r="BF133" s="218"/>
      <c r="BG133" s="218"/>
      <c r="BH133" s="218"/>
      <c r="BI133" s="218"/>
      <c r="BJ133" s="218"/>
      <c r="BK133" s="218"/>
      <c r="BL133" s="218"/>
      <c r="BM133" s="218"/>
      <c r="BN133" s="241"/>
      <c r="BO133" s="241"/>
      <c r="BP133" s="241"/>
      <c r="BQ133" s="241"/>
      <c r="BR133" s="241"/>
      <c r="BS133" s="241"/>
      <c r="BT133" s="241"/>
      <c r="BU133" s="241"/>
      <c r="BV133" s="241"/>
      <c r="BW133" s="241"/>
      <c r="BX133" s="241"/>
      <c r="BY133" s="241"/>
      <c r="BZ133" s="241"/>
      <c r="CA133" s="241"/>
      <c r="CB133" s="241"/>
      <c r="CC133" s="241"/>
      <c r="CD133" s="241"/>
      <c r="CE133" s="241"/>
      <c r="CF133" s="241"/>
      <c r="CG133" s="241"/>
      <c r="CH133" s="241"/>
      <c r="CI133" s="241"/>
      <c r="CJ133" s="241"/>
      <c r="CK133" s="241"/>
      <c r="CL133" s="241"/>
      <c r="CM133" s="241"/>
      <c r="CN133" s="241"/>
      <c r="CO133" s="241"/>
      <c r="CP133" s="241"/>
      <c r="CQ133" s="241"/>
      <c r="CR133" s="241"/>
      <c r="CS133" s="241"/>
      <c r="CT133" s="241"/>
      <c r="CU133" s="241"/>
      <c r="CV133" s="241"/>
      <c r="CW133" s="241"/>
      <c r="CX133" s="241"/>
      <c r="CY133" s="241"/>
      <c r="CZ133" s="241"/>
      <c r="DA133" s="241"/>
      <c r="DB133" s="241"/>
      <c r="DC133" s="241"/>
      <c r="DD133" s="241"/>
      <c r="DE133" s="241"/>
      <c r="DF133" s="241"/>
      <c r="DG133" s="241"/>
      <c r="DH133" s="241"/>
      <c r="DI133" s="241"/>
      <c r="DJ133" s="241"/>
      <c r="DK133" s="241"/>
      <c r="DL133" s="241"/>
      <c r="DM133" s="241"/>
      <c r="DN133" s="241"/>
      <c r="DO133" s="241"/>
      <c r="DP133" s="218"/>
      <c r="DQ133" s="218"/>
      <c r="DR133" s="218"/>
      <c r="DS133" s="218"/>
      <c r="DT133" s="218"/>
      <c r="DU133" s="218"/>
      <c r="DV133" s="218"/>
      <c r="DW133" s="218"/>
      <c r="DX133" s="218"/>
      <c r="DY133" s="218"/>
      <c r="DZ133" s="218"/>
    </row>
    <row r="134" spans="1:131" ht="11.25" customHeight="1" x14ac:dyDescent="0.15">
      <c r="A134" s="243"/>
      <c r="B134" s="243"/>
      <c r="C134" s="243"/>
      <c r="D134" s="243"/>
      <c r="E134" s="243"/>
      <c r="F134" s="243"/>
      <c r="G134" s="243"/>
      <c r="H134" s="243"/>
      <c r="I134" s="243"/>
      <c r="J134" s="243"/>
      <c r="K134" s="243"/>
      <c r="L134" s="243"/>
      <c r="M134" s="243"/>
      <c r="N134" s="243"/>
      <c r="O134" s="243"/>
      <c r="P134" s="243"/>
      <c r="Q134" s="243"/>
      <c r="R134" s="243"/>
      <c r="S134" s="243"/>
      <c r="T134" s="243"/>
      <c r="U134" s="243"/>
      <c r="V134" s="243"/>
      <c r="W134" s="243"/>
      <c r="X134" s="243"/>
      <c r="Y134" s="243"/>
      <c r="Z134" s="243"/>
      <c r="AA134" s="243"/>
      <c r="AB134" s="243"/>
      <c r="AC134" s="243"/>
      <c r="AD134" s="243"/>
      <c r="AE134" s="243"/>
      <c r="AF134" s="243"/>
      <c r="AG134" s="243"/>
      <c r="AH134" s="243"/>
      <c r="AI134" s="243"/>
      <c r="AJ134" s="243"/>
      <c r="AK134" s="243"/>
      <c r="AL134" s="243"/>
      <c r="AM134" s="243"/>
      <c r="AN134" s="243"/>
      <c r="AO134" s="243"/>
      <c r="AP134" s="243"/>
      <c r="AQ134" s="243"/>
      <c r="AR134" s="243"/>
      <c r="AS134" s="243"/>
      <c r="AT134" s="243"/>
      <c r="AU134" s="218"/>
      <c r="AV134" s="218"/>
      <c r="AW134" s="218"/>
      <c r="AX134" s="218"/>
      <c r="AY134" s="218"/>
      <c r="AZ134" s="218"/>
      <c r="BA134" s="218"/>
      <c r="BB134" s="218"/>
      <c r="BC134" s="218"/>
      <c r="BD134" s="218"/>
      <c r="BE134" s="218"/>
      <c r="BF134" s="218"/>
      <c r="BG134" s="218"/>
      <c r="BH134" s="218"/>
      <c r="BI134" s="218"/>
      <c r="BJ134" s="218"/>
      <c r="BK134" s="218"/>
      <c r="BL134" s="218"/>
      <c r="BM134" s="218"/>
      <c r="BN134" s="241"/>
      <c r="BO134" s="241"/>
      <c r="BP134" s="241"/>
      <c r="BQ134" s="241"/>
      <c r="BR134" s="241"/>
      <c r="BS134" s="241"/>
      <c r="BT134" s="241"/>
      <c r="BU134" s="241"/>
      <c r="BV134" s="241"/>
      <c r="BW134" s="241"/>
      <c r="BX134" s="241"/>
      <c r="BY134" s="241"/>
      <c r="BZ134" s="241"/>
      <c r="CA134" s="241"/>
      <c r="CB134" s="241"/>
      <c r="CC134" s="241"/>
      <c r="CD134" s="241"/>
      <c r="CE134" s="241"/>
      <c r="CF134" s="241"/>
      <c r="CG134" s="241"/>
      <c r="CH134" s="241"/>
      <c r="CI134" s="241"/>
      <c r="CJ134" s="241"/>
      <c r="CK134" s="241"/>
      <c r="CL134" s="241"/>
      <c r="CM134" s="241"/>
      <c r="CN134" s="241"/>
      <c r="CO134" s="241"/>
      <c r="CP134" s="241"/>
      <c r="CQ134" s="241"/>
      <c r="CR134" s="241"/>
      <c r="CS134" s="241"/>
      <c r="CT134" s="241"/>
      <c r="CU134" s="241"/>
      <c r="CV134" s="241"/>
      <c r="CW134" s="241"/>
      <c r="CX134" s="241"/>
      <c r="CY134" s="241"/>
      <c r="CZ134" s="241"/>
      <c r="DA134" s="241"/>
      <c r="DB134" s="241"/>
      <c r="DC134" s="241"/>
      <c r="DD134" s="241"/>
      <c r="DE134" s="241"/>
      <c r="DF134" s="241"/>
      <c r="DG134" s="241"/>
      <c r="DH134" s="241"/>
      <c r="DI134" s="241"/>
      <c r="DJ134" s="241"/>
      <c r="DK134" s="241"/>
      <c r="DL134" s="241"/>
      <c r="DM134" s="241"/>
      <c r="DN134" s="241"/>
      <c r="DO134" s="241"/>
      <c r="DP134" s="218"/>
      <c r="DQ134" s="218"/>
      <c r="DR134" s="218"/>
      <c r="DS134" s="218"/>
      <c r="DT134" s="218"/>
      <c r="DU134" s="218"/>
      <c r="DV134" s="218"/>
      <c r="DW134" s="218"/>
      <c r="DX134" s="218"/>
      <c r="DY134" s="218"/>
      <c r="DZ134" s="218"/>
      <c r="EA134" s="215"/>
    </row>
    <row r="135" spans="1:131" ht="14.25" hidden="1" x14ac:dyDescent="0.15">
      <c r="AU135" s="243"/>
      <c r="AV135" s="243"/>
      <c r="AW135" s="243"/>
      <c r="AX135" s="243"/>
      <c r="AY135" s="243"/>
      <c r="AZ135" s="243"/>
      <c r="BA135" s="243"/>
      <c r="BB135" s="243"/>
      <c r="BC135" s="243"/>
      <c r="BD135" s="243"/>
      <c r="BE135" s="243"/>
      <c r="BF135" s="243"/>
      <c r="BG135" s="243"/>
      <c r="BH135" s="243"/>
      <c r="BI135" s="243"/>
      <c r="BJ135" s="243"/>
      <c r="BK135" s="243"/>
      <c r="BL135" s="243"/>
      <c r="BM135" s="243"/>
      <c r="BN135" s="243"/>
      <c r="BO135" s="243"/>
      <c r="BP135" s="243"/>
      <c r="BQ135" s="243"/>
      <c r="BR135" s="243"/>
      <c r="BS135" s="243"/>
      <c r="BT135" s="243"/>
      <c r="BU135" s="243"/>
      <c r="BV135" s="243"/>
      <c r="BW135" s="243"/>
      <c r="BX135" s="243"/>
      <c r="BY135" s="243"/>
      <c r="BZ135" s="243"/>
      <c r="CA135" s="243"/>
      <c r="CB135" s="243"/>
      <c r="CC135" s="243"/>
      <c r="CD135" s="243"/>
      <c r="CE135" s="243"/>
      <c r="CF135" s="243"/>
      <c r="CG135" s="243"/>
      <c r="CH135" s="243"/>
      <c r="CI135" s="243"/>
      <c r="CJ135" s="243"/>
      <c r="CK135" s="243"/>
      <c r="CL135" s="243"/>
      <c r="CM135" s="243"/>
      <c r="CN135" s="243"/>
      <c r="CO135" s="243"/>
      <c r="CP135" s="243"/>
      <c r="CQ135" s="243"/>
      <c r="CR135" s="243"/>
      <c r="CS135" s="243"/>
      <c r="CT135" s="243"/>
      <c r="CU135" s="243"/>
      <c r="CV135" s="243"/>
      <c r="CW135" s="243"/>
      <c r="CX135" s="243"/>
      <c r="CY135" s="243"/>
      <c r="CZ135" s="243"/>
      <c r="DA135" s="243"/>
      <c r="DB135" s="243"/>
      <c r="DC135" s="243"/>
      <c r="DD135" s="243"/>
      <c r="DE135" s="243"/>
      <c r="DF135" s="243"/>
      <c r="DG135" s="243"/>
      <c r="DH135" s="243"/>
      <c r="DI135" s="243"/>
      <c r="DJ135" s="243"/>
      <c r="DK135" s="243"/>
      <c r="DL135" s="243"/>
      <c r="DM135" s="243"/>
      <c r="DN135" s="243"/>
      <c r="DO135" s="243"/>
      <c r="DP135" s="243"/>
      <c r="DQ135" s="243"/>
      <c r="DR135" s="243"/>
      <c r="DS135" s="243"/>
      <c r="DT135" s="243"/>
      <c r="DU135" s="243"/>
      <c r="DV135" s="243"/>
      <c r="DW135" s="243"/>
      <c r="DX135" s="243"/>
      <c r="DY135" s="243"/>
      <c r="DZ135" s="243"/>
    </row>
  </sheetData>
  <sheetProtection algorithmName="SHA-512" hashValue="MLssjB5hzV3IFi3w99vQe276n83m1je4zPE2xPAQqvS4dns2zFHrmrAykTZB22h/IRk3dBO6S4gXB9Cgfz+WtQ==" saltValue="cWc1eJ5uMegs3Am4tZOjK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zoomScale="55" zoomScaleNormal="55" workbookViewId="0"/>
  </sheetViews>
  <sheetFormatPr defaultColWidth="0" defaultRowHeight="13.5" customHeight="1" zeroHeight="1" x14ac:dyDescent="0.15"/>
  <cols>
    <col min="1" max="120" width="2.75" style="245" customWidth="1"/>
    <col min="121" max="121" width="0" style="244" hidden="1" customWidth="1"/>
    <col min="122" max="16384" width="9" style="244" hidden="1"/>
  </cols>
  <sheetData>
    <row r="1" spans="1:120" x14ac:dyDescent="0.15">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4"/>
    </row>
    <row r="17" spans="119:120" x14ac:dyDescent="0.15">
      <c r="DP17" s="244"/>
    </row>
    <row r="18" spans="119:120" x14ac:dyDescent="0.15"/>
    <row r="19" spans="119:120" x14ac:dyDescent="0.15"/>
    <row r="20" spans="119:120" x14ac:dyDescent="0.15">
      <c r="DO20" s="244"/>
      <c r="DP20" s="244"/>
    </row>
    <row r="21" spans="119:120" x14ac:dyDescent="0.15">
      <c r="DP21" s="244"/>
    </row>
    <row r="22" spans="119:120" x14ac:dyDescent="0.15"/>
    <row r="23" spans="119:120" x14ac:dyDescent="0.15">
      <c r="DO23" s="244"/>
      <c r="DP23" s="244"/>
    </row>
    <row r="24" spans="119:120" x14ac:dyDescent="0.15">
      <c r="DP24" s="244"/>
    </row>
    <row r="25" spans="119:120" x14ac:dyDescent="0.15">
      <c r="DP25" s="244"/>
    </row>
    <row r="26" spans="119:120" x14ac:dyDescent="0.15">
      <c r="DO26" s="244"/>
      <c r="DP26" s="244"/>
    </row>
    <row r="27" spans="119:120" x14ac:dyDescent="0.15"/>
    <row r="28" spans="119:120" x14ac:dyDescent="0.15">
      <c r="DO28" s="244"/>
      <c r="DP28" s="244"/>
    </row>
    <row r="29" spans="119:120" x14ac:dyDescent="0.15">
      <c r="DP29" s="244"/>
    </row>
    <row r="30" spans="119:120" x14ac:dyDescent="0.15"/>
    <row r="31" spans="119:120" x14ac:dyDescent="0.15">
      <c r="DO31" s="244"/>
      <c r="DP31" s="244"/>
    </row>
    <row r="32" spans="119:120" x14ac:dyDescent="0.15"/>
    <row r="33" spans="98:120" x14ac:dyDescent="0.15">
      <c r="DO33" s="244"/>
      <c r="DP33" s="244"/>
    </row>
    <row r="34" spans="98:120" x14ac:dyDescent="0.15">
      <c r="DM34" s="244"/>
    </row>
    <row r="35" spans="98:120" x14ac:dyDescent="0.15">
      <c r="CT35" s="244"/>
      <c r="CU35" s="244"/>
      <c r="CV35" s="244"/>
      <c r="CY35" s="244"/>
      <c r="CZ35" s="244"/>
      <c r="DA35" s="244"/>
      <c r="DD35" s="244"/>
      <c r="DE35" s="244"/>
      <c r="DF35" s="244"/>
      <c r="DI35" s="244"/>
      <c r="DJ35" s="244"/>
      <c r="DK35" s="244"/>
      <c r="DM35" s="244"/>
      <c r="DN35" s="244"/>
      <c r="DO35" s="244"/>
      <c r="DP35" s="244"/>
    </row>
    <row r="36" spans="98:120" x14ac:dyDescent="0.15"/>
    <row r="37" spans="98:120" x14ac:dyDescent="0.15">
      <c r="CW37" s="244"/>
      <c r="DB37" s="244"/>
      <c r="DG37" s="244"/>
      <c r="DL37" s="244"/>
      <c r="DP37" s="244"/>
    </row>
    <row r="38" spans="98:120" x14ac:dyDescent="0.15">
      <c r="CT38" s="244"/>
      <c r="CU38" s="244"/>
      <c r="CV38" s="244"/>
      <c r="CW38" s="244"/>
      <c r="CY38" s="244"/>
      <c r="CZ38" s="244"/>
      <c r="DA38" s="244"/>
      <c r="DB38" s="244"/>
      <c r="DD38" s="244"/>
      <c r="DE38" s="244"/>
      <c r="DF38" s="244"/>
      <c r="DG38" s="244"/>
      <c r="DI38" s="244"/>
      <c r="DJ38" s="244"/>
      <c r="DK38" s="244"/>
      <c r="DL38" s="244"/>
      <c r="DN38" s="244"/>
      <c r="DO38" s="244"/>
      <c r="DP38" s="244"/>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4"/>
      <c r="DO49" s="244"/>
      <c r="DP49" s="244"/>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4"/>
      <c r="CS63" s="244"/>
      <c r="CX63" s="244"/>
      <c r="DC63" s="244"/>
      <c r="DH63" s="244"/>
    </row>
    <row r="64" spans="22:120" x14ac:dyDescent="0.15">
      <c r="V64" s="244"/>
    </row>
    <row r="65" spans="15:120" x14ac:dyDescent="0.15">
      <c r="X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c r="BT65" s="244"/>
      <c r="BU65" s="244"/>
      <c r="BV65" s="244"/>
      <c r="BW65" s="244"/>
      <c r="BX65" s="244"/>
      <c r="BY65" s="244"/>
      <c r="BZ65" s="244"/>
      <c r="CA65" s="244"/>
      <c r="CB65" s="244"/>
      <c r="CC65" s="244"/>
      <c r="CD65" s="244"/>
      <c r="CE65" s="244"/>
      <c r="CF65" s="244"/>
      <c r="CG65" s="244"/>
      <c r="CH65" s="244"/>
      <c r="CI65" s="244"/>
      <c r="CJ65" s="244"/>
      <c r="CK65" s="244"/>
      <c r="CL65" s="244"/>
      <c r="CM65" s="244"/>
      <c r="CN65" s="244"/>
      <c r="CO65" s="244"/>
      <c r="CP65" s="244"/>
      <c r="CQ65" s="244"/>
      <c r="CR65" s="244"/>
      <c r="CU65" s="244"/>
      <c r="CZ65" s="244"/>
      <c r="DE65" s="244"/>
      <c r="DJ65" s="244"/>
    </row>
    <row r="66" spans="15:120" x14ac:dyDescent="0.15">
      <c r="Q66" s="244"/>
      <c r="S66" s="244"/>
      <c r="U66" s="244"/>
      <c r="DM66" s="244"/>
    </row>
    <row r="67" spans="15:120" x14ac:dyDescent="0.15">
      <c r="O67" s="244"/>
      <c r="P67" s="244"/>
      <c r="R67" s="244"/>
      <c r="T67" s="244"/>
      <c r="Y67" s="244"/>
      <c r="CT67" s="244"/>
      <c r="CV67" s="244"/>
      <c r="CW67" s="244"/>
      <c r="CY67" s="244"/>
      <c r="DA67" s="244"/>
      <c r="DB67" s="244"/>
      <c r="DD67" s="244"/>
      <c r="DF67" s="244"/>
      <c r="DG67" s="244"/>
      <c r="DI67" s="244"/>
      <c r="DK67" s="244"/>
      <c r="DL67" s="244"/>
      <c r="DN67" s="244"/>
      <c r="DO67" s="244"/>
      <c r="DP67" s="244"/>
    </row>
    <row r="68" spans="15:120" x14ac:dyDescent="0.15"/>
    <row r="69" spans="15:120" x14ac:dyDescent="0.15"/>
    <row r="70" spans="15:120" x14ac:dyDescent="0.15"/>
    <row r="71" spans="15:120" x14ac:dyDescent="0.15"/>
    <row r="72" spans="15:120" x14ac:dyDescent="0.15">
      <c r="DP72" s="244"/>
    </row>
    <row r="73" spans="15:120" x14ac:dyDescent="0.15">
      <c r="DP73" s="244"/>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4"/>
      <c r="CX96" s="244"/>
      <c r="DC96" s="244"/>
      <c r="DH96" s="244"/>
    </row>
    <row r="97" spans="24:120" x14ac:dyDescent="0.15">
      <c r="CS97" s="244"/>
      <c r="CX97" s="244"/>
      <c r="DC97" s="244"/>
      <c r="DH97" s="244"/>
      <c r="DP97" s="245" t="s">
        <v>500</v>
      </c>
    </row>
    <row r="98" spans="24:120" hidden="1" x14ac:dyDescent="0.15">
      <c r="CS98" s="244"/>
      <c r="CX98" s="244"/>
      <c r="DC98" s="244"/>
      <c r="DH98" s="244"/>
    </row>
    <row r="99" spans="24:120" hidden="1" x14ac:dyDescent="0.15">
      <c r="CS99" s="244"/>
      <c r="CX99" s="244"/>
      <c r="DC99" s="244"/>
      <c r="DH99" s="244"/>
    </row>
    <row r="101" spans="24:120" ht="12" hidden="1" customHeight="1" x14ac:dyDescent="0.15">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c r="BV101" s="244"/>
      <c r="BW101" s="244"/>
      <c r="BX101" s="244"/>
      <c r="BY101" s="244"/>
      <c r="BZ101" s="244"/>
      <c r="CA101" s="244"/>
      <c r="CB101" s="244"/>
      <c r="CC101" s="244"/>
      <c r="CD101" s="244"/>
      <c r="CE101" s="244"/>
      <c r="CF101" s="244"/>
      <c r="CG101" s="244"/>
      <c r="CH101" s="244"/>
      <c r="CI101" s="244"/>
      <c r="CJ101" s="244"/>
      <c r="CK101" s="244"/>
      <c r="CL101" s="244"/>
      <c r="CM101" s="244"/>
      <c r="CN101" s="244"/>
      <c r="CO101" s="244"/>
      <c r="CP101" s="244"/>
      <c r="CQ101" s="244"/>
      <c r="CR101" s="244"/>
      <c r="CU101" s="244"/>
      <c r="CZ101" s="244"/>
      <c r="DE101" s="244"/>
      <c r="DJ101" s="244"/>
    </row>
    <row r="102" spans="24:120" ht="1.5" hidden="1" customHeight="1" x14ac:dyDescent="0.15">
      <c r="CU102" s="244"/>
      <c r="CZ102" s="244"/>
      <c r="DE102" s="244"/>
      <c r="DJ102" s="244"/>
      <c r="DM102" s="244"/>
    </row>
    <row r="103" spans="24:120" hidden="1" x14ac:dyDescent="0.15">
      <c r="CT103" s="244"/>
      <c r="CV103" s="244"/>
      <c r="CW103" s="244"/>
      <c r="CY103" s="244"/>
      <c r="DA103" s="244"/>
      <c r="DB103" s="244"/>
      <c r="DD103" s="244"/>
      <c r="DF103" s="244"/>
      <c r="DG103" s="244"/>
      <c r="DI103" s="244"/>
      <c r="DK103" s="244"/>
      <c r="DL103" s="244"/>
      <c r="DM103" s="244"/>
      <c r="DN103" s="244"/>
      <c r="DO103" s="244"/>
      <c r="DP103" s="244"/>
    </row>
    <row r="104" spans="24:120" hidden="1" x14ac:dyDescent="0.15">
      <c r="CV104" s="244"/>
      <c r="CW104" s="244"/>
      <c r="DA104" s="244"/>
      <c r="DB104" s="244"/>
      <c r="DF104" s="244"/>
      <c r="DG104" s="244"/>
      <c r="DK104" s="244"/>
      <c r="DL104" s="244"/>
      <c r="DN104" s="244"/>
      <c r="DO104" s="244"/>
      <c r="DP104" s="244"/>
    </row>
    <row r="105" spans="24:120" ht="12.75" hidden="1" customHeight="1" x14ac:dyDescent="0.15"/>
  </sheetData>
  <sheetProtection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zoomScale="55" zoomScaleNormal="55" workbookViewId="0"/>
  </sheetViews>
  <sheetFormatPr defaultColWidth="0" defaultRowHeight="13.5" customHeight="1" zeroHeight="1" x14ac:dyDescent="0.15"/>
  <cols>
    <col min="1" max="116" width="2.625" style="245" customWidth="1"/>
    <col min="117" max="16384" width="9" style="244" hidden="1"/>
  </cols>
  <sheetData>
    <row r="1" spans="2:116" x14ac:dyDescent="0.15">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row>
    <row r="2" spans="2:116" x14ac:dyDescent="0.15"/>
    <row r="3" spans="2:116" x14ac:dyDescent="0.15"/>
    <row r="4" spans="2:116" x14ac:dyDescent="0.15">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c r="AZ4" s="244"/>
      <c r="BA4" s="244"/>
      <c r="BB4" s="244"/>
      <c r="BC4" s="244"/>
      <c r="BD4" s="244"/>
      <c r="BE4" s="244"/>
      <c r="BF4" s="244"/>
      <c r="BG4" s="244"/>
      <c r="BH4" s="244"/>
      <c r="BI4" s="244"/>
      <c r="BJ4" s="244"/>
      <c r="BK4" s="244"/>
      <c r="BL4" s="244"/>
      <c r="BM4" s="244"/>
      <c r="BN4" s="244"/>
      <c r="BO4" s="244"/>
      <c r="BP4" s="244"/>
      <c r="BQ4" s="244"/>
      <c r="BR4" s="244"/>
      <c r="BS4" s="244"/>
      <c r="BT4" s="244"/>
      <c r="BU4" s="244"/>
      <c r="BV4" s="244"/>
      <c r="BW4" s="244"/>
      <c r="BX4" s="244"/>
      <c r="BY4" s="244"/>
      <c r="BZ4" s="244"/>
      <c r="CA4" s="244"/>
      <c r="CB4" s="244"/>
      <c r="CC4" s="244"/>
      <c r="CD4" s="244"/>
      <c r="CE4" s="244"/>
      <c r="CF4" s="244"/>
      <c r="CG4" s="244"/>
      <c r="CH4" s="244"/>
      <c r="CI4" s="244"/>
      <c r="CJ4" s="244"/>
      <c r="CK4" s="244"/>
      <c r="CL4" s="244"/>
      <c r="CM4" s="244"/>
      <c r="CN4" s="244"/>
      <c r="CO4" s="244"/>
      <c r="CP4" s="244"/>
      <c r="CQ4" s="244"/>
      <c r="CR4" s="244"/>
      <c r="CS4" s="244"/>
      <c r="CT4" s="244"/>
      <c r="CU4" s="244"/>
      <c r="CV4" s="244"/>
      <c r="CW4" s="244"/>
      <c r="CX4" s="244"/>
      <c r="CY4" s="244"/>
      <c r="CZ4" s="244"/>
      <c r="DA4" s="244"/>
      <c r="DB4" s="244"/>
      <c r="DC4" s="244"/>
      <c r="DD4" s="244"/>
      <c r="DE4" s="244"/>
      <c r="DF4" s="244"/>
      <c r="DG4" s="244"/>
      <c r="DH4" s="244"/>
      <c r="DI4" s="244"/>
      <c r="DJ4" s="244"/>
      <c r="DK4" s="244"/>
      <c r="DL4" s="244"/>
    </row>
    <row r="5" spans="2:116" x14ac:dyDescent="0.15">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S5" s="244"/>
      <c r="BT5" s="244"/>
      <c r="BU5" s="244"/>
      <c r="BV5" s="244"/>
      <c r="BW5" s="244"/>
      <c r="BX5" s="244"/>
      <c r="BY5" s="244"/>
      <c r="BZ5" s="244"/>
      <c r="CA5" s="244"/>
      <c r="CB5" s="244"/>
      <c r="CC5" s="244"/>
      <c r="CD5" s="244"/>
      <c r="CE5" s="244"/>
      <c r="CF5" s="244"/>
      <c r="CG5" s="244"/>
      <c r="CH5" s="244"/>
      <c r="CI5" s="244"/>
      <c r="CJ5" s="244"/>
      <c r="CK5" s="244"/>
      <c r="CL5" s="244"/>
      <c r="CM5" s="244"/>
      <c r="CN5" s="244"/>
      <c r="CO5" s="244"/>
      <c r="CP5" s="244"/>
      <c r="CQ5" s="244"/>
      <c r="CR5" s="244"/>
      <c r="CS5" s="244"/>
      <c r="CT5" s="244"/>
      <c r="CU5" s="244"/>
      <c r="CV5" s="244"/>
      <c r="CW5" s="244"/>
      <c r="CX5" s="244"/>
      <c r="CY5" s="244"/>
      <c r="CZ5" s="244"/>
      <c r="DA5" s="244"/>
      <c r="DB5" s="244"/>
      <c r="DC5" s="244"/>
      <c r="DD5" s="244"/>
      <c r="DE5" s="244"/>
      <c r="DF5" s="244"/>
      <c r="DG5" s="244"/>
      <c r="DH5" s="244"/>
      <c r="DI5" s="244"/>
      <c r="DJ5" s="244"/>
      <c r="DK5" s="244"/>
      <c r="DL5" s="244"/>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c r="DK18" s="244"/>
      <c r="DL18" s="244"/>
    </row>
    <row r="19" spans="9:116" x14ac:dyDescent="0.15"/>
    <row r="20" spans="9:116" x14ac:dyDescent="0.15"/>
    <row r="21" spans="9:116" x14ac:dyDescent="0.15">
      <c r="DL21" s="244"/>
    </row>
    <row r="22" spans="9:116" x14ac:dyDescent="0.15">
      <c r="DI22" s="244"/>
      <c r="DJ22" s="244"/>
      <c r="DK22" s="244"/>
      <c r="DL22" s="244"/>
    </row>
    <row r="23" spans="9:116" x14ac:dyDescent="0.15">
      <c r="CY23" s="244"/>
      <c r="CZ23" s="244"/>
      <c r="DA23" s="244"/>
      <c r="DB23" s="244"/>
      <c r="DC23" s="244"/>
      <c r="DD23" s="244"/>
      <c r="DE23" s="244"/>
      <c r="DF23" s="244"/>
      <c r="DG23" s="244"/>
      <c r="DH23" s="244"/>
      <c r="DI23" s="244"/>
      <c r="DJ23" s="244"/>
      <c r="DK23" s="244"/>
      <c r="DL23" s="244"/>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4"/>
      <c r="DA35" s="244"/>
      <c r="DB35" s="244"/>
      <c r="DC35" s="244"/>
      <c r="DD35" s="244"/>
      <c r="DE35" s="244"/>
      <c r="DF35" s="244"/>
      <c r="DG35" s="244"/>
      <c r="DH35" s="244"/>
      <c r="DI35" s="244"/>
      <c r="DJ35" s="244"/>
      <c r="DK35" s="244"/>
      <c r="DL35" s="244"/>
    </row>
    <row r="36" spans="15:116" x14ac:dyDescent="0.15"/>
    <row r="37" spans="15:116" x14ac:dyDescent="0.15">
      <c r="DL37" s="244"/>
    </row>
    <row r="38" spans="15:116" x14ac:dyDescent="0.15">
      <c r="DI38" s="244"/>
      <c r="DJ38" s="244"/>
      <c r="DK38" s="244"/>
      <c r="DL38" s="244"/>
    </row>
    <row r="39" spans="15:116" x14ac:dyDescent="0.15"/>
    <row r="40" spans="15:116" x14ac:dyDescent="0.15"/>
    <row r="41" spans="15:116" x14ac:dyDescent="0.15"/>
    <row r="42" spans="15:116" x14ac:dyDescent="0.15"/>
    <row r="43" spans="15:116" x14ac:dyDescent="0.15">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E43" s="244"/>
      <c r="DF43" s="244"/>
      <c r="DG43" s="244"/>
      <c r="DH43" s="244"/>
      <c r="DI43" s="244"/>
      <c r="DJ43" s="244"/>
      <c r="DK43" s="244"/>
      <c r="DL43" s="244"/>
    </row>
    <row r="44" spans="15:116" x14ac:dyDescent="0.15">
      <c r="DL44" s="244"/>
    </row>
    <row r="45" spans="15:116" x14ac:dyDescent="0.15"/>
    <row r="46" spans="15:116" x14ac:dyDescent="0.15">
      <c r="DA46" s="244"/>
      <c r="DB46" s="244"/>
      <c r="DC46" s="244"/>
      <c r="DD46" s="244"/>
      <c r="DE46" s="244"/>
      <c r="DF46" s="244"/>
      <c r="DG46" s="244"/>
      <c r="DH46" s="244"/>
      <c r="DI46" s="244"/>
      <c r="DJ46" s="244"/>
      <c r="DK46" s="244"/>
      <c r="DL46" s="244"/>
    </row>
    <row r="47" spans="15:116" x14ac:dyDescent="0.15"/>
    <row r="48" spans="15:116" x14ac:dyDescent="0.15"/>
    <row r="49" spans="104:116" x14ac:dyDescent="0.15"/>
    <row r="50" spans="104:116" x14ac:dyDescent="0.15">
      <c r="CZ50" s="244"/>
      <c r="DA50" s="244"/>
      <c r="DB50" s="244"/>
      <c r="DC50" s="244"/>
      <c r="DD50" s="244"/>
      <c r="DE50" s="244"/>
      <c r="DF50" s="244"/>
      <c r="DG50" s="244"/>
      <c r="DH50" s="244"/>
      <c r="DI50" s="244"/>
      <c r="DJ50" s="244"/>
      <c r="DK50" s="244"/>
      <c r="DL50" s="244"/>
    </row>
    <row r="51" spans="104:116" x14ac:dyDescent="0.15"/>
    <row r="52" spans="104:116" x14ac:dyDescent="0.15"/>
    <row r="53" spans="104:116" x14ac:dyDescent="0.15">
      <c r="DL53" s="244"/>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4"/>
      <c r="DD67" s="244"/>
      <c r="DE67" s="244"/>
      <c r="DF67" s="244"/>
      <c r="DG67" s="244"/>
      <c r="DH67" s="244"/>
      <c r="DI67" s="244"/>
      <c r="DJ67" s="244"/>
      <c r="DK67" s="244"/>
      <c r="DL67" s="244"/>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5GbH69UGvQ/+KRTv6qFCprFpSBmocJJQvbM3BU8mbyNsbXoTBfOOrDF/KpG3tbxyXVPCmMrexsa/QTZQQKbMiw==" saltValue="+Rfgrze0bSjir+vhbmcaz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zoomScale="55" zoomScaleNormal="55" workbookViewId="0"/>
  </sheetViews>
  <sheetFormatPr defaultColWidth="0" defaultRowHeight="13.5" customHeight="1" zeroHeight="1" x14ac:dyDescent="0.15"/>
  <cols>
    <col min="1" max="36" width="2.5" style="246" customWidth="1"/>
    <col min="37" max="44" width="17" style="246" customWidth="1"/>
    <col min="45" max="45" width="6.125" style="252" customWidth="1"/>
    <col min="46" max="46" width="3" style="250" customWidth="1"/>
    <col min="47" max="47" width="19.125" style="246" hidden="1" customWidth="1"/>
    <col min="48" max="52" width="12.625" style="246" hidden="1" customWidth="1"/>
    <col min="53" max="16384" width="8.625" style="246" hidden="1"/>
  </cols>
  <sheetData>
    <row r="1" spans="1:46" x14ac:dyDescent="0.15">
      <c r="AS1" s="246"/>
      <c r="AT1" s="246"/>
    </row>
    <row r="2" spans="1:46" x14ac:dyDescent="0.15">
      <c r="AS2" s="246"/>
      <c r="AT2" s="246"/>
    </row>
    <row r="3" spans="1:46" x14ac:dyDescent="0.15">
      <c r="AS3" s="246"/>
      <c r="AT3" s="246"/>
    </row>
    <row r="4" spans="1:46" x14ac:dyDescent="0.15">
      <c r="AS4" s="246"/>
      <c r="AT4" s="246"/>
    </row>
    <row r="5" spans="1:46" ht="17.25" x14ac:dyDescent="0.15">
      <c r="A5" s="247" t="s">
        <v>501</v>
      </c>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AP5" s="248"/>
      <c r="AQ5" s="248"/>
      <c r="AR5" s="248"/>
      <c r="AS5" s="249"/>
    </row>
    <row r="6" spans="1:46" x14ac:dyDescent="0.15">
      <c r="A6" s="250"/>
      <c r="AK6" s="251" t="s">
        <v>502</v>
      </c>
      <c r="AL6" s="251"/>
      <c r="AM6" s="251"/>
      <c r="AN6" s="251"/>
    </row>
    <row r="7" spans="1:46" ht="13.5" customHeight="1" x14ac:dyDescent="0.15">
      <c r="A7" s="250"/>
      <c r="AK7" s="253"/>
      <c r="AL7" s="254"/>
      <c r="AM7" s="254"/>
      <c r="AN7" s="255"/>
      <c r="AO7" s="1098" t="s">
        <v>503</v>
      </c>
      <c r="AP7" s="256"/>
      <c r="AQ7" s="257" t="s">
        <v>504</v>
      </c>
      <c r="AR7" s="258"/>
    </row>
    <row r="8" spans="1:46" x14ac:dyDescent="0.15">
      <c r="A8" s="250"/>
      <c r="AK8" s="259"/>
      <c r="AL8" s="260"/>
      <c r="AM8" s="260"/>
      <c r="AN8" s="261"/>
      <c r="AO8" s="1099"/>
      <c r="AP8" s="262" t="s">
        <v>505</v>
      </c>
      <c r="AQ8" s="263" t="s">
        <v>506</v>
      </c>
      <c r="AR8" s="264" t="s">
        <v>507</v>
      </c>
    </row>
    <row r="9" spans="1:46" x14ac:dyDescent="0.15">
      <c r="A9" s="250"/>
      <c r="AK9" s="1100" t="s">
        <v>508</v>
      </c>
      <c r="AL9" s="1101"/>
      <c r="AM9" s="1101"/>
      <c r="AN9" s="1102"/>
      <c r="AO9" s="265">
        <v>7620382</v>
      </c>
      <c r="AP9" s="265">
        <v>65129</v>
      </c>
      <c r="AQ9" s="266">
        <v>73084</v>
      </c>
      <c r="AR9" s="267">
        <v>-10.9</v>
      </c>
    </row>
    <row r="10" spans="1:46" ht="13.5" customHeight="1" x14ac:dyDescent="0.15">
      <c r="A10" s="250"/>
      <c r="AK10" s="1100" t="s">
        <v>509</v>
      </c>
      <c r="AL10" s="1101"/>
      <c r="AM10" s="1101"/>
      <c r="AN10" s="1102"/>
      <c r="AO10" s="268">
        <v>1304031</v>
      </c>
      <c r="AP10" s="268">
        <v>11145</v>
      </c>
      <c r="AQ10" s="269">
        <v>7105</v>
      </c>
      <c r="AR10" s="270">
        <v>56.9</v>
      </c>
    </row>
    <row r="11" spans="1:46" ht="13.5" customHeight="1" x14ac:dyDescent="0.15">
      <c r="A11" s="250"/>
      <c r="AK11" s="1100" t="s">
        <v>510</v>
      </c>
      <c r="AL11" s="1101"/>
      <c r="AM11" s="1101"/>
      <c r="AN11" s="1102"/>
      <c r="AO11" s="268">
        <v>1436</v>
      </c>
      <c r="AP11" s="268">
        <v>12</v>
      </c>
      <c r="AQ11" s="269">
        <v>1620</v>
      </c>
      <c r="AR11" s="270">
        <v>-99.3</v>
      </c>
    </row>
    <row r="12" spans="1:46" ht="13.5" customHeight="1" x14ac:dyDescent="0.15">
      <c r="A12" s="250"/>
      <c r="AK12" s="1100" t="s">
        <v>511</v>
      </c>
      <c r="AL12" s="1101"/>
      <c r="AM12" s="1101"/>
      <c r="AN12" s="1102"/>
      <c r="AO12" s="268" t="s">
        <v>512</v>
      </c>
      <c r="AP12" s="268" t="s">
        <v>512</v>
      </c>
      <c r="AQ12" s="269">
        <v>15</v>
      </c>
      <c r="AR12" s="270" t="s">
        <v>512</v>
      </c>
    </row>
    <row r="13" spans="1:46" ht="13.5" customHeight="1" x14ac:dyDescent="0.15">
      <c r="A13" s="250"/>
      <c r="AK13" s="1100" t="s">
        <v>513</v>
      </c>
      <c r="AL13" s="1101"/>
      <c r="AM13" s="1101"/>
      <c r="AN13" s="1102"/>
      <c r="AO13" s="268">
        <v>165187</v>
      </c>
      <c r="AP13" s="268">
        <v>1412</v>
      </c>
      <c r="AQ13" s="269">
        <v>2261</v>
      </c>
      <c r="AR13" s="270">
        <v>-37.5</v>
      </c>
    </row>
    <row r="14" spans="1:46" ht="13.5" customHeight="1" x14ac:dyDescent="0.15">
      <c r="A14" s="250"/>
      <c r="AK14" s="1100" t="s">
        <v>514</v>
      </c>
      <c r="AL14" s="1101"/>
      <c r="AM14" s="1101"/>
      <c r="AN14" s="1102"/>
      <c r="AO14" s="268">
        <v>142520</v>
      </c>
      <c r="AP14" s="268">
        <v>1218</v>
      </c>
      <c r="AQ14" s="269">
        <v>2995</v>
      </c>
      <c r="AR14" s="270">
        <v>-59.3</v>
      </c>
    </row>
    <row r="15" spans="1:46" ht="13.5" customHeight="1" x14ac:dyDescent="0.15">
      <c r="A15" s="250"/>
      <c r="AK15" s="1103" t="s">
        <v>515</v>
      </c>
      <c r="AL15" s="1104"/>
      <c r="AM15" s="1104"/>
      <c r="AN15" s="1105"/>
      <c r="AO15" s="268">
        <v>-609231</v>
      </c>
      <c r="AP15" s="268">
        <v>-5207</v>
      </c>
      <c r="AQ15" s="269">
        <v>-5467</v>
      </c>
      <c r="AR15" s="270">
        <v>-4.8</v>
      </c>
    </row>
    <row r="16" spans="1:46" x14ac:dyDescent="0.15">
      <c r="A16" s="250"/>
      <c r="AK16" s="1103" t="s">
        <v>186</v>
      </c>
      <c r="AL16" s="1104"/>
      <c r="AM16" s="1104"/>
      <c r="AN16" s="1105"/>
      <c r="AO16" s="268">
        <v>8624325</v>
      </c>
      <c r="AP16" s="268">
        <v>73709</v>
      </c>
      <c r="AQ16" s="269">
        <v>81613</v>
      </c>
      <c r="AR16" s="270">
        <v>-9.6999999999999993</v>
      </c>
    </row>
    <row r="17" spans="1:46" x14ac:dyDescent="0.15">
      <c r="A17" s="250"/>
    </row>
    <row r="18" spans="1:46" x14ac:dyDescent="0.15">
      <c r="A18" s="250"/>
      <c r="AQ18" s="271"/>
      <c r="AR18" s="271"/>
    </row>
    <row r="19" spans="1:46" x14ac:dyDescent="0.15">
      <c r="A19" s="250"/>
      <c r="AK19" s="246" t="s">
        <v>516</v>
      </c>
    </row>
    <row r="20" spans="1:46" x14ac:dyDescent="0.15">
      <c r="A20" s="250"/>
      <c r="AK20" s="272"/>
      <c r="AL20" s="273"/>
      <c r="AM20" s="273"/>
      <c r="AN20" s="274"/>
      <c r="AO20" s="275" t="s">
        <v>517</v>
      </c>
      <c r="AP20" s="276" t="s">
        <v>518</v>
      </c>
      <c r="AQ20" s="277" t="s">
        <v>519</v>
      </c>
      <c r="AR20" s="278"/>
    </row>
    <row r="21" spans="1:46" s="251" customFormat="1" x14ac:dyDescent="0.15">
      <c r="A21" s="279"/>
      <c r="AK21" s="1106" t="s">
        <v>520</v>
      </c>
      <c r="AL21" s="1107"/>
      <c r="AM21" s="1107"/>
      <c r="AN21" s="1108"/>
      <c r="AO21" s="280">
        <v>6.35</v>
      </c>
      <c r="AP21" s="281">
        <v>7.82</v>
      </c>
      <c r="AQ21" s="282">
        <v>-1.47</v>
      </c>
      <c r="AS21" s="283"/>
      <c r="AT21" s="279"/>
    </row>
    <row r="22" spans="1:46" s="251" customFormat="1" x14ac:dyDescent="0.15">
      <c r="A22" s="279"/>
      <c r="AK22" s="1106" t="s">
        <v>521</v>
      </c>
      <c r="AL22" s="1107"/>
      <c r="AM22" s="1107"/>
      <c r="AN22" s="1108"/>
      <c r="AO22" s="284">
        <v>99</v>
      </c>
      <c r="AP22" s="285">
        <v>98.5</v>
      </c>
      <c r="AQ22" s="286">
        <v>0.5</v>
      </c>
      <c r="AR22" s="271"/>
      <c r="AS22" s="283"/>
      <c r="AT22" s="279"/>
    </row>
    <row r="23" spans="1:46" s="251" customFormat="1" x14ac:dyDescent="0.15">
      <c r="A23" s="279"/>
      <c r="AP23" s="271"/>
      <c r="AQ23" s="271"/>
      <c r="AR23" s="271"/>
      <c r="AS23" s="283"/>
      <c r="AT23" s="279"/>
    </row>
    <row r="24" spans="1:46" s="251" customFormat="1" x14ac:dyDescent="0.15">
      <c r="A24" s="279"/>
      <c r="AP24" s="271"/>
      <c r="AQ24" s="271"/>
      <c r="AR24" s="271"/>
      <c r="AS24" s="283"/>
      <c r="AT24" s="279"/>
    </row>
    <row r="25" spans="1:46" s="251" customFormat="1" x14ac:dyDescent="0.15">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c r="AQ25" s="289"/>
      <c r="AR25" s="289"/>
      <c r="AS25" s="290"/>
      <c r="AT25" s="279"/>
    </row>
    <row r="26" spans="1:46" s="251" customFormat="1" x14ac:dyDescent="0.15">
      <c r="A26" s="1097" t="s">
        <v>522</v>
      </c>
      <c r="B26" s="1097"/>
      <c r="C26" s="1097"/>
      <c r="D26" s="1097"/>
      <c r="E26" s="1097"/>
      <c r="F26" s="1097"/>
      <c r="G26" s="1097"/>
      <c r="H26" s="1097"/>
      <c r="I26" s="1097"/>
      <c r="J26" s="1097"/>
      <c r="K26" s="1097"/>
      <c r="L26" s="1097"/>
      <c r="M26" s="1097"/>
      <c r="N26" s="1097"/>
      <c r="O26" s="1097"/>
      <c r="P26" s="1097"/>
      <c r="Q26" s="1097"/>
      <c r="R26" s="1097"/>
      <c r="S26" s="1097"/>
      <c r="T26" s="1097"/>
      <c r="U26" s="1097"/>
      <c r="V26" s="1097"/>
      <c r="W26" s="1097"/>
      <c r="X26" s="1097"/>
      <c r="Y26" s="1097"/>
      <c r="Z26" s="1097"/>
      <c r="AA26" s="1097"/>
      <c r="AB26" s="1097"/>
      <c r="AC26" s="1097"/>
      <c r="AD26" s="1097"/>
      <c r="AE26" s="1097"/>
      <c r="AF26" s="1097"/>
      <c r="AG26" s="1097"/>
      <c r="AH26" s="1097"/>
      <c r="AI26" s="1097"/>
      <c r="AJ26" s="1097"/>
      <c r="AK26" s="1097"/>
      <c r="AL26" s="1097"/>
      <c r="AM26" s="1097"/>
      <c r="AN26" s="1097"/>
      <c r="AO26" s="1097"/>
      <c r="AP26" s="1097"/>
      <c r="AQ26" s="1097"/>
      <c r="AR26" s="1097"/>
      <c r="AS26" s="1097"/>
    </row>
    <row r="27" spans="1:46" x14ac:dyDescent="0.15">
      <c r="A27" s="291"/>
      <c r="AS27" s="246"/>
      <c r="AT27" s="246"/>
    </row>
    <row r="28" spans="1:46" ht="17.25" x14ac:dyDescent="0.15">
      <c r="A28" s="247" t="s">
        <v>523</v>
      </c>
      <c r="B28" s="248"/>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8"/>
      <c r="AL28" s="248"/>
      <c r="AM28" s="248"/>
      <c r="AN28" s="248"/>
      <c r="AO28" s="248"/>
      <c r="AP28" s="248"/>
      <c r="AQ28" s="248"/>
      <c r="AR28" s="248"/>
      <c r="AS28" s="292"/>
    </row>
    <row r="29" spans="1:46" x14ac:dyDescent="0.15">
      <c r="A29" s="250"/>
      <c r="AK29" s="251" t="s">
        <v>524</v>
      </c>
      <c r="AL29" s="251"/>
      <c r="AM29" s="251"/>
      <c r="AN29" s="251"/>
      <c r="AS29" s="293"/>
    </row>
    <row r="30" spans="1:46" ht="13.5" customHeight="1" x14ac:dyDescent="0.15">
      <c r="A30" s="250"/>
      <c r="AK30" s="253"/>
      <c r="AL30" s="254"/>
      <c r="AM30" s="254"/>
      <c r="AN30" s="255"/>
      <c r="AO30" s="1098" t="s">
        <v>503</v>
      </c>
      <c r="AP30" s="256"/>
      <c r="AQ30" s="257" t="s">
        <v>504</v>
      </c>
      <c r="AR30" s="258"/>
    </row>
    <row r="31" spans="1:46" x14ac:dyDescent="0.15">
      <c r="A31" s="250"/>
      <c r="AK31" s="259"/>
      <c r="AL31" s="260"/>
      <c r="AM31" s="260"/>
      <c r="AN31" s="261"/>
      <c r="AO31" s="1099"/>
      <c r="AP31" s="262" t="s">
        <v>505</v>
      </c>
      <c r="AQ31" s="263" t="s">
        <v>506</v>
      </c>
      <c r="AR31" s="264" t="s">
        <v>507</v>
      </c>
    </row>
    <row r="32" spans="1:46" ht="27" customHeight="1" x14ac:dyDescent="0.15">
      <c r="A32" s="250"/>
      <c r="AK32" s="1114" t="s">
        <v>525</v>
      </c>
      <c r="AL32" s="1115"/>
      <c r="AM32" s="1115"/>
      <c r="AN32" s="1116"/>
      <c r="AO32" s="294">
        <v>4238902</v>
      </c>
      <c r="AP32" s="294">
        <v>36228</v>
      </c>
      <c r="AQ32" s="295">
        <v>55203</v>
      </c>
      <c r="AR32" s="296">
        <v>-34.4</v>
      </c>
    </row>
    <row r="33" spans="1:46" ht="13.5" customHeight="1" x14ac:dyDescent="0.15">
      <c r="A33" s="250"/>
      <c r="AK33" s="1114" t="s">
        <v>526</v>
      </c>
      <c r="AL33" s="1115"/>
      <c r="AM33" s="1115"/>
      <c r="AN33" s="1116"/>
      <c r="AO33" s="294" t="s">
        <v>512</v>
      </c>
      <c r="AP33" s="294" t="s">
        <v>512</v>
      </c>
      <c r="AQ33" s="295" t="s">
        <v>512</v>
      </c>
      <c r="AR33" s="296" t="s">
        <v>512</v>
      </c>
    </row>
    <row r="34" spans="1:46" ht="27" customHeight="1" x14ac:dyDescent="0.15">
      <c r="A34" s="250"/>
      <c r="AK34" s="1114" t="s">
        <v>527</v>
      </c>
      <c r="AL34" s="1115"/>
      <c r="AM34" s="1115"/>
      <c r="AN34" s="1116"/>
      <c r="AO34" s="294" t="s">
        <v>512</v>
      </c>
      <c r="AP34" s="294" t="s">
        <v>512</v>
      </c>
      <c r="AQ34" s="295">
        <v>23</v>
      </c>
      <c r="AR34" s="296" t="s">
        <v>512</v>
      </c>
    </row>
    <row r="35" spans="1:46" ht="27" customHeight="1" x14ac:dyDescent="0.15">
      <c r="A35" s="250"/>
      <c r="AK35" s="1114" t="s">
        <v>528</v>
      </c>
      <c r="AL35" s="1115"/>
      <c r="AM35" s="1115"/>
      <c r="AN35" s="1116"/>
      <c r="AO35" s="294">
        <v>814690</v>
      </c>
      <c r="AP35" s="294">
        <v>6963</v>
      </c>
      <c r="AQ35" s="295">
        <v>14477</v>
      </c>
      <c r="AR35" s="296">
        <v>-51.9</v>
      </c>
    </row>
    <row r="36" spans="1:46" ht="27" customHeight="1" x14ac:dyDescent="0.15">
      <c r="A36" s="250"/>
      <c r="AK36" s="1114" t="s">
        <v>529</v>
      </c>
      <c r="AL36" s="1115"/>
      <c r="AM36" s="1115"/>
      <c r="AN36" s="1116"/>
      <c r="AO36" s="294">
        <v>170884</v>
      </c>
      <c r="AP36" s="294">
        <v>1460</v>
      </c>
      <c r="AQ36" s="295">
        <v>1238</v>
      </c>
      <c r="AR36" s="296">
        <v>17.899999999999999</v>
      </c>
    </row>
    <row r="37" spans="1:46" ht="13.5" customHeight="1" x14ac:dyDescent="0.15">
      <c r="A37" s="250"/>
      <c r="AK37" s="1114" t="s">
        <v>530</v>
      </c>
      <c r="AL37" s="1115"/>
      <c r="AM37" s="1115"/>
      <c r="AN37" s="1116"/>
      <c r="AO37" s="294">
        <v>11034</v>
      </c>
      <c r="AP37" s="294">
        <v>94</v>
      </c>
      <c r="AQ37" s="295">
        <v>619</v>
      </c>
      <c r="AR37" s="296">
        <v>-84.8</v>
      </c>
    </row>
    <row r="38" spans="1:46" ht="27" customHeight="1" x14ac:dyDescent="0.15">
      <c r="A38" s="250"/>
      <c r="AK38" s="1117" t="s">
        <v>531</v>
      </c>
      <c r="AL38" s="1118"/>
      <c r="AM38" s="1118"/>
      <c r="AN38" s="1119"/>
      <c r="AO38" s="297" t="s">
        <v>512</v>
      </c>
      <c r="AP38" s="297" t="s">
        <v>512</v>
      </c>
      <c r="AQ38" s="298">
        <v>3</v>
      </c>
      <c r="AR38" s="286" t="s">
        <v>512</v>
      </c>
      <c r="AS38" s="293"/>
    </row>
    <row r="39" spans="1:46" x14ac:dyDescent="0.15">
      <c r="A39" s="250"/>
      <c r="AK39" s="1117" t="s">
        <v>532</v>
      </c>
      <c r="AL39" s="1118"/>
      <c r="AM39" s="1118"/>
      <c r="AN39" s="1119"/>
      <c r="AO39" s="294">
        <v>-404434</v>
      </c>
      <c r="AP39" s="294">
        <v>-3457</v>
      </c>
      <c r="AQ39" s="295">
        <v>-3879</v>
      </c>
      <c r="AR39" s="296">
        <v>-10.9</v>
      </c>
      <c r="AS39" s="293"/>
    </row>
    <row r="40" spans="1:46" ht="27" customHeight="1" x14ac:dyDescent="0.15">
      <c r="A40" s="250"/>
      <c r="AK40" s="1114" t="s">
        <v>533</v>
      </c>
      <c r="AL40" s="1115"/>
      <c r="AM40" s="1115"/>
      <c r="AN40" s="1116"/>
      <c r="AO40" s="294">
        <v>-4156060</v>
      </c>
      <c r="AP40" s="294">
        <v>-35520</v>
      </c>
      <c r="AQ40" s="295">
        <v>-49249</v>
      </c>
      <c r="AR40" s="296">
        <v>-27.9</v>
      </c>
      <c r="AS40" s="293"/>
    </row>
    <row r="41" spans="1:46" x14ac:dyDescent="0.15">
      <c r="A41" s="250"/>
      <c r="AK41" s="1120" t="s">
        <v>297</v>
      </c>
      <c r="AL41" s="1121"/>
      <c r="AM41" s="1121"/>
      <c r="AN41" s="1122"/>
      <c r="AO41" s="294">
        <v>675016</v>
      </c>
      <c r="AP41" s="294">
        <v>5769</v>
      </c>
      <c r="AQ41" s="295">
        <v>18435</v>
      </c>
      <c r="AR41" s="296">
        <v>-68.7</v>
      </c>
      <c r="AS41" s="293"/>
    </row>
    <row r="42" spans="1:46" x14ac:dyDescent="0.15">
      <c r="A42" s="250"/>
      <c r="AK42" s="299" t="s">
        <v>534</v>
      </c>
      <c r="AQ42" s="271"/>
      <c r="AR42" s="271"/>
      <c r="AS42" s="293"/>
    </row>
    <row r="43" spans="1:46" x14ac:dyDescent="0.15">
      <c r="A43" s="250"/>
      <c r="AP43" s="300"/>
      <c r="AQ43" s="271"/>
      <c r="AS43" s="293"/>
    </row>
    <row r="44" spans="1:46" x14ac:dyDescent="0.15">
      <c r="A44" s="250"/>
      <c r="AQ44" s="271"/>
    </row>
    <row r="45" spans="1:46" x14ac:dyDescent="0.15">
      <c r="A45" s="248"/>
      <c r="B45" s="248"/>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301"/>
      <c r="AR45" s="248"/>
      <c r="AS45" s="248"/>
      <c r="AT45" s="246"/>
    </row>
    <row r="46" spans="1:46" x14ac:dyDescent="0.15">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246"/>
    </row>
    <row r="47" spans="1:46" ht="17.25" customHeight="1" x14ac:dyDescent="0.15">
      <c r="A47" s="303" t="s">
        <v>535</v>
      </c>
    </row>
    <row r="48" spans="1:46" x14ac:dyDescent="0.15">
      <c r="A48" s="250"/>
      <c r="AK48" s="304" t="s">
        <v>536</v>
      </c>
      <c r="AL48" s="304"/>
      <c r="AM48" s="304"/>
      <c r="AN48" s="304"/>
      <c r="AO48" s="304"/>
      <c r="AP48" s="304"/>
      <c r="AQ48" s="305"/>
      <c r="AR48" s="304"/>
    </row>
    <row r="49" spans="1:44" ht="13.5" customHeight="1" x14ac:dyDescent="0.15">
      <c r="A49" s="250"/>
      <c r="AK49" s="306"/>
      <c r="AL49" s="307"/>
      <c r="AM49" s="1109" t="s">
        <v>503</v>
      </c>
      <c r="AN49" s="1111" t="s">
        <v>537</v>
      </c>
      <c r="AO49" s="1112"/>
      <c r="AP49" s="1112"/>
      <c r="AQ49" s="1112"/>
      <c r="AR49" s="1113"/>
    </row>
    <row r="50" spans="1:44" x14ac:dyDescent="0.15">
      <c r="A50" s="250"/>
      <c r="AK50" s="308"/>
      <c r="AL50" s="309"/>
      <c r="AM50" s="1110"/>
      <c r="AN50" s="310" t="s">
        <v>538</v>
      </c>
      <c r="AO50" s="311" t="s">
        <v>539</v>
      </c>
      <c r="AP50" s="312" t="s">
        <v>540</v>
      </c>
      <c r="AQ50" s="313" t="s">
        <v>541</v>
      </c>
      <c r="AR50" s="314" t="s">
        <v>542</v>
      </c>
    </row>
    <row r="51" spans="1:44" x14ac:dyDescent="0.15">
      <c r="A51" s="250"/>
      <c r="AK51" s="306" t="s">
        <v>543</v>
      </c>
      <c r="AL51" s="307"/>
      <c r="AM51" s="315">
        <v>6250466</v>
      </c>
      <c r="AN51" s="316">
        <v>53014</v>
      </c>
      <c r="AO51" s="317">
        <v>42.1</v>
      </c>
      <c r="AP51" s="318">
        <v>68655</v>
      </c>
      <c r="AQ51" s="319">
        <v>4.0999999999999996</v>
      </c>
      <c r="AR51" s="320">
        <v>38</v>
      </c>
    </row>
    <row r="52" spans="1:44" x14ac:dyDescent="0.15">
      <c r="A52" s="250"/>
      <c r="AK52" s="321"/>
      <c r="AL52" s="322" t="s">
        <v>544</v>
      </c>
      <c r="AM52" s="323">
        <v>2799090</v>
      </c>
      <c r="AN52" s="324">
        <v>23741</v>
      </c>
      <c r="AO52" s="325">
        <v>45</v>
      </c>
      <c r="AP52" s="326">
        <v>32316</v>
      </c>
      <c r="AQ52" s="327">
        <v>-1.4</v>
      </c>
      <c r="AR52" s="328">
        <v>46.4</v>
      </c>
    </row>
    <row r="53" spans="1:44" x14ac:dyDescent="0.15">
      <c r="A53" s="250"/>
      <c r="AK53" s="306" t="s">
        <v>545</v>
      </c>
      <c r="AL53" s="307"/>
      <c r="AM53" s="315">
        <v>7971210</v>
      </c>
      <c r="AN53" s="316">
        <v>67752</v>
      </c>
      <c r="AO53" s="317">
        <v>27.8</v>
      </c>
      <c r="AP53" s="318">
        <v>66863</v>
      </c>
      <c r="AQ53" s="319">
        <v>-2.6</v>
      </c>
      <c r="AR53" s="320">
        <v>30.4</v>
      </c>
    </row>
    <row r="54" spans="1:44" x14ac:dyDescent="0.15">
      <c r="A54" s="250"/>
      <c r="AK54" s="321"/>
      <c r="AL54" s="322" t="s">
        <v>544</v>
      </c>
      <c r="AM54" s="323">
        <v>3351424</v>
      </c>
      <c r="AN54" s="324">
        <v>28486</v>
      </c>
      <c r="AO54" s="325">
        <v>20</v>
      </c>
      <c r="AP54" s="326">
        <v>32770</v>
      </c>
      <c r="AQ54" s="327">
        <v>1.4</v>
      </c>
      <c r="AR54" s="328">
        <v>18.600000000000001</v>
      </c>
    </row>
    <row r="55" spans="1:44" x14ac:dyDescent="0.15">
      <c r="A55" s="250"/>
      <c r="AK55" s="306" t="s">
        <v>546</v>
      </c>
      <c r="AL55" s="307"/>
      <c r="AM55" s="315">
        <v>6701721</v>
      </c>
      <c r="AN55" s="316">
        <v>57056</v>
      </c>
      <c r="AO55" s="317">
        <v>-15.8</v>
      </c>
      <c r="AP55" s="318">
        <v>72051</v>
      </c>
      <c r="AQ55" s="319">
        <v>7.8</v>
      </c>
      <c r="AR55" s="320">
        <v>-23.6</v>
      </c>
    </row>
    <row r="56" spans="1:44" x14ac:dyDescent="0.15">
      <c r="A56" s="250"/>
      <c r="AK56" s="321"/>
      <c r="AL56" s="322" t="s">
        <v>544</v>
      </c>
      <c r="AM56" s="323">
        <v>2173710</v>
      </c>
      <c r="AN56" s="324">
        <v>18506</v>
      </c>
      <c r="AO56" s="325">
        <v>-35</v>
      </c>
      <c r="AP56" s="326">
        <v>34140</v>
      </c>
      <c r="AQ56" s="327">
        <v>4.2</v>
      </c>
      <c r="AR56" s="328">
        <v>-39.200000000000003</v>
      </c>
    </row>
    <row r="57" spans="1:44" x14ac:dyDescent="0.15">
      <c r="A57" s="250"/>
      <c r="AK57" s="306" t="s">
        <v>547</v>
      </c>
      <c r="AL57" s="307"/>
      <c r="AM57" s="315">
        <v>6761299</v>
      </c>
      <c r="AN57" s="316">
        <v>57718</v>
      </c>
      <c r="AO57" s="317">
        <v>1.2</v>
      </c>
      <c r="AP57" s="318">
        <v>72756</v>
      </c>
      <c r="AQ57" s="319">
        <v>1</v>
      </c>
      <c r="AR57" s="320">
        <v>0.2</v>
      </c>
    </row>
    <row r="58" spans="1:44" x14ac:dyDescent="0.15">
      <c r="A58" s="250"/>
      <c r="AK58" s="321"/>
      <c r="AL58" s="322" t="s">
        <v>544</v>
      </c>
      <c r="AM58" s="323">
        <v>2283721</v>
      </c>
      <c r="AN58" s="324">
        <v>19495</v>
      </c>
      <c r="AO58" s="325">
        <v>5.3</v>
      </c>
      <c r="AP58" s="326">
        <v>32117</v>
      </c>
      <c r="AQ58" s="327">
        <v>-5.9</v>
      </c>
      <c r="AR58" s="328">
        <v>11.2</v>
      </c>
    </row>
    <row r="59" spans="1:44" x14ac:dyDescent="0.15">
      <c r="A59" s="250"/>
      <c r="AK59" s="306" t="s">
        <v>548</v>
      </c>
      <c r="AL59" s="307"/>
      <c r="AM59" s="315">
        <v>4805315</v>
      </c>
      <c r="AN59" s="316">
        <v>41069</v>
      </c>
      <c r="AO59" s="317">
        <v>-28.8</v>
      </c>
      <c r="AP59" s="318">
        <v>62281</v>
      </c>
      <c r="AQ59" s="319">
        <v>-14.4</v>
      </c>
      <c r="AR59" s="320">
        <v>-14.4</v>
      </c>
    </row>
    <row r="60" spans="1:44" x14ac:dyDescent="0.15">
      <c r="A60" s="250"/>
      <c r="AK60" s="321"/>
      <c r="AL60" s="322" t="s">
        <v>544</v>
      </c>
      <c r="AM60" s="323">
        <v>2882363</v>
      </c>
      <c r="AN60" s="324">
        <v>24635</v>
      </c>
      <c r="AO60" s="325">
        <v>26.4</v>
      </c>
      <c r="AP60" s="326">
        <v>38152</v>
      </c>
      <c r="AQ60" s="327">
        <v>18.8</v>
      </c>
      <c r="AR60" s="328">
        <v>7.6</v>
      </c>
    </row>
    <row r="61" spans="1:44" x14ac:dyDescent="0.15">
      <c r="A61" s="250"/>
      <c r="AK61" s="306" t="s">
        <v>549</v>
      </c>
      <c r="AL61" s="329"/>
      <c r="AM61" s="315">
        <v>6498002</v>
      </c>
      <c r="AN61" s="316">
        <v>55322</v>
      </c>
      <c r="AO61" s="317">
        <v>5.3</v>
      </c>
      <c r="AP61" s="318">
        <v>68521</v>
      </c>
      <c r="AQ61" s="330">
        <v>-0.8</v>
      </c>
      <c r="AR61" s="320">
        <v>6.1</v>
      </c>
    </row>
    <row r="62" spans="1:44" x14ac:dyDescent="0.15">
      <c r="A62" s="250"/>
      <c r="AK62" s="321"/>
      <c r="AL62" s="322" t="s">
        <v>544</v>
      </c>
      <c r="AM62" s="323">
        <v>2698062</v>
      </c>
      <c r="AN62" s="324">
        <v>22973</v>
      </c>
      <c r="AO62" s="325">
        <v>12.3</v>
      </c>
      <c r="AP62" s="326">
        <v>33899</v>
      </c>
      <c r="AQ62" s="327">
        <v>3.4</v>
      </c>
      <c r="AR62" s="328">
        <v>8.9</v>
      </c>
    </row>
    <row r="63" spans="1:44" x14ac:dyDescent="0.15">
      <c r="A63" s="250"/>
    </row>
    <row r="64" spans="1:44" x14ac:dyDescent="0.15">
      <c r="A64" s="250"/>
    </row>
    <row r="65" spans="1:46" x14ac:dyDescent="0.15">
      <c r="A65" s="250"/>
    </row>
    <row r="66" spans="1:46" x14ac:dyDescent="0.15">
      <c r="A66" s="331"/>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32"/>
    </row>
    <row r="67" spans="1:46" ht="13.5" hidden="1" customHeight="1" x14ac:dyDescent="0.15">
      <c r="AS67" s="246"/>
      <c r="AT67" s="246"/>
    </row>
    <row r="70" spans="1:46" hidden="1" x14ac:dyDescent="0.15"/>
    <row r="71" spans="1:46" hidden="1" x14ac:dyDescent="0.15"/>
    <row r="72" spans="1:46" hidden="1" x14ac:dyDescent="0.15"/>
    <row r="73" spans="1:46" hidden="1" x14ac:dyDescent="0.15"/>
  </sheetData>
  <sheetProtection algorithmName="SHA-512" hashValue="zEJZe6+6eDCADCRF6e7GytLX60aXgCeJSkctVK5NRqf9Zg6nVuw8Hf/9APDDF+4nDDcE1IAE5GQnWLNG9SW4ow==" saltValue="hSIfrXKTC8/F2wxLXOktN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zoomScale="55" zoomScaleNormal="55" workbookViewId="0"/>
  </sheetViews>
  <sheetFormatPr defaultColWidth="0" defaultRowHeight="13.5" customHeight="1" zeroHeight="1" x14ac:dyDescent="0.15"/>
  <cols>
    <col min="1" max="125" width="2.5" style="245" customWidth="1"/>
    <col min="126" max="16384" width="9" style="244" hidden="1"/>
  </cols>
  <sheetData>
    <row r="1" spans="2:125" ht="13.5" customHeight="1" x14ac:dyDescent="0.15">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row>
    <row r="2" spans="2:125" x14ac:dyDescent="0.15">
      <c r="B2" s="244"/>
      <c r="DG2" s="244"/>
    </row>
    <row r="3" spans="2:125" x14ac:dyDescent="0.15">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H3" s="244"/>
      <c r="DI3" s="244"/>
      <c r="DJ3" s="244"/>
      <c r="DK3" s="244"/>
      <c r="DL3" s="244"/>
      <c r="DM3" s="244"/>
      <c r="DN3" s="244"/>
      <c r="DO3" s="244"/>
      <c r="DP3" s="244"/>
      <c r="DQ3" s="244"/>
      <c r="DR3" s="244"/>
      <c r="DS3" s="244"/>
      <c r="DT3" s="244"/>
      <c r="DU3" s="244"/>
    </row>
    <row r="4" spans="2:125" x14ac:dyDescent="0.15"/>
    <row r="5" spans="2:125" x14ac:dyDescent="0.15"/>
    <row r="6" spans="2:125" x14ac:dyDescent="0.15"/>
    <row r="7" spans="2:125" x14ac:dyDescent="0.15"/>
    <row r="8" spans="2:125" x14ac:dyDescent="0.15"/>
    <row r="9" spans="2:125" x14ac:dyDescent="0.15">
      <c r="DU9" s="244"/>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4"/>
    </row>
    <row r="18" spans="125:125" x14ac:dyDescent="0.15"/>
    <row r="19" spans="125:125" x14ac:dyDescent="0.15"/>
    <row r="20" spans="125:125" x14ac:dyDescent="0.15">
      <c r="DU20" s="244"/>
    </row>
    <row r="21" spans="125:125" x14ac:dyDescent="0.15">
      <c r="DU21" s="244"/>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4"/>
    </row>
    <row r="29" spans="125:125" x14ac:dyDescent="0.15"/>
    <row r="30" spans="125:125" x14ac:dyDescent="0.15"/>
    <row r="31" spans="125:125" x14ac:dyDescent="0.15"/>
    <row r="32" spans="125:125" x14ac:dyDescent="0.15"/>
    <row r="33" spans="2:125" x14ac:dyDescent="0.15">
      <c r="B33" s="244"/>
      <c r="G33" s="244"/>
      <c r="I33" s="244"/>
    </row>
    <row r="34" spans="2:125" x14ac:dyDescent="0.15">
      <c r="C34" s="244"/>
      <c r="P34" s="244"/>
      <c r="DE34" s="244"/>
      <c r="DH34" s="244"/>
    </row>
    <row r="35" spans="2:125" x14ac:dyDescent="0.15">
      <c r="D35" s="244"/>
      <c r="E35" s="244"/>
      <c r="DG35" s="244"/>
      <c r="DJ35" s="244"/>
      <c r="DP35" s="244"/>
      <c r="DQ35" s="244"/>
      <c r="DR35" s="244"/>
      <c r="DS35" s="244"/>
      <c r="DT35" s="244"/>
      <c r="DU35" s="244"/>
    </row>
    <row r="36" spans="2:125" x14ac:dyDescent="0.15">
      <c r="F36" s="244"/>
      <c r="H36" s="244"/>
      <c r="J36" s="244"/>
      <c r="K36" s="244"/>
      <c r="L36" s="244"/>
      <c r="M36" s="244"/>
      <c r="N36" s="244"/>
      <c r="O36" s="244"/>
      <c r="Q36" s="244"/>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244"/>
      <c r="AZ36" s="244"/>
      <c r="BA36" s="244"/>
      <c r="BB36" s="244"/>
      <c r="BC36" s="244"/>
      <c r="BD36" s="244"/>
      <c r="BE36" s="244"/>
      <c r="BF36" s="244"/>
      <c r="BG36" s="244"/>
      <c r="BH36" s="244"/>
      <c r="BI36" s="244"/>
      <c r="BJ36" s="244"/>
      <c r="BK36" s="244"/>
      <c r="BL36" s="244"/>
      <c r="BM36" s="244"/>
      <c r="BN36" s="244"/>
      <c r="BO36" s="244"/>
      <c r="BP36" s="244"/>
      <c r="BQ36" s="244"/>
      <c r="BR36" s="244"/>
      <c r="BS36" s="244"/>
      <c r="BT36" s="244"/>
      <c r="BU36" s="244"/>
      <c r="BV36" s="244"/>
      <c r="BW36" s="244"/>
      <c r="BX36" s="244"/>
      <c r="BY36" s="244"/>
      <c r="BZ36" s="244"/>
      <c r="CA36" s="244"/>
      <c r="CB36" s="244"/>
      <c r="CC36" s="244"/>
      <c r="CD36" s="244"/>
      <c r="CE36" s="244"/>
      <c r="CF36" s="244"/>
      <c r="CG36" s="244"/>
      <c r="CH36" s="244"/>
      <c r="CI36" s="244"/>
      <c r="CJ36" s="244"/>
      <c r="CK36" s="244"/>
      <c r="CL36" s="244"/>
      <c r="CM36" s="244"/>
      <c r="CN36" s="244"/>
      <c r="CO36" s="244"/>
      <c r="CP36" s="244"/>
      <c r="CQ36" s="244"/>
      <c r="CR36" s="244"/>
      <c r="CS36" s="244"/>
      <c r="CT36" s="244"/>
      <c r="CU36" s="244"/>
      <c r="CV36" s="244"/>
      <c r="CW36" s="244"/>
      <c r="CX36" s="244"/>
      <c r="CY36" s="244"/>
      <c r="CZ36" s="244"/>
      <c r="DA36" s="244"/>
      <c r="DB36" s="244"/>
      <c r="DC36" s="244"/>
      <c r="DD36" s="244"/>
      <c r="DF36" s="244"/>
      <c r="DI36" s="244"/>
      <c r="DK36" s="244"/>
      <c r="DL36" s="244"/>
      <c r="DM36" s="244"/>
      <c r="DN36" s="244"/>
      <c r="DO36" s="244"/>
      <c r="DP36" s="244"/>
      <c r="DQ36" s="244"/>
      <c r="DR36" s="244"/>
      <c r="DS36" s="244"/>
      <c r="DT36" s="244"/>
      <c r="DU36" s="244"/>
    </row>
    <row r="37" spans="2:125" x14ac:dyDescent="0.15">
      <c r="DU37" s="244"/>
    </row>
    <row r="38" spans="2:125" x14ac:dyDescent="0.15">
      <c r="DT38" s="244"/>
      <c r="DU38" s="244"/>
    </row>
    <row r="39" spans="2:125" x14ac:dyDescent="0.15"/>
    <row r="40" spans="2:125" x14ac:dyDescent="0.15">
      <c r="DH40" s="244"/>
    </row>
    <row r="41" spans="2:125" x14ac:dyDescent="0.15">
      <c r="DE41" s="244"/>
    </row>
    <row r="42" spans="2:125" x14ac:dyDescent="0.15">
      <c r="DG42" s="244"/>
      <c r="DJ42" s="244"/>
    </row>
    <row r="43" spans="2:125" x14ac:dyDescent="0.15">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244"/>
      <c r="CO43" s="244"/>
      <c r="CP43" s="244"/>
      <c r="CQ43" s="244"/>
      <c r="CR43" s="244"/>
      <c r="CS43" s="244"/>
      <c r="CT43" s="244"/>
      <c r="CU43" s="244"/>
      <c r="CV43" s="244"/>
      <c r="CW43" s="244"/>
      <c r="CX43" s="244"/>
      <c r="CY43" s="244"/>
      <c r="CZ43" s="244"/>
      <c r="DA43" s="244"/>
      <c r="DB43" s="244"/>
      <c r="DC43" s="244"/>
      <c r="DD43" s="244"/>
      <c r="DF43" s="244"/>
      <c r="DI43" s="244"/>
      <c r="DK43" s="244"/>
      <c r="DL43" s="244"/>
      <c r="DM43" s="244"/>
      <c r="DN43" s="244"/>
      <c r="DO43" s="244"/>
      <c r="DP43" s="244"/>
      <c r="DQ43" s="244"/>
      <c r="DR43" s="244"/>
      <c r="DS43" s="244"/>
      <c r="DT43" s="244"/>
      <c r="DU43" s="244"/>
    </row>
    <row r="44" spans="2:125" x14ac:dyDescent="0.15">
      <c r="DU44" s="244"/>
    </row>
    <row r="45" spans="2:125" x14ac:dyDescent="0.15"/>
    <row r="46" spans="2:125" x14ac:dyDescent="0.15"/>
    <row r="47" spans="2:125" x14ac:dyDescent="0.15"/>
    <row r="48" spans="2:125" x14ac:dyDescent="0.15">
      <c r="DT48" s="244"/>
      <c r="DU48" s="244"/>
    </row>
    <row r="49" spans="120:125" x14ac:dyDescent="0.15">
      <c r="DU49" s="244"/>
    </row>
    <row r="50" spans="120:125" x14ac:dyDescent="0.15">
      <c r="DU50" s="244"/>
    </row>
    <row r="51" spans="120:125" x14ac:dyDescent="0.15">
      <c r="DP51" s="244"/>
      <c r="DQ51" s="244"/>
      <c r="DR51" s="244"/>
      <c r="DS51" s="244"/>
      <c r="DT51" s="244"/>
      <c r="DU51" s="244"/>
    </row>
    <row r="52" spans="120:125" x14ac:dyDescent="0.15"/>
    <row r="53" spans="120:125" x14ac:dyDescent="0.15"/>
    <row r="54" spans="120:125" x14ac:dyDescent="0.15">
      <c r="DU54" s="244"/>
    </row>
    <row r="55" spans="120:125" x14ac:dyDescent="0.15"/>
    <row r="56" spans="120:125" x14ac:dyDescent="0.15"/>
    <row r="57" spans="120:125" x14ac:dyDescent="0.15"/>
    <row r="58" spans="120:125" x14ac:dyDescent="0.15">
      <c r="DU58" s="244"/>
    </row>
    <row r="59" spans="120:125" x14ac:dyDescent="0.15"/>
    <row r="60" spans="120:125" x14ac:dyDescent="0.15"/>
    <row r="61" spans="120:125" x14ac:dyDescent="0.15"/>
    <row r="62" spans="120:125" x14ac:dyDescent="0.15"/>
    <row r="63" spans="120:125" x14ac:dyDescent="0.15">
      <c r="DU63" s="244"/>
    </row>
    <row r="64" spans="120:125" x14ac:dyDescent="0.15">
      <c r="DT64" s="244"/>
      <c r="DU64" s="244"/>
    </row>
    <row r="65" spans="123:125" x14ac:dyDescent="0.15"/>
    <row r="66" spans="123:125" x14ac:dyDescent="0.15"/>
    <row r="67" spans="123:125" x14ac:dyDescent="0.15"/>
    <row r="68" spans="123:125" x14ac:dyDescent="0.15"/>
    <row r="69" spans="123:125" x14ac:dyDescent="0.15">
      <c r="DS69" s="244"/>
      <c r="DT69" s="244"/>
      <c r="DU69" s="244"/>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4"/>
    </row>
    <row r="83" spans="116:125" x14ac:dyDescent="0.15">
      <c r="DM83" s="244"/>
      <c r="DN83" s="244"/>
      <c r="DO83" s="244"/>
      <c r="DP83" s="244"/>
      <c r="DQ83" s="244"/>
      <c r="DR83" s="244"/>
      <c r="DS83" s="244"/>
      <c r="DT83" s="244"/>
      <c r="DU83" s="244"/>
    </row>
    <row r="84" spans="116:125" x14ac:dyDescent="0.15"/>
    <row r="85" spans="116:125" x14ac:dyDescent="0.15"/>
    <row r="86" spans="116:125" x14ac:dyDescent="0.15"/>
    <row r="87" spans="116:125" x14ac:dyDescent="0.15"/>
    <row r="88" spans="116:125" x14ac:dyDescent="0.15">
      <c r="DU88" s="244"/>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4"/>
      <c r="DT94" s="244"/>
      <c r="DU94" s="244"/>
    </row>
    <row r="95" spans="116:125" ht="13.5" customHeight="1" x14ac:dyDescent="0.15">
      <c r="DU95" s="244"/>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4"/>
    </row>
    <row r="102" spans="124:125" ht="13.5" customHeight="1" x14ac:dyDescent="0.15"/>
    <row r="103" spans="124:125" ht="13.5" customHeight="1" x14ac:dyDescent="0.15"/>
    <row r="104" spans="124:125" ht="13.5" customHeight="1" x14ac:dyDescent="0.15">
      <c r="DT104" s="244"/>
      <c r="DU104" s="244"/>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4" t="s">
        <v>551</v>
      </c>
    </row>
    <row r="121" spans="125:125" ht="13.5" hidden="1" customHeight="1" x14ac:dyDescent="0.15">
      <c r="DU121" s="244"/>
    </row>
  </sheetData>
  <sheetProtection algorithmName="SHA-512" hashValue="6l7FgX9ExxsFJ0OkZNZLo2M/ALvlMOBqYpD41uzP/MEPt+bein49P7RFOWyUC++gJCgF9wC/MgF9KeWH9FfXWQ==" saltValue="3wajB7wM3F+7MKcIpEPG6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zoomScale="55" zoomScaleNormal="55" workbookViewId="0"/>
  </sheetViews>
  <sheetFormatPr defaultColWidth="0" defaultRowHeight="13.5" customHeight="1" zeroHeight="1" x14ac:dyDescent="0.15"/>
  <cols>
    <col min="1" max="125" width="2.5" style="245" customWidth="1"/>
    <col min="126" max="142" width="0" style="244" hidden="1" customWidth="1"/>
    <col min="143" max="16384" width="9" style="244" hidden="1"/>
  </cols>
  <sheetData>
    <row r="1" spans="1:125" ht="13.5" customHeight="1" x14ac:dyDescent="0.15">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row>
    <row r="2" spans="1:125" x14ac:dyDescent="0.15">
      <c r="B2" s="244"/>
      <c r="T2" s="244"/>
    </row>
    <row r="3" spans="1:125" x14ac:dyDescent="0.15">
      <c r="C3" s="244"/>
      <c r="D3" s="244"/>
      <c r="E3" s="244"/>
      <c r="F3" s="244"/>
      <c r="G3" s="244"/>
      <c r="H3" s="244"/>
      <c r="I3" s="244"/>
      <c r="J3" s="244"/>
      <c r="K3" s="244"/>
      <c r="L3" s="244"/>
      <c r="M3" s="244"/>
      <c r="N3" s="244"/>
      <c r="O3" s="244"/>
      <c r="P3" s="244"/>
      <c r="Q3" s="244"/>
      <c r="R3" s="244"/>
      <c r="S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4"/>
      <c r="G33" s="244"/>
      <c r="I33" s="244"/>
    </row>
    <row r="34" spans="2:125" x14ac:dyDescent="0.15">
      <c r="C34" s="244"/>
      <c r="P34" s="244"/>
      <c r="R34" s="244"/>
      <c r="U34" s="244"/>
    </row>
    <row r="35" spans="2:125" x14ac:dyDescent="0.15">
      <c r="D35" s="244"/>
      <c r="E35" s="244"/>
      <c r="T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4"/>
      <c r="BR35" s="244"/>
      <c r="BS35" s="244"/>
      <c r="BT35" s="244"/>
      <c r="BU35" s="244"/>
      <c r="BV35" s="244"/>
      <c r="BW35" s="244"/>
      <c r="BX35" s="244"/>
      <c r="BY35" s="244"/>
      <c r="BZ35" s="244"/>
      <c r="CA35" s="244"/>
      <c r="CB35" s="244"/>
      <c r="CC35" s="244"/>
      <c r="CD35" s="244"/>
      <c r="CE35" s="244"/>
      <c r="CF35" s="244"/>
      <c r="CG35" s="244"/>
      <c r="CH35" s="244"/>
      <c r="CI35" s="244"/>
      <c r="CJ35" s="244"/>
      <c r="CK35" s="244"/>
      <c r="CL35" s="244"/>
      <c r="CM35" s="244"/>
      <c r="CN35" s="244"/>
      <c r="CO35" s="244"/>
      <c r="CP35" s="244"/>
      <c r="CQ35" s="244"/>
      <c r="CR35" s="244"/>
      <c r="CS35" s="244"/>
      <c r="CT35" s="244"/>
      <c r="CU35" s="244"/>
      <c r="CV35" s="244"/>
      <c r="CW35" s="244"/>
      <c r="CX35" s="244"/>
      <c r="CY35" s="244"/>
      <c r="CZ35" s="244"/>
      <c r="DA35" s="244"/>
      <c r="DB35" s="244"/>
      <c r="DC35" s="244"/>
      <c r="DD35" s="244"/>
      <c r="DE35" s="244"/>
      <c r="DF35" s="244"/>
      <c r="DG35" s="244"/>
      <c r="DH35" s="244"/>
      <c r="DI35" s="244"/>
      <c r="DJ35" s="244"/>
      <c r="DK35" s="244"/>
      <c r="DL35" s="244"/>
      <c r="DM35" s="244"/>
      <c r="DN35" s="244"/>
      <c r="DO35" s="244"/>
      <c r="DP35" s="244"/>
      <c r="DQ35" s="244"/>
      <c r="DR35" s="244"/>
      <c r="DS35" s="244"/>
      <c r="DT35" s="244"/>
      <c r="DU35" s="244"/>
    </row>
    <row r="36" spans="2:125" x14ac:dyDescent="0.15">
      <c r="F36" s="244"/>
      <c r="H36" s="244"/>
      <c r="J36" s="244"/>
      <c r="K36" s="244"/>
      <c r="L36" s="244"/>
      <c r="M36" s="244"/>
      <c r="N36" s="244"/>
      <c r="O36" s="244"/>
      <c r="Q36" s="244"/>
      <c r="S36" s="244"/>
      <c r="V36" s="244"/>
    </row>
    <row r="37" spans="2:125" x14ac:dyDescent="0.15"/>
    <row r="38" spans="2:125" x14ac:dyDescent="0.15"/>
    <row r="39" spans="2:125" x14ac:dyDescent="0.15"/>
    <row r="40" spans="2:125" x14ac:dyDescent="0.15">
      <c r="U40" s="244"/>
    </row>
    <row r="41" spans="2:125" x14ac:dyDescent="0.15">
      <c r="R41" s="244"/>
    </row>
    <row r="42" spans="2:125" x14ac:dyDescent="0.15">
      <c r="T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4"/>
      <c r="CB42" s="244"/>
      <c r="CC42" s="244"/>
      <c r="CD42" s="244"/>
      <c r="CE42" s="244"/>
      <c r="CF42" s="244"/>
      <c r="CG42" s="244"/>
      <c r="CH42" s="244"/>
      <c r="CI42" s="244"/>
      <c r="CJ42" s="244"/>
      <c r="CK42" s="244"/>
      <c r="CL42" s="244"/>
      <c r="CM42" s="244"/>
      <c r="CN42" s="244"/>
      <c r="CO42" s="244"/>
      <c r="CP42" s="244"/>
      <c r="CQ42" s="244"/>
      <c r="CR42" s="244"/>
      <c r="CS42" s="244"/>
      <c r="CT42" s="244"/>
      <c r="CU42" s="244"/>
      <c r="CV42" s="244"/>
      <c r="CW42" s="244"/>
      <c r="CX42" s="244"/>
      <c r="CY42" s="244"/>
      <c r="CZ42" s="244"/>
      <c r="DA42" s="244"/>
      <c r="DB42" s="244"/>
      <c r="DC42" s="244"/>
      <c r="DD42" s="244"/>
      <c r="DE42" s="244"/>
      <c r="DF42" s="244"/>
      <c r="DG42" s="244"/>
      <c r="DH42" s="244"/>
      <c r="DI42" s="244"/>
      <c r="DJ42" s="244"/>
      <c r="DK42" s="244"/>
      <c r="DL42" s="244"/>
      <c r="DM42" s="244"/>
      <c r="DN42" s="244"/>
      <c r="DO42" s="244"/>
      <c r="DP42" s="244"/>
      <c r="DQ42" s="244"/>
      <c r="DR42" s="244"/>
      <c r="DS42" s="244"/>
      <c r="DT42" s="244"/>
      <c r="DU42" s="244"/>
    </row>
    <row r="43" spans="2:125" x14ac:dyDescent="0.15">
      <c r="Q43" s="244"/>
      <c r="S43" s="244"/>
      <c r="V43" s="244"/>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5" t="s">
        <v>552</v>
      </c>
    </row>
  </sheetData>
  <sheetProtection algorithmName="SHA-512" hashValue="UiDk5SeI2vPyzizbAwkneia3pThtoUYPrRUhKLMCHrplBYBMxWW29RQQSChXsjog6b9mMUylMpL6sdMpmj/e4Q==" saltValue="WxJ116M4ef0I2SoiA1GtHw==" spinCount="100000"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zoomScale="55" zoomScaleNormal="55"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23" t="s">
        <v>3</v>
      </c>
      <c r="D47" s="1123"/>
      <c r="E47" s="1124"/>
      <c r="F47" s="11">
        <v>21.1</v>
      </c>
      <c r="G47" s="12">
        <v>20.399999999999999</v>
      </c>
      <c r="H47" s="12">
        <v>19.45</v>
      </c>
      <c r="I47" s="12">
        <v>20.02</v>
      </c>
      <c r="J47" s="13">
        <v>21.11</v>
      </c>
    </row>
    <row r="48" spans="2:10" ht="57.75" customHeight="1" x14ac:dyDescent="0.15">
      <c r="B48" s="14"/>
      <c r="C48" s="1125" t="s">
        <v>4</v>
      </c>
      <c r="D48" s="1125"/>
      <c r="E48" s="1126"/>
      <c r="F48" s="15">
        <v>6.96</v>
      </c>
      <c r="G48" s="16">
        <v>7.76</v>
      </c>
      <c r="H48" s="16">
        <v>8.48</v>
      </c>
      <c r="I48" s="16">
        <v>8.9700000000000006</v>
      </c>
      <c r="J48" s="17">
        <v>12.83</v>
      </c>
    </row>
    <row r="49" spans="2:10" ht="57.75" customHeight="1" thickBot="1" x14ac:dyDescent="0.2">
      <c r="B49" s="18"/>
      <c r="C49" s="1127" t="s">
        <v>5</v>
      </c>
      <c r="D49" s="1127"/>
      <c r="E49" s="1128"/>
      <c r="F49" s="19" t="s">
        <v>558</v>
      </c>
      <c r="G49" s="20">
        <v>0.1</v>
      </c>
      <c r="H49" s="20" t="s">
        <v>559</v>
      </c>
      <c r="I49" s="20">
        <v>1.41</v>
      </c>
      <c r="J49" s="21">
        <v>6.09</v>
      </c>
    </row>
    <row r="50" spans="2:10" x14ac:dyDescent="0.15"/>
  </sheetData>
  <sheetProtection algorithmName="SHA-512" hashValue="oJTOHOH++t6JtBlsHvGFjm62EQctxhRD50rrPP9vC3Q3ltTzxQiLyAqQRBsELwjkTb05RjIPhEAnkNgCRF0Syw==" saltValue="DDMtqA4DTh/29VMwqax9+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2023-03-27T01:16:56Z</cp:lastPrinted>
  <dcterms:created xsi:type="dcterms:W3CDTF">2023-02-20T04:17:58Z</dcterms:created>
  <dcterms:modified xsi:type="dcterms:W3CDTF">2023-10-19T23:06:35Z</dcterms:modified>
  <cp:category/>
</cp:coreProperties>
</file>