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11那須塩原市○\"/>
    </mc:Choice>
  </mc:AlternateContent>
  <xr:revisionPtr revIDLastSave="0" documentId="13_ncr:1_{4BD8F30E-0D82-4458-940E-B0D60D5E5F5E}" xr6:coauthVersionLast="47" xr6:coauthVersionMax="47" xr10:uidLastSave="{00000000-0000-0000-0000-000000000000}"/>
  <bookViews>
    <workbookView xWindow="-7500" yWindow="-16320" windowWidth="29040" windowHeight="15840"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C36"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l="1"/>
  <c r="BW34" i="10"/>
  <c r="BW35" i="10" s="1"/>
  <c r="BW36" i="10" s="1"/>
  <c r="BW37" i="10" s="1"/>
  <c r="BW38" i="10" s="1"/>
  <c r="BW39" i="10" s="1"/>
  <c r="BW40" i="10" s="1"/>
  <c r="BW41" i="10" s="1"/>
  <c r="BW42" i="10" s="1"/>
  <c r="BW43" i="10" s="1"/>
  <c r="CO34" i="10" s="1"/>
  <c r="CO35" i="10" s="1"/>
  <c r="CO36" i="10" s="1"/>
  <c r="CO37" i="10" s="1"/>
  <c r="CO38" i="10" s="1"/>
  <c r="CO39" i="10" s="1"/>
  <c r="CO40" i="10" s="1"/>
  <c r="CO41" i="10" s="1"/>
</calcChain>
</file>

<file path=xl/sharedStrings.xml><?xml version="1.0" encoding="utf-8"?>
<sst xmlns="http://schemas.openxmlformats.org/spreadsheetml/2006/main" count="1136" uniqueCount="615">
  <si>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</si>
  <si>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</si>
  <si>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</si>
  <si>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</si>
  <si>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</si>
  <si>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</si>
  <si>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</si>
  <si>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</si>
  <si>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</si>
  <si>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</si>
  <si>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</si>
  <si>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</si>
  <si>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</si>
  <si>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</si>
  <si>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</si>
  <si>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</si>
  <si>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</si>
  <si>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</si>
  <si>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</si>
  <si>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</si>
  <si>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</si>
  <si>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</si>
  <si>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</si>
  <si>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</si>
  <si>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</si>
  <si>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</si>
  <si>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</si>
  <si>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</si>
  <si>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</si>
  <si>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</si>
  <si>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</si>
  <si>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</si>
  <si>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</si>
  <si>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</si>
  <si>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</si>
  <si>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</si>
  <si>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</si>
  <si>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</si>
  <si>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</si>
  <si>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</si>
  <si>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</si>
  <si>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</si>
  <si>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</si>
  <si>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</si>
  <si>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</si>
  <si>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</si>
  <si>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</si>
  <si>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</si>
  <si>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</si>
  <si>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</si>
  <si>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</si>
  <si>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</si>
  <si>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</si>
  <si>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</si>
  <si>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</si>
  <si>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</si>
  <si>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</si>
  <si>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</si>
  <si>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</si>
  <si>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</si>
  <si>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</si>
  <si>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</si>
  <si>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</si>
  <si>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</si>
  <si>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</si>
  <si>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</si>
  <si>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</si>
  <si>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</si>
  <si>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</si>
  <si>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</si>
  <si>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</si>
  <si>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</si>
  <si>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</si>
  <si>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</si>
  <si>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</si>
  <si>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</si>
  <si>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</si>
  <si>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</si>
  <si>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</si>
  <si>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</si>
  <si>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</si>
  <si>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</si>
  <si>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</si>
  <si>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</si>
  <si>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</si>
  <si>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</si>
  <si>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</si>
  <si>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</si>
  <si>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</si>
  <si>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</si>
  <si>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</si>
  <si>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</si>
  <si>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</si>
  <si>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</si>
  <si>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</si>
  <si>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</si>
  <si>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</si>
  <si>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</si>
  <si>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</si>
  <si>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</si>
  <si>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那須塩原市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</si>
  <si>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</si>
  <si>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</si>
  <si>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</si>
  <si>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</si>
  <si>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</si>
  <si>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</si>
  <si>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</si>
  <si>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</si>
  <si>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</si>
  <si>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</si>
  <si>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</si>
  <si>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</si>
  <si>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</si>
  <si>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</si>
  <si>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</si>
  <si>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</si>
  <si>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</si>
  <si>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</si>
  <si>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</si>
  <si>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</si>
  <si>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</si>
  <si>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</si>
  <si>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</si>
  <si>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</si>
  <si>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</si>
  <si>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</si>
  <si>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</si>
  <si>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</si>
  <si>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</si>
  <si>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</si>
  <si>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</si>
  <si>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</si>
  <si>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</si>
  <si>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</si>
  <si>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</si>
  <si>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</si>
  <si>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</si>
  <si>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</si>
  <si>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</si>
  <si>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</si>
  <si>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</si>
  <si>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</si>
  <si>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</si>
  <si>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</si>
  <si>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</si>
  <si>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</si>
  <si>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</si>
  <si>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</si>
  <si>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</si>
  <si>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</si>
  <si>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</si>
  <si>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</si>
  <si>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</si>
  <si>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</si>
  <si>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</si>
  <si>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</si>
  <si>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</si>
  <si>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</si>
  <si>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</si>
  <si>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</si>
  <si>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</si>
  <si>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</si>
  <si>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</si>
  <si>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</si>
  <si>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</si>
  <si>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</si>
  <si>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</si>
  <si>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</si>
  <si>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</si>
  <si>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</si>
  <si>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</si>
  <si>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</si>
  <si>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</si>
  <si>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</si>
  <si>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</si>
  <si>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</si>
  <si>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</si>
  <si>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</si>
  <si>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</si>
  <si>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</si>
  <si>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</si>
  <si>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</si>
  <si>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</si>
  <si>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</si>
  <si>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</si>
  <si>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</si>
  <si>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</si>
  <si>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</si>
  <si>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</si>
  <si>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</si>
  <si>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</si>
  <si>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</si>
  <si>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</si>
  <si>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</si>
  <si>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</si>
  <si>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</si>
  <si>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</si>
  <si>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</si>
  <si>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</si>
  <si>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</si>
  <si>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</si>
  <si>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</si>
  <si>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</si>
  <si>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</si>
  <si>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</si>
  <si>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</si>
  <si>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</si>
  <si>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</si>
  <si>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</si>
  <si>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</si>
  <si>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</si>
  <si>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</si>
  <si>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</si>
  <si>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</si>
  <si>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</si>
  <si>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</si>
  <si>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</si>
  <si>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</si>
  <si>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</si>
  <si>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</si>
  <si>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栃木県那須塩原市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</si>
  <si>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</si>
  <si>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</si>
  <si>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</si>
  <si>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</si>
  <si>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</si>
  <si>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</si>
  <si>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</si>
  <si>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</si>
  <si>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</si>
  <si>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</si>
  <si>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</si>
  <si>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</si>
  <si>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</si>
  <si>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</si>
  <si>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</si>
  <si>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</si>
  <si>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</si>
  <si>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</si>
  <si>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</si>
  <si>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</si>
  <si>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</si>
  <si>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</si>
  <si>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</si>
  <si>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</si>
  <si>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</si>
  <si>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</si>
  <si>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</si>
  <si>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</si>
  <si>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</si>
  <si>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</si>
  <si>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</si>
  <si>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</si>
  <si>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</si>
  <si>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</si>
  <si>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</si>
  <si>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</si>
  <si>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</si>
  <si>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</si>
  <si>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</si>
  <si>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</si>
  <si>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</si>
  <si>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</si>
  <si>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</si>
  <si>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</si>
  <si>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</si>
  <si>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</si>
  <si>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</si>
  <si>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</si>
  <si>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</si>
  <si>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</si>
  <si>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</si>
  <si>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</si>
  <si>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</si>
  <si>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</si>
  <si>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</si>
  <si>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</si>
  <si>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</si>
  <si>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</si>
  <si>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</si>
  <si>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</si>
  <si>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</si>
  <si>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</si>
  <si>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</si>
  <si>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</si>
  <si>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</si>
  <si>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</si>
  <si>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</si>
  <si>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</si>
  <si>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</si>
  <si>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</si>
  <si>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</si>
  <si>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</si>
  <si>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</si>
  <si>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</si>
  <si>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</si>
  <si>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</si>
  <si>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</si>
  <si>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</si>
  <si>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</si>
  <si>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</si>
  <si>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</si>
  <si>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</si>
  <si>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</si>
  <si>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</si>
  <si>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</si>
  <si>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</si>
  <si>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</si>
  <si>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</si>
  <si>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</si>
  <si>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</si>
  <si>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</si>
  <si>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</si>
  <si>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</si>
  <si>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</si>
  <si>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</si>
  <si>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</si>
  <si>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</si>
  <si>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</si>
  <si>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</si>
  <si>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</si>
  <si>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</si>
  <si>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</si>
  <si>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</si>
  <si>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</si>
  <si>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</si>
  <si>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</si>
  <si>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</si>
  <si>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</si>
  <si>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</si>
  <si>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</si>
  <si>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</si>
  <si>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</si>
  <si>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</si>
  <si>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</si>
  <si>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</si>
  <si>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</si>
  <si>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</si>
  <si>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</si>
  <si>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</si>
  <si>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</si>
  <si>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</si>
  <si>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</si>
  <si>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</si>
  <si>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</si>
  <si>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</si>
  <si>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</si>
  <si>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</si>
  <si>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</si>
  <si>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</si>
  <si>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</si>
  <si>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</si>
  <si>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</si>
  <si>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</si>
  <si>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</si>
  <si>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</si>
  <si>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</si>
  <si>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</si>
  <si>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</si>
  <si>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</si>
  <si>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</si>
  <si>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</si>
  <si>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</si>
  <si>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</si>
  <si>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</si>
  <si>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</si>
  <si>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</si>
  <si>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</si>
  <si>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</si>
  <si>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</si>
  <si>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</si>
  <si>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</si>
  <si>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</si>
  <si>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栃木県那須塩原市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</si>
  <si>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</si>
  <si>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</si>
  <si>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</si>
  <si>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</si>
  <si>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</si>
  <si>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</si>
  <si>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</si>
  <si>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</si>
  <si>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</si>
  <si>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</si>
  <si>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</si>
  <si>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</si>
  <si>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</si>
  <si>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</si>
  <si>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</si>
  <si>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</si>
  <si>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</si>
  <si>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</si>
  <si>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</si>
  <si>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</si>
  <si>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</si>
  <si>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</si>
  <si>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</si>
  <si>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</si>
  <si>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</si>
  <si>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</si>
  <si>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</si>
  <si>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</si>
  <si>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</si>
  <si>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</si>
  <si>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</si>
  <si>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</si>
  <si>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</si>
  <si>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</si>
  <si>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</si>
  <si>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</si>
  <si>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</si>
  <si>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</si>
  <si>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那須塩原市水道事業会計</t>
    <phoneticPr fontId="5"/>
  </si>
  <si>
    <t>法適用企業</t>
    <phoneticPr fontId="5"/>
  </si>
  <si>
    <t>那須塩原市下水道事業会計</t>
    <phoneticPr fontId="5"/>
  </si>
  <si>
    <t>那須塩原市温泉事業特別会計</t>
    <phoneticPr fontId="5"/>
  </si>
  <si>
    <t>法非適用企業</t>
    <phoneticPr fontId="5"/>
  </si>
  <si>
    <t>那須塩原市産業団地造成事業特別会計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</si>
  <si>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</si>
  <si>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</si>
  <si>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</si>
  <si>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</si>
  <si>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</si>
  <si>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</si>
  <si>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</si>
  <si>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</si>
  <si>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</si>
  <si>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</si>
  <si>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</si>
  <si>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</si>
  <si>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</si>
  <si>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</si>
  <si>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</si>
  <si>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</si>
  <si>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</si>
  <si>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</si>
  <si>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</si>
  <si>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</si>
  <si>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</si>
  <si>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</si>
  <si>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</si>
  <si>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</si>
  <si>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</si>
  <si>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</si>
  <si>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</si>
  <si>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</si>
  <si>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</si>
  <si>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</si>
  <si>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</si>
  <si>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</si>
  <si>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</si>
  <si>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</si>
  <si>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</si>
  <si>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</si>
  <si>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</si>
  <si>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</si>
  <si>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</si>
  <si>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</si>
  <si>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</si>
  <si>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</si>
  <si>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</si>
  <si>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</si>
  <si>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</si>
  <si>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</si>
  <si>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</si>
  <si>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</si>
  <si>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</si>
  <si>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</si>
  <si>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</si>
  <si>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</si>
  <si>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</si>
  <si>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</si>
  <si>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</si>
  <si>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</si>
  <si>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</si>
  <si>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</si>
  <si>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</si>
  <si>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</si>
  <si>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</si>
  <si>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</si>
  <si>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</si>
  <si>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</si>
  <si>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</si>
  <si>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</si>
  <si>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</si>
  <si>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</si>
  <si>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</si>
  <si>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</si>
  <si>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</si>
  <si>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</si>
  <si>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</si>
  <si>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</si>
  <si>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</si>
  <si>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</si>
  <si>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</si>
  <si>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</si>
  <si>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</si>
  <si>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</si>
  <si>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</si>
  <si>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</si>
  <si>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</si>
  <si>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</si>
  <si>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</si>
  <si>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</si>
  <si>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</si>
  <si>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</si>
  <si>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</si>
  <si>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</si>
  <si>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</si>
  <si>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</si>
  <si>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</si>
  <si>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</si>
  <si>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</si>
  <si>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</si>
  <si>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</si>
  <si>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</si>
  <si>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</si>
  <si>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</si>
  <si>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</si>
  <si>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</si>
  <si>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</si>
  <si>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</si>
  <si>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</si>
  <si>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</si>
  <si>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</si>
  <si>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</si>
  <si>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</si>
  <si>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</si>
  <si>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</si>
  <si>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</si>
  <si>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</si>
  <si>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</si>
  <si>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</si>
  <si>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</si>
  <si>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</si>
  <si>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</si>
  <si>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</si>
  <si>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</si>
  <si>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</si>
  <si>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</si>
  <si>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</si>
  <si>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</si>
  <si>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</si>
  <si>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</si>
  <si>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</si>
  <si>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</si>
  <si>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</si>
  <si>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</si>
  <si>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</si>
  <si>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</si>
  <si>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</si>
  <si>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</si>
  <si>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</si>
  <si>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</si>
  <si>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</si>
  <si>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</si>
  <si>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</si>
  <si>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</si>
  <si>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</si>
  <si>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</si>
  <si>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</si>
  <si>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</si>
  <si>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</si>
  <si>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</si>
  <si>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</si>
  <si>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</si>
  <si>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</si>
  <si>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</si>
  <si>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</si>
  <si>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</si>
  <si>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0.26</t>
  </si>
  <si>
    <t>▲ 4.17</t>
  </si>
  <si>
    <t>一般会計</t>
  </si>
  <si>
    <t>那須塩原市水道事業会計</t>
  </si>
  <si>
    <t>那須塩原市産業団地造成事業特別会計</t>
  </si>
  <si>
    <t>介護保険特別会計</t>
  </si>
  <si>
    <t>那須塩原市下水道事業会計</t>
  </si>
  <si>
    <t>国民健康保険特別会計</t>
  </si>
  <si>
    <t>後期高齢者医療特別会計</t>
  </si>
  <si>
    <t>那須塩原市温泉事業特別会計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</si>
  <si>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</si>
  <si>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</si>
  <si>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</si>
  <si>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</si>
  <si>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</si>
  <si>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</si>
  <si>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</si>
  <si>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</si>
  <si>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合併振興基金</t>
    <rPh sb="0" eb="2">
      <t>ガッペイ</t>
    </rPh>
    <rPh sb="2" eb="4">
      <t>シンコウ</t>
    </rPh>
    <rPh sb="4" eb="6">
      <t>キキン</t>
    </rPh>
    <phoneticPr fontId="5"/>
  </si>
  <si>
    <t>新庁舎整備基金</t>
    <rPh sb="0" eb="3">
      <t>シンチョウシャ</t>
    </rPh>
    <rPh sb="3" eb="5">
      <t>セイビ</t>
    </rPh>
    <rPh sb="5" eb="7">
      <t>キキン</t>
    </rPh>
    <phoneticPr fontId="2"/>
  </si>
  <si>
    <t>公共施設等有効活用基金</t>
    <rPh sb="0" eb="2">
      <t>コウキョウ</t>
    </rPh>
    <rPh sb="2" eb="4">
      <t>シセツ</t>
    </rPh>
    <rPh sb="4" eb="5">
      <t>トウ</t>
    </rPh>
    <rPh sb="5" eb="7">
      <t>ユウコウ</t>
    </rPh>
    <rPh sb="7" eb="9">
      <t>カツヨウ</t>
    </rPh>
    <rPh sb="9" eb="11">
      <t>キキン</t>
    </rPh>
    <phoneticPr fontId="2"/>
  </si>
  <si>
    <t>ふるさと基金</t>
    <rPh sb="4" eb="6">
      <t>キキン</t>
    </rPh>
    <phoneticPr fontId="2"/>
  </si>
  <si>
    <t>新型コロナウイルス感染症対策基金</t>
    <rPh sb="0" eb="2">
      <t>シンガタ</t>
    </rPh>
    <rPh sb="9" eb="12">
      <t>カンセンショウ</t>
    </rPh>
    <rPh sb="12" eb="14">
      <t>タイサク</t>
    </rPh>
    <rPh sb="14" eb="16">
      <t>キキン</t>
    </rPh>
    <phoneticPr fontId="2"/>
  </si>
  <si>
    <t>-</t>
    <phoneticPr fontId="2"/>
  </si>
  <si>
    <t>那須地区広域行政事務組合（一般会計）</t>
    <rPh sb="0" eb="2">
      <t>ナス</t>
    </rPh>
    <rPh sb="2" eb="4">
      <t>チク</t>
    </rPh>
    <rPh sb="4" eb="6">
      <t>コウイキ</t>
    </rPh>
    <rPh sb="6" eb="8">
      <t>ギョウセイ</t>
    </rPh>
    <rPh sb="8" eb="10">
      <t>ジム</t>
    </rPh>
    <rPh sb="10" eb="12">
      <t>クミアイ</t>
    </rPh>
    <rPh sb="13" eb="15">
      <t>イッパン</t>
    </rPh>
    <rPh sb="15" eb="17">
      <t>カイケイ</t>
    </rPh>
    <phoneticPr fontId="2"/>
  </si>
  <si>
    <t>那須地区広域行政事務組合（広域クリーンセンター大田原事業特別会計）</t>
    <rPh sb="13" eb="15">
      <t>コウイキ</t>
    </rPh>
    <rPh sb="23" eb="26">
      <t>オオタワラ</t>
    </rPh>
    <rPh sb="26" eb="28">
      <t>ジギョウ</t>
    </rPh>
    <rPh sb="28" eb="30">
      <t>トクベツ</t>
    </rPh>
    <rPh sb="30" eb="32">
      <t>カイケイ</t>
    </rPh>
    <phoneticPr fontId="2"/>
  </si>
  <si>
    <t>那須地区広域行政事務組合（黒羽グリーンオアシス事業特別会計）</t>
    <rPh sb="13" eb="15">
      <t>クロバネ</t>
    </rPh>
    <rPh sb="23" eb="25">
      <t>ジギョウ</t>
    </rPh>
    <rPh sb="25" eb="27">
      <t>トクベツ</t>
    </rPh>
    <rPh sb="27" eb="29">
      <t>カイケイ</t>
    </rPh>
    <phoneticPr fontId="2"/>
  </si>
  <si>
    <t>那須地区広域行政事務組合（那須グリーンネクサス事業特別会計）</t>
    <rPh sb="13" eb="15">
      <t>ナス</t>
    </rPh>
    <rPh sb="23" eb="25">
      <t>ジギョウ</t>
    </rPh>
    <rPh sb="25" eb="27">
      <t>トクベツ</t>
    </rPh>
    <rPh sb="27" eb="29">
      <t>カイケイ</t>
    </rPh>
    <phoneticPr fontId="2"/>
  </si>
  <si>
    <t>那須地区消防組合</t>
    <rPh sb="0" eb="2">
      <t>ナス</t>
    </rPh>
    <rPh sb="2" eb="4">
      <t>チク</t>
    </rPh>
    <rPh sb="4" eb="6">
      <t>ショウボウ</t>
    </rPh>
    <rPh sb="6" eb="8">
      <t>クミアイ</t>
    </rPh>
    <phoneticPr fontId="2"/>
  </si>
  <si>
    <t>黒磯那須共同火葬場組合</t>
    <rPh sb="0" eb="2">
      <t>クロイソ</t>
    </rPh>
    <rPh sb="2" eb="4">
      <t>ナス</t>
    </rPh>
    <rPh sb="4" eb="6">
      <t>キョウドウ</t>
    </rPh>
    <rPh sb="6" eb="8">
      <t>カソウ</t>
    </rPh>
    <rPh sb="8" eb="9">
      <t>ジョウ</t>
    </rPh>
    <rPh sb="9" eb="11">
      <t>クミアイ</t>
    </rPh>
    <phoneticPr fontId="2"/>
  </si>
  <si>
    <t>黒磯那須公設地方卸売市場事務組合</t>
    <rPh sb="0" eb="2">
      <t>クロイソ</t>
    </rPh>
    <rPh sb="2" eb="4">
      <t>ナス</t>
    </rPh>
    <rPh sb="4" eb="6">
      <t>コウセツ</t>
    </rPh>
    <rPh sb="6" eb="8">
      <t>チホウ</t>
    </rPh>
    <rPh sb="8" eb="10">
      <t>オロシウリ</t>
    </rPh>
    <rPh sb="10" eb="12">
      <t>イチバ</t>
    </rPh>
    <rPh sb="12" eb="14">
      <t>ジム</t>
    </rPh>
    <rPh sb="14" eb="16">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</si>
  <si>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</si>
  <si>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</si>
  <si>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</si>
  <si>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15" eb="17">
      <t>コウキ</t>
    </rPh>
    <rPh sb="17" eb="20">
      <t>コウレイシャ</t>
    </rPh>
    <rPh sb="20" eb="22">
      <t>イリョウ</t>
    </rPh>
    <rPh sb="22" eb="24">
      <t>トクベツ</t>
    </rPh>
    <rPh sb="24" eb="26">
      <t>カイケイ</t>
    </rPh>
    <phoneticPr fontId="2"/>
  </si>
  <si>
    <t>那須野が原文化振興財団</t>
    <rPh sb="0" eb="2">
      <t>ナス</t>
    </rPh>
    <rPh sb="2" eb="3">
      <t>ノ</t>
    </rPh>
    <rPh sb="4" eb="5">
      <t>ハラ</t>
    </rPh>
    <rPh sb="5" eb="7">
      <t>ブンカ</t>
    </rPh>
    <rPh sb="7" eb="9">
      <t>シンコウ</t>
    </rPh>
    <rPh sb="9" eb="11">
      <t>ザイダン</t>
    </rPh>
    <phoneticPr fontId="2"/>
  </si>
  <si>
    <t>まちづくりにしなすの</t>
  </si>
  <si>
    <t>那須塩原市農業公社</t>
    <rPh sb="0" eb="2">
      <t>ナス</t>
    </rPh>
    <rPh sb="2" eb="4">
      <t>シオバラ</t>
    </rPh>
    <rPh sb="4" eb="5">
      <t>シ</t>
    </rPh>
    <rPh sb="5" eb="7">
      <t>ノウギョウ</t>
    </rPh>
    <rPh sb="7" eb="9">
      <t>コウシャ</t>
    </rPh>
    <phoneticPr fontId="2"/>
  </si>
  <si>
    <t>那須塩原市文化振興公社</t>
    <rPh sb="0" eb="5">
      <t>ナスシオバラシ</t>
    </rPh>
    <rPh sb="5" eb="7">
      <t>ブンカ</t>
    </rPh>
    <rPh sb="7" eb="9">
      <t>シンコウ</t>
    </rPh>
    <rPh sb="9" eb="11">
      <t>コウシャ</t>
    </rPh>
    <phoneticPr fontId="2"/>
  </si>
  <si>
    <t>公益社団法人那須塩原市シルバー人材センター</t>
    <rPh sb="0" eb="2">
      <t>コウエキ</t>
    </rPh>
    <rPh sb="2" eb="4">
      <t>シャダン</t>
    </rPh>
    <rPh sb="4" eb="6">
      <t>ホウジン</t>
    </rPh>
    <rPh sb="6" eb="11">
      <t>ナスシオバラシ</t>
    </rPh>
    <rPh sb="15" eb="17">
      <t>ジンザイ</t>
    </rPh>
    <phoneticPr fontId="2"/>
  </si>
  <si>
    <t>社会福祉法人那須塩原市社会福祉協議会</t>
    <rPh sb="0" eb="2">
      <t>シャカイ</t>
    </rPh>
    <rPh sb="2" eb="4">
      <t>フクシ</t>
    </rPh>
    <rPh sb="4" eb="6">
      <t>ホウジン</t>
    </rPh>
    <rPh sb="6" eb="11">
      <t>ナスシオバラシ</t>
    </rPh>
    <rPh sb="11" eb="13">
      <t>シャカイ</t>
    </rPh>
    <rPh sb="13" eb="15">
      <t>フクシ</t>
    </rPh>
    <rPh sb="15" eb="18">
      <t>キョウギカイ</t>
    </rPh>
    <phoneticPr fontId="2"/>
  </si>
  <si>
    <t>一般社団法人那須塩原市観光局</t>
    <rPh sb="0" eb="2">
      <t>イッパン</t>
    </rPh>
    <rPh sb="2" eb="4">
      <t>シャダン</t>
    </rPh>
    <rPh sb="4" eb="6">
      <t>ホウジン</t>
    </rPh>
    <rPh sb="6" eb="10">
      <t>ナスシオバラ</t>
    </rPh>
    <rPh sb="10" eb="11">
      <t>シ</t>
    </rPh>
    <rPh sb="11" eb="13">
      <t>カンコウ</t>
    </rPh>
    <rPh sb="13" eb="14">
      <t>キョク</t>
    </rPh>
    <phoneticPr fontId="2"/>
  </si>
  <si>
    <t>那須野ヶ原みらい電力株式会社</t>
    <rPh sb="0" eb="3">
      <t>ナスノ</t>
    </rPh>
    <rPh sb="4" eb="5">
      <t>ハラ</t>
    </rPh>
    <rPh sb="8" eb="10">
      <t>デンリョク</t>
    </rPh>
    <rPh sb="10" eb="14">
      <t>カブシキガイシャ</t>
    </rPh>
    <phoneticPr fontId="2"/>
  </si>
  <si>
    <t>R4解散</t>
    <rPh sb="2" eb="4">
      <t>カイサン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</si>
</sst>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72756</c:v>
                </c:pt>
                <c:pt idx="3">
                  <c:v>62281</c:v>
                </c:pt>
                <c:pt idx="4">
                  <c:v>58940</c:v>
                </c:pt>
              </c:numCache>
            </c:numRef>
          </c:val>
          <c:smooth val="0"/>
          <c:extLst>
            <c:ext xmlns:c16="http://schemas.microsoft.com/office/drawing/2014/chart" uri="{C3380CC4-5D6E-409C-BE32-E72D297353CC}">
              <c16:uniqueId val="{00000000-03EC-45AC-8C54-33AB2A236B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67752</c:v>
                </c:pt>
                <c:pt idx="1">
                  <c:v>57056</c:v>
                </c:pt>
                <c:pt idx="2">
                  <c:v>57718</c:v>
                </c:pt>
                <c:pt idx="3">
                  <c:v>41069</c:v>
                </c:pt>
                <c:pt idx="4">
                  <c:v>40471</c:v>
                </c:pt>
              </c:numCache>
            </c:numRef>
          </c:val>
          <c:smooth val="0"/>
          <c:extLst>
            <c:ext xmlns:c16="http://schemas.microsoft.com/office/drawing/2014/chart" uri="{C3380CC4-5D6E-409C-BE32-E72D297353CC}">
              <c16:uniqueId val="{00000001-03EC-45AC-8C54-33AB2A236B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7.76</c:v>
                </c:pt>
                <c:pt idx="1">
                  <c:v>8.48</c:v>
                </c:pt>
                <c:pt idx="2">
                  <c:v>8.9700000000000006</c:v>
                </c:pt>
                <c:pt idx="3">
                  <c:v>12.83</c:v>
                </c:pt>
                <c:pt idx="4">
                  <c:v>8.84</c:v>
                </c:pt>
              </c:numCache>
            </c:numRef>
          </c:val>
          <c:extLst>
            <c:ext xmlns:c16="http://schemas.microsoft.com/office/drawing/2014/chart" uri="{C3380CC4-5D6E-409C-BE32-E72D297353CC}">
              <c16:uniqueId val="{00000000-BCD0-4B05-8A72-612B00EB3F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20.399999999999999</c:v>
                </c:pt>
                <c:pt idx="1">
                  <c:v>19.45</c:v>
                </c:pt>
                <c:pt idx="2">
                  <c:v>20.02</c:v>
                </c:pt>
                <c:pt idx="3">
                  <c:v>21.11</c:v>
                </c:pt>
                <c:pt idx="4">
                  <c:v>21.6</c:v>
                </c:pt>
              </c:numCache>
            </c:numRef>
          </c:val>
          <c:extLst>
            <c:ext xmlns:c16="http://schemas.microsoft.com/office/drawing/2014/chart" uri="{C3380CC4-5D6E-409C-BE32-E72D297353CC}">
              <c16:uniqueId val="{00000001-BCD0-4B05-8A72-612B00EB3F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c:v>
                </c:pt>
                <c:pt idx="1">
                  <c:v>-0.26</c:v>
                </c:pt>
                <c:pt idx="2">
                  <c:v>1.41</c:v>
                </c:pt>
                <c:pt idx="3">
                  <c:v>6.09</c:v>
                </c:pt>
                <c:pt idx="4">
                  <c:v>-4.17</c:v>
                </c:pt>
              </c:numCache>
            </c:numRef>
          </c:val>
          <c:smooth val="0"/>
          <c:extLst>
            <c:ext xmlns:c16="http://schemas.microsoft.com/office/drawing/2014/chart" uri="{C3380CC4-5D6E-409C-BE32-E72D297353CC}">
              <c16:uniqueId val="{00000002-BCD0-4B05-8A72-612B00EB3F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0.12</c:v>
                </c:pt>
                <c:pt idx="2">
                  <c:v>#N/A</c:v>
                </c:pt>
                <c:pt idx="3">
                  <c:v>7.0000000000000007E-2</c:v>
                </c:pt>
                <c:pt idx="4">
                  <c:v>#N/A</c:v>
                </c:pt>
                <c:pt idx="5">
                  <c:v>0</c:v>
                </c:pt>
                <c:pt idx="6">
                  <c:v>#N/A</c:v>
                </c:pt>
                <c:pt idx="7">
                  <c:v>0.01</c:v>
                </c:pt>
                <c:pt idx="8">
                  <c:v>#N/A</c:v>
                </c:pt>
                <c:pt idx="9">
                  <c:v>0.01</c:v>
                </c:pt>
              </c:numCache>
            </c:numRef>
          </c:val>
          <c:extLst>
            <c:ext xmlns:c16="http://schemas.microsoft.com/office/drawing/2014/chart" uri="{C3380CC4-5D6E-409C-BE32-E72D297353CC}">
              <c16:uniqueId val="{00000000-F044-4978-ABAA-A805FAFEB1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44-4978-ABAA-A805FAFEB1F6}"/>
            </c:ext>
          </c:extLst>
        </c:ser>
        <c:ser>
          <c:idx val="2"/>
          <c:order val="2"/>
          <c:tx>
            <c:strRef>
              <c:f>データシート!$A$29</c:f>
              <c:strCache>
                <c:ptCount val="1"/>
                <c:pt idx="0">
                  <c:v>那須塩原市温泉事業特別会計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0.01</c:v>
                </c:pt>
                <c:pt idx="4">
                  <c:v>#N/A</c:v>
                </c:pt>
                <c:pt idx="5">
                  <c:v>0.01</c:v>
                </c:pt>
                <c:pt idx="6">
                  <c:v>#N/A</c:v>
                </c:pt>
                <c:pt idx="7">
                  <c:v>0.06</c:v>
                </c:pt>
                <c:pt idx="8">
                  <c:v>#N/A</c:v>
                </c:pt>
                <c:pt idx="9">
                  <c:v>0.02</c:v>
                </c:pt>
              </c:numCache>
            </c:numRef>
          </c:val>
          <c:extLst>
            <c:ext xmlns:c16="http://schemas.microsoft.com/office/drawing/2014/chart" uri="{C3380CC4-5D6E-409C-BE32-E72D297353CC}">
              <c16:uniqueId val="{00000002-F044-4978-ABAA-A805FAFEB1F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3-F044-4978-ABAA-A805FAFEB1F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2.17</c:v>
                </c:pt>
                <c:pt idx="2">
                  <c:v>#N/A</c:v>
                </c:pt>
                <c:pt idx="3">
                  <c:v>0.98</c:v>
                </c:pt>
                <c:pt idx="4">
                  <c:v>#N/A</c:v>
                </c:pt>
                <c:pt idx="5">
                  <c:v>1.19</c:v>
                </c:pt>
                <c:pt idx="6">
                  <c:v>#N/A</c:v>
                </c:pt>
                <c:pt idx="7">
                  <c:v>1</c:v>
                </c:pt>
                <c:pt idx="8">
                  <c:v>#N/A</c:v>
                </c:pt>
                <c:pt idx="9">
                  <c:v>0.61</c:v>
                </c:pt>
              </c:numCache>
            </c:numRef>
          </c:val>
          <c:extLst>
            <c:ext xmlns:c16="http://schemas.microsoft.com/office/drawing/2014/chart" uri="{C3380CC4-5D6E-409C-BE32-E72D297353CC}">
              <c16:uniqueId val="{00000004-F044-4978-ABAA-A805FAFEB1F6}"/>
            </c:ext>
          </c:extLst>
        </c:ser>
        <c:ser>
          <c:idx val="5"/>
          <c:order val="5"/>
          <c:tx>
            <c:strRef>
              <c:f>データシート!$A$32</c:f>
              <c:strCache>
                <c:ptCount val="1"/>
                <c:pt idx="0">
                  <c:v>那須塩原市下水道事業会計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1.17</c:v>
                </c:pt>
                <c:pt idx="6">
                  <c:v>#N/A</c:v>
                </c:pt>
                <c:pt idx="7">
                  <c:v>1.18</c:v>
                </c:pt>
                <c:pt idx="8">
                  <c:v>#N/A</c:v>
                </c:pt>
                <c:pt idx="9">
                  <c:v>1.5</c:v>
                </c:pt>
              </c:numCache>
            </c:numRef>
          </c:val>
          <c:extLst>
            <c:ext xmlns:c16="http://schemas.microsoft.com/office/drawing/2014/chart" uri="{C3380CC4-5D6E-409C-BE32-E72D297353CC}">
              <c16:uniqueId val="{00000005-F044-4978-ABAA-A805FAFEB1F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1.19</c:v>
                </c:pt>
                <c:pt idx="2">
                  <c:v>#N/A</c:v>
                </c:pt>
                <c:pt idx="3">
                  <c:v>1.57</c:v>
                </c:pt>
                <c:pt idx="4">
                  <c:v>#N/A</c:v>
                </c:pt>
                <c:pt idx="5">
                  <c:v>2.16</c:v>
                </c:pt>
                <c:pt idx="6">
                  <c:v>#N/A</c:v>
                </c:pt>
                <c:pt idx="7">
                  <c:v>1.71</c:v>
                </c:pt>
                <c:pt idx="8">
                  <c:v>#N/A</c:v>
                </c:pt>
                <c:pt idx="9">
                  <c:v>2.12</c:v>
                </c:pt>
              </c:numCache>
            </c:numRef>
          </c:val>
          <c:extLst>
            <c:ext xmlns:c16="http://schemas.microsoft.com/office/drawing/2014/chart" uri="{C3380CC4-5D6E-409C-BE32-E72D297353CC}">
              <c16:uniqueId val="{00000006-F044-4978-ABAA-A805FAFEB1F6}"/>
            </c:ext>
          </c:extLst>
        </c:ser>
        <c:ser>
          <c:idx val="7"/>
          <c:order val="7"/>
          <c:tx>
            <c:strRef>
              <c:f>データシート!$A$34</c:f>
              <c:strCache>
                <c:ptCount val="1"/>
                <c:pt idx="0">
                  <c:v>那須塩原市産業団地造成事業特別会計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0.26</c:v>
                </c:pt>
                <c:pt idx="6">
                  <c:v>#N/A</c:v>
                </c:pt>
                <c:pt idx="7">
                  <c:v>1.46</c:v>
                </c:pt>
                <c:pt idx="8">
                  <c:v>#N/A</c:v>
                </c:pt>
                <c:pt idx="9">
                  <c:v>2.84</c:v>
                </c:pt>
              </c:numCache>
            </c:numRef>
          </c:val>
          <c:extLst>
            <c:ext xmlns:c16="http://schemas.microsoft.com/office/drawing/2014/chart" uri="{C3380CC4-5D6E-409C-BE32-E72D297353CC}">
              <c16:uniqueId val="{00000007-F044-4978-ABAA-A805FAFEB1F6}"/>
            </c:ext>
          </c:extLst>
        </c:ser>
        <c:ser>
          <c:idx val="8"/>
          <c:order val="8"/>
          <c:tx>
            <c:strRef>
              <c:f>データシート!$A$35</c:f>
              <c:strCache>
                <c:ptCount val="1"/>
                <c:pt idx="0">
                  <c:v>那須塩原市水道事業会計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6.07</c:v>
                </c:pt>
                <c:pt idx="2">
                  <c:v>#N/A</c:v>
                </c:pt>
                <c:pt idx="3">
                  <c:v>6.27</c:v>
                </c:pt>
                <c:pt idx="4">
                  <c:v>#N/A</c:v>
                </c:pt>
                <c:pt idx="5">
                  <c:v>5.96</c:v>
                </c:pt>
                <c:pt idx="6">
                  <c:v>#N/A</c:v>
                </c:pt>
                <c:pt idx="7">
                  <c:v>6.02</c:v>
                </c:pt>
                <c:pt idx="8">
                  <c:v>#N/A</c:v>
                </c:pt>
                <c:pt idx="9">
                  <c:v>6.96</c:v>
                </c:pt>
              </c:numCache>
            </c:numRef>
          </c:val>
          <c:extLst>
            <c:ext xmlns:c16="http://schemas.microsoft.com/office/drawing/2014/chart" uri="{C3380CC4-5D6E-409C-BE32-E72D297353CC}">
              <c16:uniqueId val="{00000008-F044-4978-ABAA-A805FAFEB1F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7.75</c:v>
                </c:pt>
                <c:pt idx="2">
                  <c:v>#N/A</c:v>
                </c:pt>
                <c:pt idx="3">
                  <c:v>8.4600000000000009</c:v>
                </c:pt>
                <c:pt idx="4">
                  <c:v>#N/A</c:v>
                </c:pt>
                <c:pt idx="5">
                  <c:v>8.9700000000000006</c:v>
                </c:pt>
                <c:pt idx="6">
                  <c:v>#N/A</c:v>
                </c:pt>
                <c:pt idx="7">
                  <c:v>12.81</c:v>
                </c:pt>
                <c:pt idx="8">
                  <c:v>#N/A</c:v>
                </c:pt>
                <c:pt idx="9">
                  <c:v>8.82</c:v>
                </c:pt>
              </c:numCache>
            </c:numRef>
          </c:val>
          <c:extLst>
            <c:ext xmlns:c16="http://schemas.microsoft.com/office/drawing/2014/chart" uri="{C3380CC4-5D6E-409C-BE32-E72D297353CC}">
              <c16:uniqueId val="{00000009-F044-4978-ABAA-A805FAFEB1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5250</c:v>
                </c:pt>
                <c:pt idx="5">
                  <c:v>5025</c:v>
                </c:pt>
                <c:pt idx="8">
                  <c:v>4539</c:v>
                </c:pt>
                <c:pt idx="11">
                  <c:v>4560</c:v>
                </c:pt>
                <c:pt idx="14">
                  <c:v>4477</c:v>
                </c:pt>
              </c:numCache>
            </c:numRef>
          </c:val>
          <c:extLst>
            <c:ext xmlns:c16="http://schemas.microsoft.com/office/drawing/2014/chart" uri="{C3380CC4-5D6E-409C-BE32-E72D297353CC}">
              <c16:uniqueId val="{00000000-371F-4C04-A13C-43F78ACAA9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1F-4C04-A13C-43F78ACAA9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c:v>
                </c:pt>
                <c:pt idx="3">
                  <c:v>5</c:v>
                </c:pt>
                <c:pt idx="6">
                  <c:v>5</c:v>
                </c:pt>
                <c:pt idx="9">
                  <c:v>11</c:v>
                </c:pt>
                <c:pt idx="12">
                  <c:v>4</c:v>
                </c:pt>
              </c:numCache>
            </c:numRef>
          </c:val>
          <c:extLst>
            <c:ext xmlns:c16="http://schemas.microsoft.com/office/drawing/2014/chart" uri="{C3380CC4-5D6E-409C-BE32-E72D297353CC}">
              <c16:uniqueId val="{00000002-371F-4C04-A13C-43F78ACAA9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159</c:v>
                </c:pt>
                <c:pt idx="3">
                  <c:v>130</c:v>
                </c:pt>
                <c:pt idx="6">
                  <c:v>193</c:v>
                </c:pt>
                <c:pt idx="9">
                  <c:v>171</c:v>
                </c:pt>
                <c:pt idx="12">
                  <c:v>199</c:v>
                </c:pt>
              </c:numCache>
            </c:numRef>
          </c:val>
          <c:extLst>
            <c:ext xmlns:c16="http://schemas.microsoft.com/office/drawing/2014/chart" uri="{C3380CC4-5D6E-409C-BE32-E72D297353CC}">
              <c16:uniqueId val="{00000003-371F-4C04-A13C-43F78ACAA9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1338</c:v>
                </c:pt>
                <c:pt idx="3">
                  <c:v>1295</c:v>
                </c:pt>
                <c:pt idx="6">
                  <c:v>791</c:v>
                </c:pt>
                <c:pt idx="9">
                  <c:v>815</c:v>
                </c:pt>
                <c:pt idx="12">
                  <c:v>830</c:v>
                </c:pt>
              </c:numCache>
            </c:numRef>
          </c:val>
          <c:extLst>
            <c:ext xmlns:c16="http://schemas.microsoft.com/office/drawing/2014/chart" uri="{C3380CC4-5D6E-409C-BE32-E72D297353CC}">
              <c16:uniqueId val="{00000004-371F-4C04-A13C-43F78ACAA9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1F-4C04-A13C-43F78ACAA9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1F-4C04-A13C-43F78ACAA9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4731</c:v>
                </c:pt>
                <c:pt idx="3">
                  <c:v>4445</c:v>
                </c:pt>
                <c:pt idx="6">
                  <c:v>4237</c:v>
                </c:pt>
                <c:pt idx="9">
                  <c:v>4239</c:v>
                </c:pt>
                <c:pt idx="12">
                  <c:v>4323</c:v>
                </c:pt>
              </c:numCache>
            </c:numRef>
          </c:val>
          <c:extLst>
            <c:ext xmlns:c16="http://schemas.microsoft.com/office/drawing/2014/chart" uri="{C3380CC4-5D6E-409C-BE32-E72D297353CC}">
              <c16:uniqueId val="{00000007-371F-4C04-A13C-43F78ACAA9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986</c:v>
                </c:pt>
                <c:pt idx="2">
                  <c:v>#N/A</c:v>
                </c:pt>
                <c:pt idx="3">
                  <c:v>#N/A</c:v>
                </c:pt>
                <c:pt idx="4">
                  <c:v>850</c:v>
                </c:pt>
                <c:pt idx="5">
                  <c:v>#N/A</c:v>
                </c:pt>
                <c:pt idx="6">
                  <c:v>#N/A</c:v>
                </c:pt>
                <c:pt idx="7">
                  <c:v>687</c:v>
                </c:pt>
                <c:pt idx="8">
                  <c:v>#N/A</c:v>
                </c:pt>
                <c:pt idx="9">
                  <c:v>#N/A</c:v>
                </c:pt>
                <c:pt idx="10">
                  <c:v>676</c:v>
                </c:pt>
                <c:pt idx="11">
                  <c:v>#N/A</c:v>
                </c:pt>
                <c:pt idx="12">
                  <c:v>#N/A</c:v>
                </c:pt>
                <c:pt idx="13">
                  <c:v>879</c:v>
                </c:pt>
                <c:pt idx="14">
                  <c:v>#N/A</c:v>
                </c:pt>
              </c:numCache>
            </c:numRef>
          </c:val>
          <c:smooth val="0"/>
          <c:extLst>
            <c:ext xmlns:c16="http://schemas.microsoft.com/office/drawing/2014/chart" uri="{C3380CC4-5D6E-409C-BE32-E72D297353CC}">
              <c16:uniqueId val="{00000008-371F-4C04-A13C-43F78ACAA9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42932</c:v>
                </c:pt>
                <c:pt idx="5">
                  <c:v>41129</c:v>
                </c:pt>
                <c:pt idx="8">
                  <c:v>40045</c:v>
                </c:pt>
                <c:pt idx="11">
                  <c:v>38758</c:v>
                </c:pt>
                <c:pt idx="14">
                  <c:v>36534</c:v>
                </c:pt>
              </c:numCache>
            </c:numRef>
          </c:val>
          <c:extLst>
            <c:ext xmlns:c16="http://schemas.microsoft.com/office/drawing/2014/chart" uri="{C3380CC4-5D6E-409C-BE32-E72D297353CC}">
              <c16:uniqueId val="{00000000-51E2-4EB8-9C6D-590F23D7CB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3357</c:v>
                </c:pt>
                <c:pt idx="5">
                  <c:v>3382</c:v>
                </c:pt>
                <c:pt idx="8">
                  <c:v>3206</c:v>
                </c:pt>
                <c:pt idx="11">
                  <c:v>3033</c:v>
                </c:pt>
                <c:pt idx="14">
                  <c:v>2651</c:v>
                </c:pt>
              </c:numCache>
            </c:numRef>
          </c:val>
          <c:extLst>
            <c:ext xmlns:c16="http://schemas.microsoft.com/office/drawing/2014/chart" uri="{C3380CC4-5D6E-409C-BE32-E72D297353CC}">
              <c16:uniqueId val="{00000001-51E2-4EB8-9C6D-590F23D7CB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16817</c:v>
                </c:pt>
                <c:pt idx="5">
                  <c:v>17139</c:v>
                </c:pt>
                <c:pt idx="8">
                  <c:v>16837</c:v>
                </c:pt>
                <c:pt idx="11">
                  <c:v>18778</c:v>
                </c:pt>
                <c:pt idx="14">
                  <c:v>20653</c:v>
                </c:pt>
              </c:numCache>
            </c:numRef>
          </c:val>
          <c:extLst>
            <c:ext xmlns:c16="http://schemas.microsoft.com/office/drawing/2014/chart" uri="{C3380CC4-5D6E-409C-BE32-E72D297353CC}">
              <c16:uniqueId val="{00000002-51E2-4EB8-9C6D-590F23D7CB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E2-4EB8-9C6D-590F23D7CB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E2-4EB8-9C6D-590F23D7CB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0</c:v>
                </c:pt>
                <c:pt idx="6">
                  <c:v>5</c:v>
                </c:pt>
                <c:pt idx="9">
                  <c:v>0</c:v>
                </c:pt>
                <c:pt idx="12">
                  <c:v>0</c:v>
                </c:pt>
              </c:numCache>
            </c:numRef>
          </c:val>
          <c:extLst>
            <c:ext xmlns:c16="http://schemas.microsoft.com/office/drawing/2014/chart" uri="{C3380CC4-5D6E-409C-BE32-E72D297353CC}">
              <c16:uniqueId val="{00000005-51E2-4EB8-9C6D-590F23D7CB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3568</c:v>
                </c:pt>
                <c:pt idx="3">
                  <c:v>3164</c:v>
                </c:pt>
                <c:pt idx="6">
                  <c:v>3049</c:v>
                </c:pt>
                <c:pt idx="9">
                  <c:v>2778</c:v>
                </c:pt>
                <c:pt idx="12">
                  <c:v>2672</c:v>
                </c:pt>
              </c:numCache>
            </c:numRef>
          </c:val>
          <c:extLst>
            <c:ext xmlns:c16="http://schemas.microsoft.com/office/drawing/2014/chart" uri="{C3380CC4-5D6E-409C-BE32-E72D297353CC}">
              <c16:uniqueId val="{00000006-51E2-4EB8-9C6D-590F23D7CB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1304</c:v>
                </c:pt>
                <c:pt idx="3">
                  <c:v>1628</c:v>
                </c:pt>
                <c:pt idx="6">
                  <c:v>1589</c:v>
                </c:pt>
                <c:pt idx="9">
                  <c:v>1706</c:v>
                </c:pt>
                <c:pt idx="12">
                  <c:v>1740</c:v>
                </c:pt>
              </c:numCache>
            </c:numRef>
          </c:val>
          <c:extLst>
            <c:ext xmlns:c16="http://schemas.microsoft.com/office/drawing/2014/chart" uri="{C3380CC4-5D6E-409C-BE32-E72D297353CC}">
              <c16:uniqueId val="{00000007-51E2-4EB8-9C6D-590F23D7CB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11547</c:v>
                </c:pt>
                <c:pt idx="3">
                  <c:v>11354</c:v>
                </c:pt>
                <c:pt idx="6">
                  <c:v>9547</c:v>
                </c:pt>
                <c:pt idx="9">
                  <c:v>7916</c:v>
                </c:pt>
                <c:pt idx="12">
                  <c:v>6558</c:v>
                </c:pt>
              </c:numCache>
            </c:numRef>
          </c:val>
          <c:extLst>
            <c:ext xmlns:c16="http://schemas.microsoft.com/office/drawing/2014/chart" uri="{C3380CC4-5D6E-409C-BE32-E72D297353CC}">
              <c16:uniqueId val="{00000008-51E2-4EB8-9C6D-590F23D7CB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1E2-4EB8-9C6D-590F23D7CB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34170</c:v>
                </c:pt>
                <c:pt idx="3">
                  <c:v>34608</c:v>
                </c:pt>
                <c:pt idx="6">
                  <c:v>33446</c:v>
                </c:pt>
                <c:pt idx="9">
                  <c:v>33357</c:v>
                </c:pt>
                <c:pt idx="12">
                  <c:v>30845</c:v>
                </c:pt>
              </c:numCache>
            </c:numRef>
          </c:val>
          <c:extLst>
            <c:ext xmlns:c16="http://schemas.microsoft.com/office/drawing/2014/chart" uri="{C3380CC4-5D6E-409C-BE32-E72D297353CC}">
              <c16:uniqueId val="{0000000A-51E2-4EB8-9C6D-590F23D7CB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1E2-4EB8-9C6D-590F23D7CB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5550</c:v>
                </c:pt>
                <c:pt idx="1">
                  <c:v>6094</c:v>
                </c:pt>
                <c:pt idx="2">
                  <c:v>6115</c:v>
                </c:pt>
              </c:numCache>
            </c:numRef>
          </c:val>
          <c:extLst>
            <c:ext xmlns:c16="http://schemas.microsoft.com/office/drawing/2014/chart" uri="{C3380CC4-5D6E-409C-BE32-E72D297353CC}">
              <c16:uniqueId val="{00000000-64CA-4112-B349-0B2B35F1B1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1666</c:v>
                </c:pt>
                <c:pt idx="1">
                  <c:v>2366</c:v>
                </c:pt>
                <c:pt idx="2">
                  <c:v>2547</c:v>
                </c:pt>
              </c:numCache>
            </c:numRef>
          </c:val>
          <c:extLst>
            <c:ext xmlns:c16="http://schemas.microsoft.com/office/drawing/2014/chart" uri="{C3380CC4-5D6E-409C-BE32-E72D297353CC}">
              <c16:uniqueId val="{00000001-64CA-4112-B349-0B2B35F1B1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8400</c:v>
                </c:pt>
                <c:pt idx="1">
                  <c:v>8723</c:v>
                </c:pt>
                <c:pt idx="2">
                  <c:v>9797</c:v>
                </c:pt>
              </c:numCache>
            </c:numRef>
          </c:val>
          <c:extLst>
            <c:ext xmlns:c16="http://schemas.microsoft.com/office/drawing/2014/chart" uri="{C3380CC4-5D6E-409C-BE32-E72D297353CC}">
              <c16:uniqueId val="{00000002-64CA-4112-B349-0B2B35F1B1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令和４年度の元利償還金については、令和２年度に借入れを行った臨時財政対策債の元金の償還等が始まったこと等により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百万円の増加となった。また、算入公債費等（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）については、対象となる市債の元利償還の終了により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百万円の減少となった。これらのことから、実質公債費比率の分子については、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満期一括償還地方債の借入れがないため、該当の積立は行っていない。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年度決算以降、将来負担比率は生じていない。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令和４年度は、元利償還の終了等により、一般会計等に係る地方債の現在高や公営企業等債の繰入見込額が減少し、将来負担額全体として、約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億円の減少となった。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また、充当可能財源等では、前年度繰越金等を活用し、基金への積立を行ったことにより充当可能基金が約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億円の増加となった。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栃木県那須塩原市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不足する財源を補うため、財政調整基金から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万円、ふるさと基金を活用した事業充当のためにふるさと基金から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を取り崩した一方、地方財政法第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条の規定等に基づき財政調整基金に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万円、ふるさと寄付金の増額に伴いふるさと基金に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万円を積み立てたこと等により、令和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年度の基金全体の残高としては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安定的な財政運営を図るため、一定規模の残高を確保していく。その他の基金については、必要に応じて決算剰余金等を活用し、積立てを行っていくほか、基金運用状況を踏まえ、適宜見直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・合併振興基金：市民の連帯の強化又は地域振興のための事業に充てること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・新庁舎整備基金：新庁舎の整備に備えること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・公共施設等有効活用基金：公共施設等の有効活用に要する財源を確保することにより、公共施設等の整理統合に伴う再編整備及び長寿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命化並びに効率的な運用を行うこと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・ふるさと基金：那須塩原市のまちづくりに貢献したいという方からの寄附金を積立て、寄附者のふるさとへの思いを具現化する事業に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充てること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・新型コロナウイルス感染症対策基金：新型コロナウイルス感染症対策に必要な事業に充てること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・公共施設等有効活用基金：公共施設の将来の維持補修に備えるため、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・ふるさと基金：ふるさと基金を活用した事業充当のために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万円を取り崩した一方で、ふるさと寄附金を原資として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・新型コロナウイルス感染症対策基金：新型コロナウイルス感染症対策に必要な事業充当のため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万円を取り崩した一方で、寄附金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・新庁舎整備基金：新庁舎整備のため計画的に取崩しを行う予定である。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・その他の基金については、必要に応じて決算剰余金等を活用し、積立てを行っていくほか、基金運用状況を踏まえ、適宜見直しを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不足する財源を補うため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万円を取り崩した一方で、地方財政法第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条の規定等に基づき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条の規定に基づき決算剰余金の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の積立てを行っていく。また、不測の事態に備え、一定規模の残高を確保していく。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後年度の大型建設事業の地方債償還に備えるため、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今後の公債費の推移を勘案し、必要に応じて基金の取崩しについて検討する。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50B8412-A065-4BBF-BF86-9B6F46FD4FFE}"/>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FE2863A-EAD7-4FC2-A0B0-ED0820B02A3D}"/>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DF4A9FC-8EDA-4967-A0A3-3B3BC21A6951}"/>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55444BB-0086-42CA-9B26-19CCBEA3DFEE}"/>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692E91C-F40E-4F88-B23F-8C4F2C31FAFA}"/>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B65256B-278E-4CE0-9C4B-2AD1994D5C2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D61DC1B-B781-4F9D-9F9F-48EB56E1304E}"/>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737C5AC-C4A6-4D15-8462-7F5E1E3E6EE2}"/>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3F924C9-C12F-4DA5-A558-A26CC938DCD7}"/>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D0B7636-8DFC-4C36-AC2E-3EADCAE145EA}"/>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116,733
114,289
592.74
57,360,402
54,243,376
2,502,033
28,311,745
30,844,648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66D5D46-AEAC-4CC1-A6B0-14BB427FCAD6}"/>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106C984-769A-4C58-8ECA-C07C2E36E5D6}"/>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E39A9C9-90C9-466E-B521-1717151B13B1}"/>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14D7F9E-88D3-4916-A74F-EEECEB8D2754}"/>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056576C-953D-4D4F-B7DB-94EE4C554CBD}"/>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18FEC34-DA6F-4EB9-9F5B-C5E02D313B5F}"/>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E591239-0EBD-4BA8-88F7-C36EEA4B370C}"/>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7B12BED-CDC4-46F7-B8C7-FE5E1DCA987D}"/>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2DF3074-AE5E-4204-BF2F-72ADBF42EB94}"/>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29E3938-2D04-4536-9BBD-A44E92294FAB}"/>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332056B-9361-4D14-8E96-7428A8C55E9B}"/>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D4693B9-AFD0-4BA7-BA37-9112914A5D2E}"/>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A68DCDF-2960-4895-92D2-2815AFC3C5D8}"/>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40DAB9E-9D4B-4E92-B544-BA5ABB8EC482}"/>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63E2DE1-9E67-4AD9-B894-02F6BB6F66C8}"/>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BEF35B4-CE42-40AE-A366-BF70E47E8466}"/>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447949E-3DA1-4FC7-BC5B-227A6835788B}"/>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01C80E2-2B13-43C0-9283-642F99D61588}"/>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94FA374-F098-494F-B2EF-7DA50668A807}"/>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3B79694-E033-40C2-B83D-695BDD0A6DC4}"/>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9F42B2F-2926-48E3-821D-43C40827E431}"/>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80C5988-74F4-4F95-82BC-0D87FB3BC9C7}"/>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CF6EF00-ABF2-4639-A1B3-7B74BC23AA48}"/>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26218757-7486-41C0-9757-E6561485E895}"/>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8DF0655-1A9D-411A-BF3A-20DA1CA9E383}"/>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265D00B-B6E6-437F-AB6D-EB09ED71BB08}"/>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D8B4857-E3B6-4505-9432-6ED9BC58B36D}"/>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1D47454-1415-4ED0-AE8B-2AAF2F65E0FC}"/>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586D8DA-5231-40FC-8666-7D1A1700BC0C}"/>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6C5BE2B-E17D-4BC7-B9C0-93C2DF90A2D9}"/>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AF8FB5E-55D7-4AFE-A287-32B034331D3E}"/>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44C65A9-2703-4396-9961-6DD0DBC770A8}"/>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A92D5E1-8318-446E-8D37-F489197D6F65}"/>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5A40816-D786-4A5E-BB99-4AAB1D9F3551}"/>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917C9BA-73A2-4C63-90C8-966EF3D7BA93}"/>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CC300D8-285B-4B01-A12A-7D5AAA3AE866}"/>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1FE9F7C-6468-4084-88C1-EA6FCD655D8A}"/>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力指数は、標準的な行政活動を行うために必要な財源を自力調達できる割合を示すものである。本市は、県平均及び類似団体平均を上回っている状況である。これは償却資産等に係る固定資産税が栃木県平均と比較し多額であることから、市税収入などの自主財源が比較的充実していることが主な理由であ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年度は、基準財政需要額は臨時財政対策債発行可能額の減（▲</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億）により前年度と比べ</a:t>
          </a:r>
          <a:r>
            <a:rPr kumimoji="1" lang="en-US" altLang="ja-JP" sz="1200">
              <a:latin typeface="ＭＳ Ｐゴシック" panose="020B0600070205080204" pitchFamily="50" charset="-128"/>
              <a:ea typeface="ＭＳ Ｐゴシック" panose="020B0600070205080204" pitchFamily="50" charset="-128"/>
            </a:rPr>
            <a:t>9.5</a:t>
          </a:r>
          <a:r>
            <a:rPr kumimoji="1" lang="ja-JP" altLang="en-US" sz="1200">
              <a:latin typeface="ＭＳ Ｐゴシック" panose="020B0600070205080204" pitchFamily="50" charset="-128"/>
              <a:ea typeface="ＭＳ Ｐゴシック" panose="020B0600070205080204" pitchFamily="50" charset="-128"/>
            </a:rPr>
            <a:t>億円増加し、基準財政収入額は市町村民税の増（</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億）等により前年度と比べ</a:t>
          </a:r>
          <a:r>
            <a:rPr kumimoji="1" lang="en-US" altLang="ja-JP" sz="1200">
              <a:latin typeface="ＭＳ Ｐゴシック" panose="020B0600070205080204" pitchFamily="50" charset="-128"/>
              <a:ea typeface="ＭＳ Ｐゴシック" panose="020B0600070205080204" pitchFamily="50" charset="-128"/>
            </a:rPr>
            <a:t>7.6</a:t>
          </a:r>
          <a:r>
            <a:rPr kumimoji="1" lang="ja-JP" altLang="en-US" sz="1200">
              <a:latin typeface="ＭＳ Ｐゴシック" panose="020B0600070205080204" pitchFamily="50" charset="-128"/>
              <a:ea typeface="ＭＳ Ｐゴシック" panose="020B0600070205080204" pitchFamily="50" charset="-128"/>
            </a:rPr>
            <a:t>億円増加したため、</a:t>
          </a:r>
          <a:r>
            <a:rPr kumimoji="1" lang="en-US" altLang="ja-JP" sz="1200">
              <a:latin typeface="ＭＳ Ｐゴシック" panose="020B0600070205080204" pitchFamily="50" charset="-128"/>
              <a:ea typeface="ＭＳ Ｐゴシック" panose="020B0600070205080204" pitchFamily="50" charset="-128"/>
            </a:rPr>
            <a:t>0.02</a:t>
          </a:r>
          <a:r>
            <a:rPr kumimoji="1" lang="ja-JP" altLang="en-US" sz="1200">
              <a:latin typeface="ＭＳ Ｐゴシック" panose="020B0600070205080204" pitchFamily="50" charset="-128"/>
              <a:ea typeface="ＭＳ Ｐゴシック" panose="020B0600070205080204" pitchFamily="50" charset="-128"/>
            </a:rPr>
            <a:t>ポイント下降した。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4FFF372-71B2-4C69-A84E-0821AEE9A531}"/>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7FF4012-EE28-49ED-AFB6-F0F0B6F5ADFF}"/>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DFB3755C-9418-4C49-B8F5-9F6849955F07}"/>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E3A0919E-38DF-412F-8F1F-E8F11D6D4BDE}"/>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B61D2BE9-31E6-47E6-B509-C3F62609A5ED}"/>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81758EE6-196F-4D42-B800-0F4542336F50}"/>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8E873CD3-931C-439F-B230-4B82D8295D51}"/>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FEB96944-0CD8-45EB-9B01-11D765114DD8}"/>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2E8642E-4D5D-4901-A3D9-E10A904AA80D}"/>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E26BF9E4-AD9C-4567-80C3-AE1964F55071}"/>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8D94AF11-AE48-4833-840E-30945D19524D}"/>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56789EE7-BC8F-4FEE-8C6F-0D396870C121}"/>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6D271821-DDF7-40D4-83A2-7894EC01C10B}"/>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D3B5990C-46FF-4641-8CE5-EE5AFB419E5B}"/>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7CC7DF75-3678-40C5-B56C-C1534AB412C3}"/>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37646CE9-9F35-4980-9524-A4E9DBB4B8A8}"/>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AEF33A86-0639-4972-8864-F5D4D16B23D8}"/>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FF70D6C-6231-4282-8B0A-4903229E48E1}"/>
            </a:ext>
          </a:extLst>
        </xdr:cNvPr>
        <xdr:cNvCxnSpPr/>
      </xdr:nvCxnSpPr>
      <xdr:spPr>
        <a:xfrm flipV="1">
          <a:off x="4514850" y="5998028"/>
          <a:ext cx="0" cy="1362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767BC336-368E-4CB2-B57F-3271643DA2C0}"/>
            </a:ext>
          </a:extLst>
        </xdr:cNvPr>
        <xdr:cNvSpPr txBox="1"/>
      </xdr:nvSpPr>
      <xdr:spPr>
        <a:xfrm>
          <a:off x="4584700" y="733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36F47423-21AF-4564-BB52-B2FF3F51FDB3}"/>
            </a:ext>
          </a:extLst>
        </xdr:cNvPr>
        <xdr:cNvCxnSpPr/>
      </xdr:nvCxnSpPr>
      <xdr:spPr>
        <a:xfrm>
          <a:off x="4425950" y="7360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id="{A27D09AB-52B0-4747-968A-1104D7435E54}"/>
            </a:ext>
          </a:extLst>
        </xdr:cNvPr>
        <xdr:cNvSpPr txBox="1"/>
      </xdr:nvSpPr>
      <xdr:spPr>
        <a:xfrm>
          <a:off x="4584700" y="575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id="{ACEA4D0F-4467-476E-B121-7B9CDF1A75E5}"/>
            </a:ext>
          </a:extLst>
        </xdr:cNvPr>
        <xdr:cNvCxnSpPr/>
      </xdr:nvCxnSpPr>
      <xdr:spPr>
        <a:xfrm>
          <a:off x="4425950" y="5998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156936</xdr:rowOff>
    </xdr:from>
    <xdr:to>
      <xdr:col>23</xdr:col>
      <xdr:colOff>133350</xdr:colOff>
      <xdr:row>36</xdr:row>
      <xdr:rowOff>54428</xdr:rowOff>
    </xdr:to>
    <xdr:cxnSp macro="">
      <xdr:nvCxnSpPr>
        <xdr:cNvPr id="71" name="直線コネクタ 70">
          <a:extLst>
            <a:ext uri="{FF2B5EF4-FFF2-40B4-BE49-F238E27FC236}">
              <a16:creationId xmlns:a16="http://schemas.microsoft.com/office/drawing/2014/main" id="{0A9DD23D-F648-482E-B884-CF45764B9C9C}"/>
            </a:ext>
          </a:extLst>
        </xdr:cNvPr>
        <xdr:cNvCxnSpPr/>
      </xdr:nvCxnSpPr>
      <xdr:spPr>
        <a:xfrm>
          <a:off x="3752850" y="5935436"/>
          <a:ext cx="762000" cy="6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a:extLst>
            <a:ext uri="{FF2B5EF4-FFF2-40B4-BE49-F238E27FC236}">
              <a16:creationId xmlns:a16="http://schemas.microsoft.com/office/drawing/2014/main" id="{3403AFCD-83AA-4354-A9AB-351C00088462}"/>
            </a:ext>
          </a:extLst>
        </xdr:cNvPr>
        <xdr:cNvSpPr txBox="1"/>
      </xdr:nvSpPr>
      <xdr:spPr>
        <a:xfrm>
          <a:off x="4584700" y="6755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a:extLst>
            <a:ext uri="{FF2B5EF4-FFF2-40B4-BE49-F238E27FC236}">
              <a16:creationId xmlns:a16="http://schemas.microsoft.com/office/drawing/2014/main" id="{CBE2CE89-7468-4504-9F3E-08E101A60F46}"/>
            </a:ext>
          </a:extLst>
        </xdr:cNvPr>
        <xdr:cNvSpPr/>
      </xdr:nvSpPr>
      <xdr:spPr>
        <a:xfrm>
          <a:off x="4464050" y="677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53522</xdr:rowOff>
    </xdr:from>
    <xdr:to>
      <xdr:col>19</xdr:col>
      <xdr:colOff>133350</xdr:colOff>
      <xdr:row>35</xdr:row>
      <xdr:rowOff>156936</xdr:rowOff>
    </xdr:to>
    <xdr:cxnSp macro="">
      <xdr:nvCxnSpPr>
        <xdr:cNvPr id="74" name="直線コネクタ 73">
          <a:extLst>
            <a:ext uri="{FF2B5EF4-FFF2-40B4-BE49-F238E27FC236}">
              <a16:creationId xmlns:a16="http://schemas.microsoft.com/office/drawing/2014/main" id="{F3B60455-C719-4D1C-BDB0-42651B149C0C}"/>
            </a:ext>
          </a:extLst>
        </xdr:cNvPr>
        <xdr:cNvCxnSpPr/>
      </xdr:nvCxnSpPr>
      <xdr:spPr>
        <a:xfrm>
          <a:off x="2940050" y="5832022"/>
          <a:ext cx="8128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145143</xdr:rowOff>
    </xdr:from>
    <xdr:to>
      <xdr:col>19</xdr:col>
      <xdr:colOff>184150</xdr:colOff>
      <xdr:row>41</xdr:row>
      <xdr:rowOff>75293</xdr:rowOff>
    </xdr:to>
    <xdr:sp macro="" textlink="">
      <xdr:nvSpPr>
        <xdr:cNvPr id="75" name="フローチャート: 判断 74">
          <a:extLst>
            <a:ext uri="{FF2B5EF4-FFF2-40B4-BE49-F238E27FC236}">
              <a16:creationId xmlns:a16="http://schemas.microsoft.com/office/drawing/2014/main" id="{63E616B6-8EDE-4802-A958-700BF240F58F}"/>
            </a:ext>
          </a:extLst>
        </xdr:cNvPr>
        <xdr:cNvSpPr/>
      </xdr:nvSpPr>
      <xdr:spPr>
        <a:xfrm>
          <a:off x="3702050" y="67491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60070</xdr:rowOff>
    </xdr:from>
    <xdr:ext cx="736600" cy="259045"/>
    <xdr:sp macro="" textlink="">
      <xdr:nvSpPr>
        <xdr:cNvPr id="76" name="テキスト ボックス 75">
          <a:extLst>
            <a:ext uri="{FF2B5EF4-FFF2-40B4-BE49-F238E27FC236}">
              <a16:creationId xmlns:a16="http://schemas.microsoft.com/office/drawing/2014/main" id="{A89C4952-5FD9-4F72-BBF7-B3914EDA5596}"/>
            </a:ext>
          </a:extLst>
        </xdr:cNvPr>
        <xdr:cNvSpPr txBox="1"/>
      </xdr:nvSpPr>
      <xdr:spPr>
        <a:xfrm>
          <a:off x="3409950" y="682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53522</xdr:rowOff>
    </xdr:from>
    <xdr:to>
      <xdr:col>15</xdr:col>
      <xdr:colOff>82550</xdr:colOff>
      <xdr:row>35</xdr:row>
      <xdr:rowOff>87993</xdr:rowOff>
    </xdr:to>
    <xdr:cxnSp macro="">
      <xdr:nvCxnSpPr>
        <xdr:cNvPr id="77" name="直線コネクタ 76">
          <a:extLst>
            <a:ext uri="{FF2B5EF4-FFF2-40B4-BE49-F238E27FC236}">
              <a16:creationId xmlns:a16="http://schemas.microsoft.com/office/drawing/2014/main" id="{2F9958AA-BB9A-4EE6-B983-9071C55D30F2}"/>
            </a:ext>
          </a:extLst>
        </xdr:cNvPr>
        <xdr:cNvCxnSpPr/>
      </xdr:nvCxnSpPr>
      <xdr:spPr>
        <a:xfrm flipV="1">
          <a:off x="2127250" y="5832022"/>
          <a:ext cx="8128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108857</xdr:rowOff>
    </xdr:from>
    <xdr:to>
      <xdr:col>15</xdr:col>
      <xdr:colOff>133350</xdr:colOff>
      <xdr:row>39</xdr:row>
      <xdr:rowOff>39007</xdr:rowOff>
    </xdr:to>
    <xdr:sp macro="" textlink="">
      <xdr:nvSpPr>
        <xdr:cNvPr id="78" name="フローチャート: 判断 77">
          <a:extLst>
            <a:ext uri="{FF2B5EF4-FFF2-40B4-BE49-F238E27FC236}">
              <a16:creationId xmlns:a16="http://schemas.microsoft.com/office/drawing/2014/main" id="{8A2BA6BC-0F24-4BCF-ABAE-7C3A36ED1308}"/>
            </a:ext>
          </a:extLst>
        </xdr:cNvPr>
        <xdr:cNvSpPr/>
      </xdr:nvSpPr>
      <xdr:spPr>
        <a:xfrm>
          <a:off x="2889250" y="63826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23784</xdr:rowOff>
    </xdr:from>
    <xdr:ext cx="762000" cy="259045"/>
    <xdr:sp macro="" textlink="">
      <xdr:nvSpPr>
        <xdr:cNvPr id="79" name="テキスト ボックス 78">
          <a:extLst>
            <a:ext uri="{FF2B5EF4-FFF2-40B4-BE49-F238E27FC236}">
              <a16:creationId xmlns:a16="http://schemas.microsoft.com/office/drawing/2014/main" id="{D005C5CA-7162-491A-A62E-8CC2EE9DF5F1}"/>
            </a:ext>
          </a:extLst>
        </xdr:cNvPr>
        <xdr:cNvSpPr txBox="1"/>
      </xdr:nvSpPr>
      <xdr:spPr>
        <a:xfrm>
          <a:off x="2597150" y="646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87993</xdr:rowOff>
    </xdr:from>
    <xdr:to>
      <xdr:col>11</xdr:col>
      <xdr:colOff>31750</xdr:colOff>
      <xdr:row>35</xdr:row>
      <xdr:rowOff>87993</xdr:rowOff>
    </xdr:to>
    <xdr:cxnSp macro="">
      <xdr:nvCxnSpPr>
        <xdr:cNvPr id="80" name="直線コネクタ 79">
          <a:extLst>
            <a:ext uri="{FF2B5EF4-FFF2-40B4-BE49-F238E27FC236}">
              <a16:creationId xmlns:a16="http://schemas.microsoft.com/office/drawing/2014/main" id="{CFB50C6B-8F48-4AD0-86DE-7B755FDD4A90}"/>
            </a:ext>
          </a:extLst>
        </xdr:cNvPr>
        <xdr:cNvCxnSpPr/>
      </xdr:nvCxnSpPr>
      <xdr:spPr>
        <a:xfrm>
          <a:off x="1333500" y="586649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5A65D355-8C88-447F-A3E1-E69FBBB05F5C}"/>
            </a:ext>
          </a:extLst>
        </xdr:cNvPr>
        <xdr:cNvSpPr/>
      </xdr:nvSpPr>
      <xdr:spPr>
        <a:xfrm>
          <a:off x="2095500" y="6445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2" name="テキスト ボックス 81">
          <a:extLst>
            <a:ext uri="{FF2B5EF4-FFF2-40B4-BE49-F238E27FC236}">
              <a16:creationId xmlns:a16="http://schemas.microsoft.com/office/drawing/2014/main" id="{06C3A074-5E25-4DC2-9C59-EC4FE658DD65}"/>
            </a:ext>
          </a:extLst>
        </xdr:cNvPr>
        <xdr:cNvSpPr txBox="1"/>
      </xdr:nvSpPr>
      <xdr:spPr>
        <a:xfrm>
          <a:off x="178435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3" name="フローチャート: 判断 82">
          <a:extLst>
            <a:ext uri="{FF2B5EF4-FFF2-40B4-BE49-F238E27FC236}">
              <a16:creationId xmlns:a16="http://schemas.microsoft.com/office/drawing/2014/main" id="{D7BBBB1C-7665-4145-8E09-24A01304BC4F}"/>
            </a:ext>
          </a:extLst>
        </xdr:cNvPr>
        <xdr:cNvSpPr/>
      </xdr:nvSpPr>
      <xdr:spPr>
        <a:xfrm>
          <a:off x="1282700" y="6445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92727</xdr:rowOff>
    </xdr:from>
    <xdr:ext cx="762000" cy="259045"/>
    <xdr:sp macro="" textlink="">
      <xdr:nvSpPr>
        <xdr:cNvPr id="84" name="テキスト ボックス 83">
          <a:extLst>
            <a:ext uri="{FF2B5EF4-FFF2-40B4-BE49-F238E27FC236}">
              <a16:creationId xmlns:a16="http://schemas.microsoft.com/office/drawing/2014/main" id="{C1C62000-1A92-4DD3-8700-1C6FF9D6D733}"/>
            </a:ext>
          </a:extLst>
        </xdr:cNvPr>
        <xdr:cNvSpPr txBox="1"/>
      </xdr:nvSpPr>
      <xdr:spPr>
        <a:xfrm>
          <a:off x="97155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60A7E8C-0A2B-4DD7-90F2-807048D70A8B}"/>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BA3E565-B6ED-46A8-BBA9-5A5A737BA9BD}"/>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B985468-0C87-4392-9071-41E29F64AB9C}"/>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76B8E579-E17F-482E-83F6-ED0A2EE02B92}"/>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AA1B34B8-33E6-49A4-9FE4-5A2514BDD3F2}"/>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3628</xdr:rowOff>
    </xdr:from>
    <xdr:to>
      <xdr:col>23</xdr:col>
      <xdr:colOff>184150</xdr:colOff>
      <xdr:row>36</xdr:row>
      <xdr:rowOff>105228</xdr:rowOff>
    </xdr:to>
    <xdr:sp macro="" textlink="">
      <xdr:nvSpPr>
        <xdr:cNvPr id="90" name="楕円 89">
          <a:extLst>
            <a:ext uri="{FF2B5EF4-FFF2-40B4-BE49-F238E27FC236}">
              <a16:creationId xmlns:a16="http://schemas.microsoft.com/office/drawing/2014/main" id="{EA1D487E-AA1F-43B5-B2F4-9C667CA70448}"/>
            </a:ext>
          </a:extLst>
        </xdr:cNvPr>
        <xdr:cNvSpPr/>
      </xdr:nvSpPr>
      <xdr:spPr>
        <a:xfrm>
          <a:off x="4464050" y="594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96355</xdr:rowOff>
    </xdr:from>
    <xdr:ext cx="762000" cy="259045"/>
    <xdr:sp macro="" textlink="">
      <xdr:nvSpPr>
        <xdr:cNvPr id="91" name="財政力該当値テキスト">
          <a:extLst>
            <a:ext uri="{FF2B5EF4-FFF2-40B4-BE49-F238E27FC236}">
              <a16:creationId xmlns:a16="http://schemas.microsoft.com/office/drawing/2014/main" id="{BD40B14D-19B8-4F0F-AB29-679BAF4ED151}"/>
            </a:ext>
          </a:extLst>
        </xdr:cNvPr>
        <xdr:cNvSpPr txBox="1"/>
      </xdr:nvSpPr>
      <xdr:spPr>
        <a:xfrm>
          <a:off x="4584700" y="587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106136</xdr:rowOff>
    </xdr:from>
    <xdr:to>
      <xdr:col>19</xdr:col>
      <xdr:colOff>184150</xdr:colOff>
      <xdr:row>36</xdr:row>
      <xdr:rowOff>36286</xdr:rowOff>
    </xdr:to>
    <xdr:sp macro="" textlink="">
      <xdr:nvSpPr>
        <xdr:cNvPr id="92" name="楕円 91">
          <a:extLst>
            <a:ext uri="{FF2B5EF4-FFF2-40B4-BE49-F238E27FC236}">
              <a16:creationId xmlns:a16="http://schemas.microsoft.com/office/drawing/2014/main" id="{7C4697A5-CA9F-4FB2-A31E-007DF050F518}"/>
            </a:ext>
          </a:extLst>
        </xdr:cNvPr>
        <xdr:cNvSpPr/>
      </xdr:nvSpPr>
      <xdr:spPr>
        <a:xfrm>
          <a:off x="3702050" y="58846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46463</xdr:rowOff>
    </xdr:from>
    <xdr:ext cx="736600" cy="259045"/>
    <xdr:sp macro="" textlink="">
      <xdr:nvSpPr>
        <xdr:cNvPr id="93" name="テキスト ボックス 92">
          <a:extLst>
            <a:ext uri="{FF2B5EF4-FFF2-40B4-BE49-F238E27FC236}">
              <a16:creationId xmlns:a16="http://schemas.microsoft.com/office/drawing/2014/main" id="{2263D9F1-C0A3-49AD-80EE-59149A82C5EE}"/>
            </a:ext>
          </a:extLst>
        </xdr:cNvPr>
        <xdr:cNvSpPr txBox="1"/>
      </xdr:nvSpPr>
      <xdr:spPr>
        <a:xfrm>
          <a:off x="3409950" y="565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2722</xdr:rowOff>
    </xdr:from>
    <xdr:to>
      <xdr:col>15</xdr:col>
      <xdr:colOff>133350</xdr:colOff>
      <xdr:row>35</xdr:row>
      <xdr:rowOff>104322</xdr:rowOff>
    </xdr:to>
    <xdr:sp macro="" textlink="">
      <xdr:nvSpPr>
        <xdr:cNvPr id="94" name="楕円 93">
          <a:extLst>
            <a:ext uri="{FF2B5EF4-FFF2-40B4-BE49-F238E27FC236}">
              <a16:creationId xmlns:a16="http://schemas.microsoft.com/office/drawing/2014/main" id="{CF30A068-D0E5-4A00-98C6-2C5CF12F17D2}"/>
            </a:ext>
          </a:extLst>
        </xdr:cNvPr>
        <xdr:cNvSpPr/>
      </xdr:nvSpPr>
      <xdr:spPr>
        <a:xfrm>
          <a:off x="288925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33</xdr:row>
      <xdr:rowOff>114499</xdr:rowOff>
    </xdr:from>
    <xdr:ext cx="762000" cy="259045"/>
    <xdr:sp macro="" textlink="">
      <xdr:nvSpPr>
        <xdr:cNvPr id="95" name="テキスト ボックス 94">
          <a:extLst>
            <a:ext uri="{FF2B5EF4-FFF2-40B4-BE49-F238E27FC236}">
              <a16:creationId xmlns:a16="http://schemas.microsoft.com/office/drawing/2014/main" id="{46966F23-4282-448D-9DA8-E335F14CF1C4}"/>
            </a:ext>
          </a:extLst>
        </xdr:cNvPr>
        <xdr:cNvSpPr txBox="1"/>
      </xdr:nvSpPr>
      <xdr:spPr>
        <a:xfrm>
          <a:off x="2597150" y="556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37193</xdr:rowOff>
    </xdr:from>
    <xdr:to>
      <xdr:col>11</xdr:col>
      <xdr:colOff>82550</xdr:colOff>
      <xdr:row>35</xdr:row>
      <xdr:rowOff>138793</xdr:rowOff>
    </xdr:to>
    <xdr:sp macro="" textlink="">
      <xdr:nvSpPr>
        <xdr:cNvPr id="96" name="楕円 95">
          <a:extLst>
            <a:ext uri="{FF2B5EF4-FFF2-40B4-BE49-F238E27FC236}">
              <a16:creationId xmlns:a16="http://schemas.microsoft.com/office/drawing/2014/main" id="{0CD0D7DA-FB33-43C0-9DBB-345C767D1133}"/>
            </a:ext>
          </a:extLst>
        </xdr:cNvPr>
        <xdr:cNvSpPr/>
      </xdr:nvSpPr>
      <xdr:spPr>
        <a:xfrm>
          <a:off x="2095500" y="58156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148970</xdr:rowOff>
    </xdr:from>
    <xdr:ext cx="762000" cy="259045"/>
    <xdr:sp macro="" textlink="">
      <xdr:nvSpPr>
        <xdr:cNvPr id="97" name="テキスト ボックス 96">
          <a:extLst>
            <a:ext uri="{FF2B5EF4-FFF2-40B4-BE49-F238E27FC236}">
              <a16:creationId xmlns:a16="http://schemas.microsoft.com/office/drawing/2014/main" id="{4A64C285-BB49-4088-B326-709EE81E14E2}"/>
            </a:ext>
          </a:extLst>
        </xdr:cNvPr>
        <xdr:cNvSpPr txBox="1"/>
      </xdr:nvSpPr>
      <xdr:spPr>
        <a:xfrm>
          <a:off x="1784350" y="559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37193</xdr:rowOff>
    </xdr:from>
    <xdr:to>
      <xdr:col>7</xdr:col>
      <xdr:colOff>31750</xdr:colOff>
      <xdr:row>35</xdr:row>
      <xdr:rowOff>138793</xdr:rowOff>
    </xdr:to>
    <xdr:sp macro="" textlink="">
      <xdr:nvSpPr>
        <xdr:cNvPr id="98" name="楕円 97">
          <a:extLst>
            <a:ext uri="{FF2B5EF4-FFF2-40B4-BE49-F238E27FC236}">
              <a16:creationId xmlns:a16="http://schemas.microsoft.com/office/drawing/2014/main" id="{E291FEE6-B5F5-452C-A7E6-849DB480AE6D}"/>
            </a:ext>
          </a:extLst>
        </xdr:cNvPr>
        <xdr:cNvSpPr/>
      </xdr:nvSpPr>
      <xdr:spPr>
        <a:xfrm>
          <a:off x="1282700" y="58156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33</xdr:row>
      <xdr:rowOff>148970</xdr:rowOff>
    </xdr:from>
    <xdr:ext cx="762000" cy="259045"/>
    <xdr:sp macro="" textlink="">
      <xdr:nvSpPr>
        <xdr:cNvPr id="99" name="テキスト ボックス 98">
          <a:extLst>
            <a:ext uri="{FF2B5EF4-FFF2-40B4-BE49-F238E27FC236}">
              <a16:creationId xmlns:a16="http://schemas.microsoft.com/office/drawing/2014/main" id="{D2FD967C-03DF-4B02-863B-5F942E23A1A1}"/>
            </a:ext>
          </a:extLst>
        </xdr:cNvPr>
        <xdr:cNvSpPr txBox="1"/>
      </xdr:nvSpPr>
      <xdr:spPr>
        <a:xfrm>
          <a:off x="971550" y="559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42EC627D-2C4E-4611-8A45-7002F0ABCCE4}"/>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3EF0C0A8-C012-433A-B9F8-378AC0FCC331}"/>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DC91013B-68A5-4C12-BD41-31D6FF3DF848}"/>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C7B67D4E-5BAC-4285-9D39-3E412CE76F6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1C82AA21-6F3D-47AE-84F8-63E804029897}"/>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C9BBD84B-8C53-45EE-B794-57935D1070EA}"/>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C552518E-1EA2-4F64-9BA0-29B20EF8746E}"/>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3FFE825D-9C23-4A3D-A491-33AF2E5709E2}"/>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7A7A669A-5866-49F1-91CA-57FF7D3CE20F}"/>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24D8DB0B-E904-4C54-A08F-AE8448D57ED8}"/>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60A1955A-39DD-42FA-9EE9-71790A0170B1}"/>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A5D3A6CA-6E04-49A2-AEF2-57F4D3B7E197}"/>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8ACE7495-2965-4D34-8BAB-69683FF402B6}"/>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扶助費や物件費などの経常的な経費に、地方税や普通交付税などの経常的な一般財源がどの程度充てられているのかを表す指標である。本市は、県平均及び類似団体平均を上回っており、財政構造の硬直化の度合いが高いと言え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年度は、経常経費充当一般財源は、小学校管理運営費等の物件費の増や人件費の増等により前年度と比べ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億円増加した。一方、経常一般財源総額は、臨時財政対策債の減により前年度と比べ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億円減少した。経常経費充当一般財源の増加に対し経常一般財源総額が大幅に減少したことから、経常収支比率は前年度と比べ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7E6CB5A4-A8AB-4155-B98A-15505C8628AC}"/>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3D9595EE-D18B-4291-9939-CCCB6F963B75}"/>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1A13FD15-CDF3-485D-A8F8-1BC744A85D4B}"/>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FB4457A9-59CF-4EFA-A972-FCEE4C4D3F3A}"/>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FFD87ABC-51F3-4058-B43A-67D45A721031}"/>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D731CB78-C7E8-4A07-886F-07E63A548CA8}"/>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65520F8A-8D92-4063-B03D-085EBD2889D1}"/>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C6EEC567-555B-4116-A370-4820EC84AABA}"/>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5070876A-6950-4460-A4B9-ED0CFDA25303}"/>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3D180BD2-5E55-4362-8175-8012F65B4C3F}"/>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BD96D109-7D5D-4A55-A3FB-EBB2489A03E6}"/>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C2F9D9B9-32CA-4FD9-BB00-C09578C770FE}"/>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E94DC9A6-CB6F-4B13-B2F2-543C73E36B7B}"/>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3FD5AC96-836C-414E-BBE3-EE2031331414}"/>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A518A48-510D-4188-A996-B599C52B4219}"/>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A68D48EE-77E2-46E1-8A65-9588265BAA66}"/>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68</xdr:row>
      <xdr:rowOff>34572</xdr:rowOff>
    </xdr:to>
    <xdr:cxnSp macro="">
      <xdr:nvCxnSpPr>
        <xdr:cNvPr id="129" name="直線コネクタ 128">
          <a:extLst>
            <a:ext uri="{FF2B5EF4-FFF2-40B4-BE49-F238E27FC236}">
              <a16:creationId xmlns:a16="http://schemas.microsoft.com/office/drawing/2014/main" id="{DF8F7CAC-5E34-43FB-B721-F79C718184EB}"/>
            </a:ext>
          </a:extLst>
        </xdr:cNvPr>
        <xdr:cNvCxnSpPr/>
      </xdr:nvCxnSpPr>
      <xdr:spPr>
        <a:xfrm flipV="1">
          <a:off x="4514850" y="9743017"/>
          <a:ext cx="0" cy="1518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6649</xdr:rowOff>
    </xdr:from>
    <xdr:ext cx="762000" cy="259045"/>
    <xdr:sp macro="" textlink="">
      <xdr:nvSpPr>
        <xdr:cNvPr id="130" name="財政構造の弾力性最小値テキスト">
          <a:extLst>
            <a:ext uri="{FF2B5EF4-FFF2-40B4-BE49-F238E27FC236}">
              <a16:creationId xmlns:a16="http://schemas.microsoft.com/office/drawing/2014/main" id="{AD8C7C10-B569-48C8-8C2A-C3EEA419F52C}"/>
            </a:ext>
          </a:extLst>
        </xdr:cNvPr>
        <xdr:cNvSpPr txBox="1"/>
      </xdr:nvSpPr>
      <xdr:spPr>
        <a:xfrm>
          <a:off x="4584700" y="112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34572</xdr:rowOff>
    </xdr:from>
    <xdr:to>
      <xdr:col>24</xdr:col>
      <xdr:colOff>12700</xdr:colOff>
      <xdr:row>68</xdr:row>
      <xdr:rowOff>34572</xdr:rowOff>
    </xdr:to>
    <xdr:cxnSp macro="">
      <xdr:nvCxnSpPr>
        <xdr:cNvPr id="131" name="直線コネクタ 130">
          <a:extLst>
            <a:ext uri="{FF2B5EF4-FFF2-40B4-BE49-F238E27FC236}">
              <a16:creationId xmlns:a16="http://schemas.microsoft.com/office/drawing/2014/main" id="{5FA1FE07-EA67-4308-8579-4472F6463BA8}"/>
            </a:ext>
          </a:extLst>
        </xdr:cNvPr>
        <xdr:cNvCxnSpPr/>
      </xdr:nvCxnSpPr>
      <xdr:spPr>
        <a:xfrm>
          <a:off x="4425950" y="11261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a:extLst>
            <a:ext uri="{FF2B5EF4-FFF2-40B4-BE49-F238E27FC236}">
              <a16:creationId xmlns:a16="http://schemas.microsoft.com/office/drawing/2014/main" id="{9CA76E8E-C545-405D-94DC-CA7FA704D71F}"/>
            </a:ext>
          </a:extLst>
        </xdr:cNvPr>
        <xdr:cNvSpPr txBox="1"/>
      </xdr:nvSpPr>
      <xdr:spPr>
        <a:xfrm>
          <a:off x="4584700" y="949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a:extLst>
            <a:ext uri="{FF2B5EF4-FFF2-40B4-BE49-F238E27FC236}">
              <a16:creationId xmlns:a16="http://schemas.microsoft.com/office/drawing/2014/main" id="{3939E374-13AC-476B-BF25-950A5A3C03AD}"/>
            </a:ext>
          </a:extLst>
        </xdr:cNvPr>
        <xdr:cNvCxnSpPr/>
      </xdr:nvCxnSpPr>
      <xdr:spPr>
        <a:xfrm>
          <a:off x="4425950" y="97430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38805</xdr:rowOff>
    </xdr:from>
    <xdr:to>
      <xdr:col>23</xdr:col>
      <xdr:colOff>133350</xdr:colOff>
      <xdr:row>63</xdr:row>
      <xdr:rowOff>60678</xdr:rowOff>
    </xdr:to>
    <xdr:cxnSp macro="">
      <xdr:nvCxnSpPr>
        <xdr:cNvPr id="134" name="直線コネクタ 133">
          <a:extLst>
            <a:ext uri="{FF2B5EF4-FFF2-40B4-BE49-F238E27FC236}">
              <a16:creationId xmlns:a16="http://schemas.microsoft.com/office/drawing/2014/main" id="{A2869E8B-8906-4490-8980-B1182F756150}"/>
            </a:ext>
          </a:extLst>
        </xdr:cNvPr>
        <xdr:cNvCxnSpPr/>
      </xdr:nvCxnSpPr>
      <xdr:spPr>
        <a:xfrm>
          <a:off x="3752850" y="9944805"/>
          <a:ext cx="762000" cy="51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171044</xdr:rowOff>
    </xdr:from>
    <xdr:ext cx="762000" cy="259045"/>
    <xdr:sp macro="" textlink="">
      <xdr:nvSpPr>
        <xdr:cNvPr id="135" name="財政構造の弾力性平均値テキスト">
          <a:extLst>
            <a:ext uri="{FF2B5EF4-FFF2-40B4-BE49-F238E27FC236}">
              <a16:creationId xmlns:a16="http://schemas.microsoft.com/office/drawing/2014/main" id="{DD9AAE30-E2E0-4ED1-ADB6-67C86183CEB5}"/>
            </a:ext>
          </a:extLst>
        </xdr:cNvPr>
        <xdr:cNvSpPr txBox="1"/>
      </xdr:nvSpPr>
      <xdr:spPr>
        <a:xfrm>
          <a:off x="4584700" y="10235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C99014A9-BAA1-4116-8A5D-5146811918CC}"/>
            </a:ext>
          </a:extLst>
        </xdr:cNvPr>
        <xdr:cNvSpPr/>
      </xdr:nvSpPr>
      <xdr:spPr>
        <a:xfrm>
          <a:off x="4464050" y="103907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38805</xdr:rowOff>
    </xdr:from>
    <xdr:to>
      <xdr:col>19</xdr:col>
      <xdr:colOff>133350</xdr:colOff>
      <xdr:row>63</xdr:row>
      <xdr:rowOff>127705</xdr:rowOff>
    </xdr:to>
    <xdr:cxnSp macro="">
      <xdr:nvCxnSpPr>
        <xdr:cNvPr id="137" name="直線コネクタ 136">
          <a:extLst>
            <a:ext uri="{FF2B5EF4-FFF2-40B4-BE49-F238E27FC236}">
              <a16:creationId xmlns:a16="http://schemas.microsoft.com/office/drawing/2014/main" id="{912E1C37-B444-4266-8439-91F99FCF7AAE}"/>
            </a:ext>
          </a:extLst>
        </xdr:cNvPr>
        <xdr:cNvCxnSpPr/>
      </xdr:nvCxnSpPr>
      <xdr:spPr>
        <a:xfrm flipV="1">
          <a:off x="2940050" y="9944805"/>
          <a:ext cx="81280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79022</xdr:rowOff>
    </xdr:from>
    <xdr:to>
      <xdr:col>19</xdr:col>
      <xdr:colOff>184150</xdr:colOff>
      <xdr:row>60</xdr:row>
      <xdr:rowOff>9172</xdr:rowOff>
    </xdr:to>
    <xdr:sp macro="" textlink="">
      <xdr:nvSpPr>
        <xdr:cNvPr id="138" name="フローチャート: 判断 137">
          <a:extLst>
            <a:ext uri="{FF2B5EF4-FFF2-40B4-BE49-F238E27FC236}">
              <a16:creationId xmlns:a16="http://schemas.microsoft.com/office/drawing/2014/main" id="{7E096FBE-A119-458C-9877-9A24E48344A2}"/>
            </a:ext>
          </a:extLst>
        </xdr:cNvPr>
        <xdr:cNvSpPr/>
      </xdr:nvSpPr>
      <xdr:spPr>
        <a:xfrm>
          <a:off x="3702050" y="98199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19349</xdr:rowOff>
    </xdr:from>
    <xdr:ext cx="736600" cy="259045"/>
    <xdr:sp macro="" textlink="">
      <xdr:nvSpPr>
        <xdr:cNvPr id="139" name="テキスト ボックス 138">
          <a:extLst>
            <a:ext uri="{FF2B5EF4-FFF2-40B4-BE49-F238E27FC236}">
              <a16:creationId xmlns:a16="http://schemas.microsoft.com/office/drawing/2014/main" id="{B0B19463-DB0E-45D5-B113-E2E2161A6EF0}"/>
            </a:ext>
          </a:extLst>
        </xdr:cNvPr>
        <xdr:cNvSpPr txBox="1"/>
      </xdr:nvSpPr>
      <xdr:spPr>
        <a:xfrm>
          <a:off x="3409950" y="959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127705</xdr:rowOff>
    </xdr:from>
    <xdr:to>
      <xdr:col>15</xdr:col>
      <xdr:colOff>82550</xdr:colOff>
      <xdr:row>67</xdr:row>
      <xdr:rowOff>112183</xdr:rowOff>
    </xdr:to>
    <xdr:cxnSp macro="">
      <xdr:nvCxnSpPr>
        <xdr:cNvPr id="140" name="直線コネクタ 139">
          <a:extLst>
            <a:ext uri="{FF2B5EF4-FFF2-40B4-BE49-F238E27FC236}">
              <a16:creationId xmlns:a16="http://schemas.microsoft.com/office/drawing/2014/main" id="{22365260-4375-48DF-B66B-52963C99E9DB}"/>
            </a:ext>
          </a:extLst>
        </xdr:cNvPr>
        <xdr:cNvCxnSpPr/>
      </xdr:nvCxnSpPr>
      <xdr:spPr>
        <a:xfrm flipV="1">
          <a:off x="2127250" y="10529005"/>
          <a:ext cx="812800" cy="64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100895</xdr:rowOff>
    </xdr:from>
    <xdr:to>
      <xdr:col>15</xdr:col>
      <xdr:colOff>133350</xdr:colOff>
      <xdr:row>63</xdr:row>
      <xdr:rowOff>31045</xdr:rowOff>
    </xdr:to>
    <xdr:sp macro="" textlink="">
      <xdr:nvSpPr>
        <xdr:cNvPr id="141" name="フローチャート: 判断 140">
          <a:extLst>
            <a:ext uri="{FF2B5EF4-FFF2-40B4-BE49-F238E27FC236}">
              <a16:creationId xmlns:a16="http://schemas.microsoft.com/office/drawing/2014/main" id="{C38370BE-90CE-49DD-A7A2-4C73BC18CFEF}"/>
            </a:ext>
          </a:extLst>
        </xdr:cNvPr>
        <xdr:cNvSpPr/>
      </xdr:nvSpPr>
      <xdr:spPr>
        <a:xfrm>
          <a:off x="2889250" y="103370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41222</xdr:rowOff>
    </xdr:from>
    <xdr:ext cx="762000" cy="259045"/>
    <xdr:sp macro="" textlink="">
      <xdr:nvSpPr>
        <xdr:cNvPr id="142" name="テキスト ボックス 141">
          <a:extLst>
            <a:ext uri="{FF2B5EF4-FFF2-40B4-BE49-F238E27FC236}">
              <a16:creationId xmlns:a16="http://schemas.microsoft.com/office/drawing/2014/main" id="{9BB52E05-2D5E-4710-9AB7-FC1D923A37E6}"/>
            </a:ext>
          </a:extLst>
        </xdr:cNvPr>
        <xdr:cNvSpPr txBox="1"/>
      </xdr:nvSpPr>
      <xdr:spPr>
        <a:xfrm>
          <a:off x="2597150" y="10112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82550</xdr:rowOff>
    </xdr:from>
    <xdr:to>
      <xdr:col>11</xdr:col>
      <xdr:colOff>31750</xdr:colOff>
      <xdr:row>67</xdr:row>
      <xdr:rowOff>112183</xdr:rowOff>
    </xdr:to>
    <xdr:cxnSp macro="">
      <xdr:nvCxnSpPr>
        <xdr:cNvPr id="143" name="直線コネクタ 142">
          <a:extLst>
            <a:ext uri="{FF2B5EF4-FFF2-40B4-BE49-F238E27FC236}">
              <a16:creationId xmlns:a16="http://schemas.microsoft.com/office/drawing/2014/main" id="{6EE6F09D-268A-4A6A-A7A8-ED7D48B23C06}"/>
            </a:ext>
          </a:extLst>
        </xdr:cNvPr>
        <xdr:cNvCxnSpPr/>
      </xdr:nvCxnSpPr>
      <xdr:spPr>
        <a:xfrm>
          <a:off x="1333500" y="10979150"/>
          <a:ext cx="793750" cy="19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167922</xdr:rowOff>
    </xdr:from>
    <xdr:to>
      <xdr:col>11</xdr:col>
      <xdr:colOff>82550</xdr:colOff>
      <xdr:row>63</xdr:row>
      <xdr:rowOff>98072</xdr:rowOff>
    </xdr:to>
    <xdr:sp macro="" textlink="">
      <xdr:nvSpPr>
        <xdr:cNvPr id="144" name="フローチャート: 判断 143">
          <a:extLst>
            <a:ext uri="{FF2B5EF4-FFF2-40B4-BE49-F238E27FC236}">
              <a16:creationId xmlns:a16="http://schemas.microsoft.com/office/drawing/2014/main" id="{0ECDACA1-C90C-4EB0-90D1-3FE09A74DF19}"/>
            </a:ext>
          </a:extLst>
        </xdr:cNvPr>
        <xdr:cNvSpPr/>
      </xdr:nvSpPr>
      <xdr:spPr>
        <a:xfrm>
          <a:off x="2095500" y="104041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108249</xdr:rowOff>
    </xdr:from>
    <xdr:ext cx="762000" cy="259045"/>
    <xdr:sp macro="" textlink="">
      <xdr:nvSpPr>
        <xdr:cNvPr id="145" name="テキスト ボックス 144">
          <a:extLst>
            <a:ext uri="{FF2B5EF4-FFF2-40B4-BE49-F238E27FC236}">
              <a16:creationId xmlns:a16="http://schemas.microsoft.com/office/drawing/2014/main" id="{A647BD31-BB48-4100-AE8F-A73ECE8EB773}"/>
            </a:ext>
          </a:extLst>
        </xdr:cNvPr>
        <xdr:cNvSpPr txBox="1"/>
      </xdr:nvSpPr>
      <xdr:spPr>
        <a:xfrm>
          <a:off x="1784350" y="1017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111478</xdr:rowOff>
    </xdr:from>
    <xdr:to>
      <xdr:col>7</xdr:col>
      <xdr:colOff>31750</xdr:colOff>
      <xdr:row>62</xdr:row>
      <xdr:rowOff>41628</xdr:rowOff>
    </xdr:to>
    <xdr:sp macro="" textlink="">
      <xdr:nvSpPr>
        <xdr:cNvPr id="146" name="フローチャート: 判断 145">
          <a:extLst>
            <a:ext uri="{FF2B5EF4-FFF2-40B4-BE49-F238E27FC236}">
              <a16:creationId xmlns:a16="http://schemas.microsoft.com/office/drawing/2014/main" id="{18D72E7D-D1FA-4629-87E1-0828D111D765}"/>
            </a:ext>
          </a:extLst>
        </xdr:cNvPr>
        <xdr:cNvSpPr/>
      </xdr:nvSpPr>
      <xdr:spPr>
        <a:xfrm>
          <a:off x="1282700" y="101825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51805</xdr:rowOff>
    </xdr:from>
    <xdr:ext cx="762000" cy="259045"/>
    <xdr:sp macro="" textlink="">
      <xdr:nvSpPr>
        <xdr:cNvPr id="147" name="テキスト ボックス 146">
          <a:extLst>
            <a:ext uri="{FF2B5EF4-FFF2-40B4-BE49-F238E27FC236}">
              <a16:creationId xmlns:a16="http://schemas.microsoft.com/office/drawing/2014/main" id="{49C0534D-AA0C-4774-A8AB-5CBF4F5DC42B}"/>
            </a:ext>
          </a:extLst>
        </xdr:cNvPr>
        <xdr:cNvSpPr txBox="1"/>
      </xdr:nvSpPr>
      <xdr:spPr>
        <a:xfrm>
          <a:off x="971550" y="99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08EEF23-38D8-4BB4-8C5F-B7F2210E78FE}"/>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4C639D8F-DE31-4C24-A52E-C319A0ECEEBF}"/>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42F45709-7637-4925-B7A7-927A4470D3DD}"/>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3618BA9A-3C5D-4F30-90DD-8350DCC3CEA0}"/>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47969433-CBF5-47E9-A498-A49A260B109D}"/>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9878</xdr:rowOff>
    </xdr:from>
    <xdr:to>
      <xdr:col>23</xdr:col>
      <xdr:colOff>184150</xdr:colOff>
      <xdr:row>63</xdr:row>
      <xdr:rowOff>111478</xdr:rowOff>
    </xdr:to>
    <xdr:sp macro="" textlink="">
      <xdr:nvSpPr>
        <xdr:cNvPr id="153" name="楕円 152">
          <a:extLst>
            <a:ext uri="{FF2B5EF4-FFF2-40B4-BE49-F238E27FC236}">
              <a16:creationId xmlns:a16="http://schemas.microsoft.com/office/drawing/2014/main" id="{1D708590-128F-4E95-9DEA-10EE64FC57D1}"/>
            </a:ext>
          </a:extLst>
        </xdr:cNvPr>
        <xdr:cNvSpPr/>
      </xdr:nvSpPr>
      <xdr:spPr>
        <a:xfrm>
          <a:off x="4464050" y="1041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153405</xdr:rowOff>
    </xdr:from>
    <xdr:ext cx="762000" cy="259045"/>
    <xdr:sp macro="" textlink="">
      <xdr:nvSpPr>
        <xdr:cNvPr id="154" name="財政構造の弾力性該当値テキスト">
          <a:extLst>
            <a:ext uri="{FF2B5EF4-FFF2-40B4-BE49-F238E27FC236}">
              <a16:creationId xmlns:a16="http://schemas.microsoft.com/office/drawing/2014/main" id="{0D90A3CB-7D57-45CC-B679-6E5309D3184E}"/>
            </a:ext>
          </a:extLst>
        </xdr:cNvPr>
        <xdr:cNvSpPr txBox="1"/>
      </xdr:nvSpPr>
      <xdr:spPr>
        <a:xfrm>
          <a:off x="4584700" y="103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159455</xdr:rowOff>
    </xdr:from>
    <xdr:to>
      <xdr:col>19</xdr:col>
      <xdr:colOff>184150</xdr:colOff>
      <xdr:row>60</xdr:row>
      <xdr:rowOff>89605</xdr:rowOff>
    </xdr:to>
    <xdr:sp macro="" textlink="">
      <xdr:nvSpPr>
        <xdr:cNvPr id="155" name="楕円 154">
          <a:extLst>
            <a:ext uri="{FF2B5EF4-FFF2-40B4-BE49-F238E27FC236}">
              <a16:creationId xmlns:a16="http://schemas.microsoft.com/office/drawing/2014/main" id="{D3605036-33CE-4501-B973-3541974C91CA}"/>
            </a:ext>
          </a:extLst>
        </xdr:cNvPr>
        <xdr:cNvSpPr/>
      </xdr:nvSpPr>
      <xdr:spPr>
        <a:xfrm>
          <a:off x="3702050" y="99003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74382</xdr:rowOff>
    </xdr:from>
    <xdr:ext cx="736600" cy="259045"/>
    <xdr:sp macro="" textlink="">
      <xdr:nvSpPr>
        <xdr:cNvPr id="156" name="テキスト ボックス 155">
          <a:extLst>
            <a:ext uri="{FF2B5EF4-FFF2-40B4-BE49-F238E27FC236}">
              <a16:creationId xmlns:a16="http://schemas.microsoft.com/office/drawing/2014/main" id="{E76B5FEE-A6A6-470B-9C49-1B677CFF8B1A}"/>
            </a:ext>
          </a:extLst>
        </xdr:cNvPr>
        <xdr:cNvSpPr txBox="1"/>
      </xdr:nvSpPr>
      <xdr:spPr>
        <a:xfrm>
          <a:off x="3409950" y="99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76905</xdr:rowOff>
    </xdr:from>
    <xdr:to>
      <xdr:col>15</xdr:col>
      <xdr:colOff>133350</xdr:colOff>
      <xdr:row>64</xdr:row>
      <xdr:rowOff>7055</xdr:rowOff>
    </xdr:to>
    <xdr:sp macro="" textlink="">
      <xdr:nvSpPr>
        <xdr:cNvPr id="157" name="楕円 156">
          <a:extLst>
            <a:ext uri="{FF2B5EF4-FFF2-40B4-BE49-F238E27FC236}">
              <a16:creationId xmlns:a16="http://schemas.microsoft.com/office/drawing/2014/main" id="{002C6CF8-5EFE-4816-984D-0749C3F7FDA0}"/>
            </a:ext>
          </a:extLst>
        </xdr:cNvPr>
        <xdr:cNvSpPr/>
      </xdr:nvSpPr>
      <xdr:spPr>
        <a:xfrm>
          <a:off x="2889250" y="104782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163282</xdr:rowOff>
    </xdr:from>
    <xdr:ext cx="762000" cy="259045"/>
    <xdr:sp macro="" textlink="">
      <xdr:nvSpPr>
        <xdr:cNvPr id="158" name="テキスト ボックス 157">
          <a:extLst>
            <a:ext uri="{FF2B5EF4-FFF2-40B4-BE49-F238E27FC236}">
              <a16:creationId xmlns:a16="http://schemas.microsoft.com/office/drawing/2014/main" id="{9C61BE1D-39A9-42D2-BF4B-7B2071E11022}"/>
            </a:ext>
          </a:extLst>
        </xdr:cNvPr>
        <xdr:cNvSpPr txBox="1"/>
      </xdr:nvSpPr>
      <xdr:spPr>
        <a:xfrm>
          <a:off x="2597150" y="1056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61383</xdr:rowOff>
    </xdr:from>
    <xdr:to>
      <xdr:col>11</xdr:col>
      <xdr:colOff>82550</xdr:colOff>
      <xdr:row>67</xdr:row>
      <xdr:rowOff>162983</xdr:rowOff>
    </xdr:to>
    <xdr:sp macro="" textlink="">
      <xdr:nvSpPr>
        <xdr:cNvPr id="159" name="楕円 158">
          <a:extLst>
            <a:ext uri="{FF2B5EF4-FFF2-40B4-BE49-F238E27FC236}">
              <a16:creationId xmlns:a16="http://schemas.microsoft.com/office/drawing/2014/main" id="{56DE3446-0943-4E08-AF8B-6856B2D0FE69}"/>
            </a:ext>
          </a:extLst>
        </xdr:cNvPr>
        <xdr:cNvSpPr/>
      </xdr:nvSpPr>
      <xdr:spPr>
        <a:xfrm>
          <a:off x="2095500" y="111230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147760</xdr:rowOff>
    </xdr:from>
    <xdr:ext cx="762000" cy="259045"/>
    <xdr:sp macro="" textlink="">
      <xdr:nvSpPr>
        <xdr:cNvPr id="160" name="テキスト ボックス 159">
          <a:extLst>
            <a:ext uri="{FF2B5EF4-FFF2-40B4-BE49-F238E27FC236}">
              <a16:creationId xmlns:a16="http://schemas.microsoft.com/office/drawing/2014/main" id="{29F98027-C2E6-4B0A-8F51-7EAAB73676D2}"/>
            </a:ext>
          </a:extLst>
        </xdr:cNvPr>
        <xdr:cNvSpPr txBox="1"/>
      </xdr:nvSpPr>
      <xdr:spPr>
        <a:xfrm>
          <a:off x="1784350" y="1120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31750</xdr:rowOff>
    </xdr:from>
    <xdr:to>
      <xdr:col>7</xdr:col>
      <xdr:colOff>31750</xdr:colOff>
      <xdr:row>66</xdr:row>
      <xdr:rowOff>133350</xdr:rowOff>
    </xdr:to>
    <xdr:sp macro="" textlink="">
      <xdr:nvSpPr>
        <xdr:cNvPr id="161" name="楕円 160">
          <a:extLst>
            <a:ext uri="{FF2B5EF4-FFF2-40B4-BE49-F238E27FC236}">
              <a16:creationId xmlns:a16="http://schemas.microsoft.com/office/drawing/2014/main" id="{3B2DF6A6-62E6-4170-ADA2-3AB8719068E0}"/>
            </a:ext>
          </a:extLst>
        </xdr:cNvPr>
        <xdr:cNvSpPr/>
      </xdr:nvSpPr>
      <xdr:spPr>
        <a:xfrm>
          <a:off x="1282700" y="10928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118127</xdr:rowOff>
    </xdr:from>
    <xdr:ext cx="762000" cy="259045"/>
    <xdr:sp macro="" textlink="">
      <xdr:nvSpPr>
        <xdr:cNvPr id="162" name="テキスト ボックス 161">
          <a:extLst>
            <a:ext uri="{FF2B5EF4-FFF2-40B4-BE49-F238E27FC236}">
              <a16:creationId xmlns:a16="http://schemas.microsoft.com/office/drawing/2014/main" id="{9D263FAD-E592-4D4C-A832-FEB7CAB8DC44}"/>
            </a:ext>
          </a:extLst>
        </xdr:cNvPr>
        <xdr:cNvSpPr txBox="1"/>
      </xdr:nvSpPr>
      <xdr:spPr>
        <a:xfrm>
          <a:off x="971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D93BD753-36FF-4FCB-A492-EBA0845AABE9}"/>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4AAA93-CD9F-47D1-893E-595F03E88897}"/>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2DDD29AA-19EC-4608-AFA8-B173427AED0B}"/>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6AD71382-1FB9-4C88-B1FA-F5768500F156}"/>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C7ED4030-9C31-4935-9DB4-20EA0C73F5D6}"/>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1971C9D2-807A-4596-B07A-B8110DC2EE66}"/>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3528E937-446F-4669-BADE-E0BC6FDB9A68}"/>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736EAD7B-90B0-4C1C-9480-620B56E96AE6}"/>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41D2A976-901D-4425-840C-15B80A8685C9}"/>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152D9B04-CBD1-48EF-A70D-300CD4EBAC87}"/>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86AD3F19-37B6-4082-BC12-12799F6ECAD7}"/>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1EBC3628-48EE-4D9D-ADEB-2A2F490347E5}"/>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B0E94FEC-9613-4C09-B449-4DD0C7327A87}"/>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人当たり人件費・物件費等決算額は、県平均と同程度であり、類似団体平均を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25,882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4,087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人増加しているのは、新型コロナウイルスワクチン接種費（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億）や放課後児童クラブ管理運営費（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億）の増等による物件費の増（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億）が主な要因である。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物件費については、例年経常経費が増加傾向にあることから、既存事業の見直しや公共施設等総合管理計画に基づき施設の統廃合を行うなど、物件費の縮減に努める。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6B711E0D-B879-453C-BBEE-0531D1DE6F5B}"/>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834320B4-F5E8-4098-8EE0-9211EB329D07}"/>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A574502D-BA41-48FF-A78B-CFA584D705BF}"/>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85B99A46-2AA8-48B7-985B-64AA15A96AA0}"/>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68A96DCB-5C0A-4E66-9FE9-AF2F59B8203A}"/>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30A11DAD-62AF-44EE-8854-BCD8EE8BD66C}"/>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3F38323A-E25E-4EFD-BEDC-3584D4B4D4E4}"/>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7273C1E9-8D11-42F7-BBD4-4E6C0F95396E}"/>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6BCEC37B-F538-4D16-809F-499E99E3B075}"/>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5B3B4B4D-4574-416A-8299-B9DBB188AEC0}"/>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A2110201-7982-48CE-BBC3-2C07725AF2FF}"/>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CBB057-AB8F-4B4A-8B3C-C97D37FE565E}"/>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97C23D78-FCD7-4826-BFB7-B9CCE94043AF}"/>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EB25964D-669E-4E57-AB78-9D67766DBAFC}"/>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12586E8C-8888-4BFA-8417-56886F292DCF}"/>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713BE72B-AEA1-4178-8091-D82417E68308}"/>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83682</xdr:rowOff>
    </xdr:from>
    <xdr:to>
      <xdr:col>23</xdr:col>
      <xdr:colOff>133350</xdr:colOff>
      <xdr:row>90</xdr:row>
      <xdr:rowOff>76761</xdr:rowOff>
    </xdr:to>
    <xdr:cxnSp macro="">
      <xdr:nvCxnSpPr>
        <xdr:cNvPr id="192" name="直線コネクタ 191">
          <a:extLst>
            <a:ext uri="{FF2B5EF4-FFF2-40B4-BE49-F238E27FC236}">
              <a16:creationId xmlns:a16="http://schemas.microsoft.com/office/drawing/2014/main" id="{BC007A56-9F0D-4654-9A6B-D1AB6564BE83}"/>
            </a:ext>
          </a:extLst>
        </xdr:cNvPr>
        <xdr:cNvCxnSpPr/>
      </xdr:nvCxnSpPr>
      <xdr:spPr>
        <a:xfrm flipV="1">
          <a:off x="4514850" y="13291682"/>
          <a:ext cx="0" cy="16440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48838</xdr:rowOff>
    </xdr:from>
    <xdr:ext cx="762000" cy="259045"/>
    <xdr:sp macro="" textlink="">
      <xdr:nvSpPr>
        <xdr:cNvPr id="193" name="人件費・物件費等の状況最小値テキスト">
          <a:extLst>
            <a:ext uri="{FF2B5EF4-FFF2-40B4-BE49-F238E27FC236}">
              <a16:creationId xmlns:a16="http://schemas.microsoft.com/office/drawing/2014/main" id="{2B4AAE50-8436-4CBF-A612-F50DDACD8988}"/>
            </a:ext>
          </a:extLst>
        </xdr:cNvPr>
        <xdr:cNvSpPr txBox="1"/>
      </xdr:nvSpPr>
      <xdr:spPr>
        <a:xfrm>
          <a:off x="4584700" y="1490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76761</xdr:rowOff>
    </xdr:from>
    <xdr:to>
      <xdr:col>24</xdr:col>
      <xdr:colOff>12700</xdr:colOff>
      <xdr:row>90</xdr:row>
      <xdr:rowOff>76761</xdr:rowOff>
    </xdr:to>
    <xdr:cxnSp macro="">
      <xdr:nvCxnSpPr>
        <xdr:cNvPr id="194" name="直線コネクタ 193">
          <a:extLst>
            <a:ext uri="{FF2B5EF4-FFF2-40B4-BE49-F238E27FC236}">
              <a16:creationId xmlns:a16="http://schemas.microsoft.com/office/drawing/2014/main" id="{FBA5FA2E-9309-44FB-84B7-CC16A8D8AB1B}"/>
            </a:ext>
          </a:extLst>
        </xdr:cNvPr>
        <xdr:cNvCxnSpPr/>
      </xdr:nvCxnSpPr>
      <xdr:spPr>
        <a:xfrm>
          <a:off x="4425950" y="14935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170059</xdr:rowOff>
    </xdr:from>
    <xdr:ext cx="762000" cy="259045"/>
    <xdr:sp macro="" textlink="">
      <xdr:nvSpPr>
        <xdr:cNvPr id="195" name="人件費・物件費等の状況最大値テキスト">
          <a:extLst>
            <a:ext uri="{FF2B5EF4-FFF2-40B4-BE49-F238E27FC236}">
              <a16:creationId xmlns:a16="http://schemas.microsoft.com/office/drawing/2014/main" id="{2B427743-B9C8-408D-BC0C-5E42E015E7A9}"/>
            </a:ext>
          </a:extLst>
        </xdr:cNvPr>
        <xdr:cNvSpPr txBox="1"/>
      </xdr:nvSpPr>
      <xdr:spPr>
        <a:xfrm>
          <a:off x="4584700" y="1304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83682</xdr:rowOff>
    </xdr:from>
    <xdr:to>
      <xdr:col>24</xdr:col>
      <xdr:colOff>12700</xdr:colOff>
      <xdr:row>80</xdr:row>
      <xdr:rowOff>83682</xdr:rowOff>
    </xdr:to>
    <xdr:cxnSp macro="">
      <xdr:nvCxnSpPr>
        <xdr:cNvPr id="196" name="直線コネクタ 195">
          <a:extLst>
            <a:ext uri="{FF2B5EF4-FFF2-40B4-BE49-F238E27FC236}">
              <a16:creationId xmlns:a16="http://schemas.microsoft.com/office/drawing/2014/main" id="{6BEEC601-DBE6-49CA-9785-32B0796566F7}"/>
            </a:ext>
          </a:extLst>
        </xdr:cNvPr>
        <xdr:cNvCxnSpPr/>
      </xdr:nvCxnSpPr>
      <xdr:spPr>
        <a:xfrm>
          <a:off x="4425950" y="132916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10454</xdr:rowOff>
    </xdr:from>
    <xdr:to>
      <xdr:col>23</xdr:col>
      <xdr:colOff>133350</xdr:colOff>
      <xdr:row>82</xdr:row>
      <xdr:rowOff>92636</xdr:rowOff>
    </xdr:to>
    <xdr:cxnSp macro="">
      <xdr:nvCxnSpPr>
        <xdr:cNvPr id="197" name="直線コネクタ 196">
          <a:extLst>
            <a:ext uri="{FF2B5EF4-FFF2-40B4-BE49-F238E27FC236}">
              <a16:creationId xmlns:a16="http://schemas.microsoft.com/office/drawing/2014/main" id="{14F574CB-F194-4AED-AC3E-94E07334FF3A}"/>
            </a:ext>
          </a:extLst>
        </xdr:cNvPr>
        <xdr:cNvCxnSpPr/>
      </xdr:nvCxnSpPr>
      <xdr:spPr>
        <a:xfrm>
          <a:off x="3752850" y="13548654"/>
          <a:ext cx="762000" cy="8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20007</xdr:rowOff>
    </xdr:from>
    <xdr:ext cx="762000" cy="259045"/>
    <xdr:sp macro="" textlink="">
      <xdr:nvSpPr>
        <xdr:cNvPr id="198" name="人件費・物件費等の状況平均値テキスト">
          <a:extLst>
            <a:ext uri="{FF2B5EF4-FFF2-40B4-BE49-F238E27FC236}">
              <a16:creationId xmlns:a16="http://schemas.microsoft.com/office/drawing/2014/main" id="{20CADE17-FBD2-4A90-9D46-DF54970EF863}"/>
            </a:ext>
          </a:extLst>
        </xdr:cNvPr>
        <xdr:cNvSpPr txBox="1"/>
      </xdr:nvSpPr>
      <xdr:spPr>
        <a:xfrm>
          <a:off x="4584700" y="1405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47930</xdr:rowOff>
    </xdr:from>
    <xdr:to>
      <xdr:col>23</xdr:col>
      <xdr:colOff>184150</xdr:colOff>
      <xdr:row>85</xdr:row>
      <xdr:rowOff>149530</xdr:rowOff>
    </xdr:to>
    <xdr:sp macro="" textlink="">
      <xdr:nvSpPr>
        <xdr:cNvPr id="199" name="フローチャート: 判断 198">
          <a:extLst>
            <a:ext uri="{FF2B5EF4-FFF2-40B4-BE49-F238E27FC236}">
              <a16:creationId xmlns:a16="http://schemas.microsoft.com/office/drawing/2014/main" id="{8EEB7C99-E4F7-455B-9D52-244346301395}"/>
            </a:ext>
          </a:extLst>
        </xdr:cNvPr>
        <xdr:cNvSpPr/>
      </xdr:nvSpPr>
      <xdr:spPr>
        <a:xfrm>
          <a:off x="4464050" y="140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32138</xdr:rowOff>
    </xdr:from>
    <xdr:to>
      <xdr:col>19</xdr:col>
      <xdr:colOff>133350</xdr:colOff>
      <xdr:row>82</xdr:row>
      <xdr:rowOff>10454</xdr:rowOff>
    </xdr:to>
    <xdr:cxnSp macro="">
      <xdr:nvCxnSpPr>
        <xdr:cNvPr id="200" name="直線コネクタ 199">
          <a:extLst>
            <a:ext uri="{FF2B5EF4-FFF2-40B4-BE49-F238E27FC236}">
              <a16:creationId xmlns:a16="http://schemas.microsoft.com/office/drawing/2014/main" id="{B0150AF5-1014-4B05-853E-6373D087CFBF}"/>
            </a:ext>
          </a:extLst>
        </xdr:cNvPr>
        <xdr:cNvCxnSpPr/>
      </xdr:nvCxnSpPr>
      <xdr:spPr>
        <a:xfrm>
          <a:off x="2940050" y="13405238"/>
          <a:ext cx="812800" cy="14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111379</xdr:rowOff>
    </xdr:from>
    <xdr:to>
      <xdr:col>19</xdr:col>
      <xdr:colOff>184150</xdr:colOff>
      <xdr:row>85</xdr:row>
      <xdr:rowOff>41529</xdr:rowOff>
    </xdr:to>
    <xdr:sp macro="" textlink="">
      <xdr:nvSpPr>
        <xdr:cNvPr id="201" name="フローチャート: 判断 200">
          <a:extLst>
            <a:ext uri="{FF2B5EF4-FFF2-40B4-BE49-F238E27FC236}">
              <a16:creationId xmlns:a16="http://schemas.microsoft.com/office/drawing/2014/main" id="{85B83BBE-76F7-4927-979B-CBC896A84733}"/>
            </a:ext>
          </a:extLst>
        </xdr:cNvPr>
        <xdr:cNvSpPr/>
      </xdr:nvSpPr>
      <xdr:spPr>
        <a:xfrm>
          <a:off x="3702050" y="139797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26306</xdr:rowOff>
    </xdr:from>
    <xdr:ext cx="736600" cy="259045"/>
    <xdr:sp macro="" textlink="">
      <xdr:nvSpPr>
        <xdr:cNvPr id="202" name="テキスト ボックス 201">
          <a:extLst>
            <a:ext uri="{FF2B5EF4-FFF2-40B4-BE49-F238E27FC236}">
              <a16:creationId xmlns:a16="http://schemas.microsoft.com/office/drawing/2014/main" id="{6369E8CD-8B54-4236-8973-7928A9109625}"/>
            </a:ext>
          </a:extLst>
        </xdr:cNvPr>
        <xdr:cNvSpPr txBox="1"/>
      </xdr:nvSpPr>
      <xdr:spPr>
        <a:xfrm>
          <a:off x="3409950" y="1405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133772</xdr:rowOff>
    </xdr:from>
    <xdr:to>
      <xdr:col>15</xdr:col>
      <xdr:colOff>82550</xdr:colOff>
      <xdr:row>81</xdr:row>
      <xdr:rowOff>32138</xdr:rowOff>
    </xdr:to>
    <xdr:cxnSp macro="">
      <xdr:nvCxnSpPr>
        <xdr:cNvPr id="203" name="直線コネクタ 202">
          <a:extLst>
            <a:ext uri="{FF2B5EF4-FFF2-40B4-BE49-F238E27FC236}">
              <a16:creationId xmlns:a16="http://schemas.microsoft.com/office/drawing/2014/main" id="{64B34AE7-6D63-4EB6-B55E-089D0250A0F8}"/>
            </a:ext>
          </a:extLst>
        </xdr:cNvPr>
        <xdr:cNvCxnSpPr/>
      </xdr:nvCxnSpPr>
      <xdr:spPr>
        <a:xfrm>
          <a:off x="2127250" y="13341772"/>
          <a:ext cx="812800" cy="6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115856</xdr:rowOff>
    </xdr:from>
    <xdr:to>
      <xdr:col>15</xdr:col>
      <xdr:colOff>133350</xdr:colOff>
      <xdr:row>83</xdr:row>
      <xdr:rowOff>46006</xdr:rowOff>
    </xdr:to>
    <xdr:sp macro="" textlink="">
      <xdr:nvSpPr>
        <xdr:cNvPr id="204" name="フローチャート: 判断 203">
          <a:extLst>
            <a:ext uri="{FF2B5EF4-FFF2-40B4-BE49-F238E27FC236}">
              <a16:creationId xmlns:a16="http://schemas.microsoft.com/office/drawing/2014/main" id="{040A3BDE-4EB7-4520-BB5A-E3D38292C4D8}"/>
            </a:ext>
          </a:extLst>
        </xdr:cNvPr>
        <xdr:cNvSpPr/>
      </xdr:nvSpPr>
      <xdr:spPr>
        <a:xfrm>
          <a:off x="2889250" y="136540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30783</xdr:rowOff>
    </xdr:from>
    <xdr:ext cx="762000" cy="259045"/>
    <xdr:sp macro="" textlink="">
      <xdr:nvSpPr>
        <xdr:cNvPr id="205" name="テキスト ボックス 204">
          <a:extLst>
            <a:ext uri="{FF2B5EF4-FFF2-40B4-BE49-F238E27FC236}">
              <a16:creationId xmlns:a16="http://schemas.microsoft.com/office/drawing/2014/main" id="{BE136215-0B85-4FB9-A03B-7892F5DB7D72}"/>
            </a:ext>
          </a:extLst>
        </xdr:cNvPr>
        <xdr:cNvSpPr txBox="1"/>
      </xdr:nvSpPr>
      <xdr:spPr>
        <a:xfrm>
          <a:off x="2597150" y="1373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41092</xdr:rowOff>
    </xdr:from>
    <xdr:to>
      <xdr:col>11</xdr:col>
      <xdr:colOff>31750</xdr:colOff>
      <xdr:row>80</xdr:row>
      <xdr:rowOff>133772</xdr:rowOff>
    </xdr:to>
    <xdr:cxnSp macro="">
      <xdr:nvCxnSpPr>
        <xdr:cNvPr id="206" name="直線コネクタ 205">
          <a:extLst>
            <a:ext uri="{FF2B5EF4-FFF2-40B4-BE49-F238E27FC236}">
              <a16:creationId xmlns:a16="http://schemas.microsoft.com/office/drawing/2014/main" id="{C1F219EF-068A-4F2E-AE8F-28539EE38333}"/>
            </a:ext>
          </a:extLst>
        </xdr:cNvPr>
        <xdr:cNvCxnSpPr/>
      </xdr:nvCxnSpPr>
      <xdr:spPr>
        <a:xfrm>
          <a:off x="1333500" y="13249092"/>
          <a:ext cx="793750" cy="9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28572</xdr:rowOff>
    </xdr:from>
    <xdr:to>
      <xdr:col>11</xdr:col>
      <xdr:colOff>82550</xdr:colOff>
      <xdr:row>81</xdr:row>
      <xdr:rowOff>130172</xdr:rowOff>
    </xdr:to>
    <xdr:sp macro="" textlink="">
      <xdr:nvSpPr>
        <xdr:cNvPr id="207" name="フローチャート: 判断 206">
          <a:extLst>
            <a:ext uri="{FF2B5EF4-FFF2-40B4-BE49-F238E27FC236}">
              <a16:creationId xmlns:a16="http://schemas.microsoft.com/office/drawing/2014/main" id="{A0194FA0-60B7-490A-A56E-4BAE29A4BC21}"/>
            </a:ext>
          </a:extLst>
        </xdr:cNvPr>
        <xdr:cNvSpPr/>
      </xdr:nvSpPr>
      <xdr:spPr>
        <a:xfrm>
          <a:off x="2095500" y="134016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114949</xdr:rowOff>
    </xdr:from>
    <xdr:ext cx="762000" cy="259045"/>
    <xdr:sp macro="" textlink="">
      <xdr:nvSpPr>
        <xdr:cNvPr id="208" name="テキスト ボックス 207">
          <a:extLst>
            <a:ext uri="{FF2B5EF4-FFF2-40B4-BE49-F238E27FC236}">
              <a16:creationId xmlns:a16="http://schemas.microsoft.com/office/drawing/2014/main" id="{9DCE8172-B782-418E-A2A7-708840CE74B0}"/>
            </a:ext>
          </a:extLst>
        </xdr:cNvPr>
        <xdr:cNvSpPr txBox="1"/>
      </xdr:nvSpPr>
      <xdr:spPr>
        <a:xfrm>
          <a:off x="1784350" y="1348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118804</xdr:rowOff>
    </xdr:from>
    <xdr:to>
      <xdr:col>7</xdr:col>
      <xdr:colOff>31750</xdr:colOff>
      <xdr:row>81</xdr:row>
      <xdr:rowOff>48954</xdr:rowOff>
    </xdr:to>
    <xdr:sp macro="" textlink="">
      <xdr:nvSpPr>
        <xdr:cNvPr id="209" name="フローチャート: 判断 208">
          <a:extLst>
            <a:ext uri="{FF2B5EF4-FFF2-40B4-BE49-F238E27FC236}">
              <a16:creationId xmlns:a16="http://schemas.microsoft.com/office/drawing/2014/main" id="{386EB130-F39E-4588-AED9-C8F369A64BD3}"/>
            </a:ext>
          </a:extLst>
        </xdr:cNvPr>
        <xdr:cNvSpPr/>
      </xdr:nvSpPr>
      <xdr:spPr>
        <a:xfrm>
          <a:off x="1282700" y="133268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33731</xdr:rowOff>
    </xdr:from>
    <xdr:ext cx="762000" cy="259045"/>
    <xdr:sp macro="" textlink="">
      <xdr:nvSpPr>
        <xdr:cNvPr id="210" name="テキスト ボックス 209">
          <a:extLst>
            <a:ext uri="{FF2B5EF4-FFF2-40B4-BE49-F238E27FC236}">
              <a16:creationId xmlns:a16="http://schemas.microsoft.com/office/drawing/2014/main" id="{2A0F842E-94A2-4AB3-AF2B-E88FF12FD691}"/>
            </a:ext>
          </a:extLst>
        </xdr:cNvPr>
        <xdr:cNvSpPr txBox="1"/>
      </xdr:nvSpPr>
      <xdr:spPr>
        <a:xfrm>
          <a:off x="971550" y="1340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AB53AEEE-6A4E-48C7-9CFB-77627FF07A38}"/>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31372E3-BF63-4E80-AF33-8D4D975F4257}"/>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4D882BF3-B33B-4D53-9404-AE1AB471C819}"/>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95C51FF-F60D-4307-BD38-CE902CDAEB26}"/>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ECC6ADC3-B788-47E2-9F21-EE3A393FD04A}"/>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41836</xdr:rowOff>
    </xdr:from>
    <xdr:to>
      <xdr:col>23</xdr:col>
      <xdr:colOff>184150</xdr:colOff>
      <xdr:row>82</xdr:row>
      <xdr:rowOff>143436</xdr:rowOff>
    </xdr:to>
    <xdr:sp macro="" textlink="">
      <xdr:nvSpPr>
        <xdr:cNvPr id="216" name="楕円 215">
          <a:extLst>
            <a:ext uri="{FF2B5EF4-FFF2-40B4-BE49-F238E27FC236}">
              <a16:creationId xmlns:a16="http://schemas.microsoft.com/office/drawing/2014/main" id="{31E33257-7E52-4CB0-B685-3FB2B442576F}"/>
            </a:ext>
          </a:extLst>
        </xdr:cNvPr>
        <xdr:cNvSpPr/>
      </xdr:nvSpPr>
      <xdr:spPr>
        <a:xfrm>
          <a:off x="4464050" y="135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58363</xdr:rowOff>
    </xdr:from>
    <xdr:ext cx="762000" cy="259045"/>
    <xdr:sp macro="" textlink="">
      <xdr:nvSpPr>
        <xdr:cNvPr id="217" name="人件費・物件費等の状況該当値テキスト">
          <a:extLst>
            <a:ext uri="{FF2B5EF4-FFF2-40B4-BE49-F238E27FC236}">
              <a16:creationId xmlns:a16="http://schemas.microsoft.com/office/drawing/2014/main" id="{7A5FA0E4-6A3E-4EAC-BCC7-498785F5EB97}"/>
            </a:ext>
          </a:extLst>
        </xdr:cNvPr>
        <xdr:cNvSpPr txBox="1"/>
      </xdr:nvSpPr>
      <xdr:spPr>
        <a:xfrm>
          <a:off x="4584700" y="1343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131104</xdr:rowOff>
    </xdr:from>
    <xdr:to>
      <xdr:col>19</xdr:col>
      <xdr:colOff>184150</xdr:colOff>
      <xdr:row>82</xdr:row>
      <xdr:rowOff>61254</xdr:rowOff>
    </xdr:to>
    <xdr:sp macro="" textlink="">
      <xdr:nvSpPr>
        <xdr:cNvPr id="218" name="楕円 217">
          <a:extLst>
            <a:ext uri="{FF2B5EF4-FFF2-40B4-BE49-F238E27FC236}">
              <a16:creationId xmlns:a16="http://schemas.microsoft.com/office/drawing/2014/main" id="{BA416743-D4A5-4594-A807-4A91EB18B927}"/>
            </a:ext>
          </a:extLst>
        </xdr:cNvPr>
        <xdr:cNvSpPr/>
      </xdr:nvSpPr>
      <xdr:spPr>
        <a:xfrm>
          <a:off x="3702050" y="135042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71431</xdr:rowOff>
    </xdr:from>
    <xdr:ext cx="736600" cy="259045"/>
    <xdr:sp macro="" textlink="">
      <xdr:nvSpPr>
        <xdr:cNvPr id="219" name="テキスト ボックス 218">
          <a:extLst>
            <a:ext uri="{FF2B5EF4-FFF2-40B4-BE49-F238E27FC236}">
              <a16:creationId xmlns:a16="http://schemas.microsoft.com/office/drawing/2014/main" id="{A7B96A74-69E3-447D-9BE3-56106B3DDED8}"/>
            </a:ext>
          </a:extLst>
        </xdr:cNvPr>
        <xdr:cNvSpPr txBox="1"/>
      </xdr:nvSpPr>
      <xdr:spPr>
        <a:xfrm>
          <a:off x="3409950" y="13279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152788</xdr:rowOff>
    </xdr:from>
    <xdr:to>
      <xdr:col>15</xdr:col>
      <xdr:colOff>133350</xdr:colOff>
      <xdr:row>81</xdr:row>
      <xdr:rowOff>82938</xdr:rowOff>
    </xdr:to>
    <xdr:sp macro="" textlink="">
      <xdr:nvSpPr>
        <xdr:cNvPr id="220" name="楕円 219">
          <a:extLst>
            <a:ext uri="{FF2B5EF4-FFF2-40B4-BE49-F238E27FC236}">
              <a16:creationId xmlns:a16="http://schemas.microsoft.com/office/drawing/2014/main" id="{073C2F84-0CA8-4046-9764-F5079E88569F}"/>
            </a:ext>
          </a:extLst>
        </xdr:cNvPr>
        <xdr:cNvSpPr/>
      </xdr:nvSpPr>
      <xdr:spPr>
        <a:xfrm>
          <a:off x="2889250" y="133607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93115</xdr:rowOff>
    </xdr:from>
    <xdr:ext cx="762000" cy="259045"/>
    <xdr:sp macro="" textlink="">
      <xdr:nvSpPr>
        <xdr:cNvPr id="221" name="テキスト ボックス 220">
          <a:extLst>
            <a:ext uri="{FF2B5EF4-FFF2-40B4-BE49-F238E27FC236}">
              <a16:creationId xmlns:a16="http://schemas.microsoft.com/office/drawing/2014/main" id="{4A5BECB3-1627-49D0-AF54-8DB0A9F55DCD}"/>
            </a:ext>
          </a:extLst>
        </xdr:cNvPr>
        <xdr:cNvSpPr txBox="1"/>
      </xdr:nvSpPr>
      <xdr:spPr>
        <a:xfrm>
          <a:off x="2597150" y="1313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82972</xdr:rowOff>
    </xdr:from>
    <xdr:to>
      <xdr:col>11</xdr:col>
      <xdr:colOff>82550</xdr:colOff>
      <xdr:row>81</xdr:row>
      <xdr:rowOff>13122</xdr:rowOff>
    </xdr:to>
    <xdr:sp macro="" textlink="">
      <xdr:nvSpPr>
        <xdr:cNvPr id="222" name="楕円 221">
          <a:extLst>
            <a:ext uri="{FF2B5EF4-FFF2-40B4-BE49-F238E27FC236}">
              <a16:creationId xmlns:a16="http://schemas.microsoft.com/office/drawing/2014/main" id="{0A8D26A2-B544-4F83-81A2-7B59610DE66F}"/>
            </a:ext>
          </a:extLst>
        </xdr:cNvPr>
        <xdr:cNvSpPr/>
      </xdr:nvSpPr>
      <xdr:spPr>
        <a:xfrm>
          <a:off x="2095500" y="132909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23299</xdr:rowOff>
    </xdr:from>
    <xdr:ext cx="762000" cy="259045"/>
    <xdr:sp macro="" textlink="">
      <xdr:nvSpPr>
        <xdr:cNvPr id="223" name="テキスト ボックス 222">
          <a:extLst>
            <a:ext uri="{FF2B5EF4-FFF2-40B4-BE49-F238E27FC236}">
              <a16:creationId xmlns:a16="http://schemas.microsoft.com/office/drawing/2014/main" id="{E85961E0-F6CF-42A7-B7FC-EA51B75F29B4}"/>
            </a:ext>
          </a:extLst>
        </xdr:cNvPr>
        <xdr:cNvSpPr txBox="1"/>
      </xdr:nvSpPr>
      <xdr:spPr>
        <a:xfrm>
          <a:off x="1784350" y="1306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161742</xdr:rowOff>
    </xdr:from>
    <xdr:to>
      <xdr:col>7</xdr:col>
      <xdr:colOff>31750</xdr:colOff>
      <xdr:row>80</xdr:row>
      <xdr:rowOff>91892</xdr:rowOff>
    </xdr:to>
    <xdr:sp macro="" textlink="">
      <xdr:nvSpPr>
        <xdr:cNvPr id="224" name="楕円 223">
          <a:extLst>
            <a:ext uri="{FF2B5EF4-FFF2-40B4-BE49-F238E27FC236}">
              <a16:creationId xmlns:a16="http://schemas.microsoft.com/office/drawing/2014/main" id="{12BD3321-CA3F-4919-9501-361B52D36407}"/>
            </a:ext>
          </a:extLst>
        </xdr:cNvPr>
        <xdr:cNvSpPr/>
      </xdr:nvSpPr>
      <xdr:spPr>
        <a:xfrm>
          <a:off x="1282700" y="132046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102069</xdr:rowOff>
    </xdr:from>
    <xdr:ext cx="762000" cy="259045"/>
    <xdr:sp macro="" textlink="">
      <xdr:nvSpPr>
        <xdr:cNvPr id="225" name="テキスト ボックス 224">
          <a:extLst>
            <a:ext uri="{FF2B5EF4-FFF2-40B4-BE49-F238E27FC236}">
              <a16:creationId xmlns:a16="http://schemas.microsoft.com/office/drawing/2014/main" id="{9543F678-66C2-432E-AA18-AD65B6546D34}"/>
            </a:ext>
          </a:extLst>
        </xdr:cNvPr>
        <xdr:cNvSpPr txBox="1"/>
      </xdr:nvSpPr>
      <xdr:spPr>
        <a:xfrm>
          <a:off x="971550" y="1297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3847844C-FF7D-4196-A72B-584828091DB8}"/>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25166E0B-01D3-470E-81BC-1F80FD68065B}"/>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887F9A54-A35F-47D2-BCDA-32516291249F}"/>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B7E31DFE-5EF7-4191-A46E-2CA0D1CBB02D}"/>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1CA6C537-59E3-4F12-8F6C-6C81C831831C}"/>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C257822C-3FFD-4DB4-AD1F-C164EBB652DD}"/>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A77F1C69-A7DC-4120-84FD-1B858BFA8413}"/>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1F16B25-D421-4AE4-B096-27598FC8685E}"/>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6423F0BD-35A2-46FC-99B3-5FC075F93758}"/>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2BEB14EE-1645-4C89-B438-0BFEFE250773}"/>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EC0B3DA-F623-4021-8061-FE7ABD2C1474}"/>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270F65A5-4CCA-4219-B35A-C5B91C7ACB5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CDEFBAEB-1D51-406E-BC42-C4206D4AA08D}"/>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全国市平均を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ポイント下回った一方、類似団体平均は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経験年数階層内における職員分布が変わったこと及び職種区分間の人事異動によりラスパイレス指数が引き上げられたが、令和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年度退職職員の給与により、ラスパイレス指数が引き下がり、結果として前年度と比較して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C7B9DEE7-4429-4462-91E4-337935A57073}"/>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C294D818-3F2E-4465-B1DA-D60167537E9E}"/>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60B32438-3345-4DFF-B8CC-EF1A1AA4D8B3}"/>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21BD8C2D-B621-448C-A82F-FB04D921EE34}"/>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E969E6C8-67E7-488F-947C-3E1004D49752}"/>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92EF7381-AA07-4E46-BB65-0E0A25554278}"/>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41879BB6-DCA3-4017-BCC5-6D7EE361A1DF}"/>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C0E77441-CB06-4F05-A874-98BD359D81D0}"/>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90D58E18-B3FC-402D-8F35-E9BE9851EE13}"/>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3E6CE70F-45B2-4E79-A168-FAFF080AE86B}"/>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A479B0E3-4F0A-4BC2-B4F1-39F2CB824BDF}"/>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8B713530-91FA-4B46-B6F7-943457D5219F}"/>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2CD86370-19D4-45C3-821C-64B8D4ECAAF5}"/>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881885B9-DF77-48E5-B018-67F5D99CECC3}"/>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31ED677F-4C67-4648-A56B-A2029E56FD98}"/>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2D6CABC8-88F5-4037-A762-A8D3FE7BB96A}"/>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6F9A2607-B7F7-4360-8D30-2DA357EFDD71}"/>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596E0FDF-359F-4F92-8088-F5997029E0CF}"/>
            </a:ext>
          </a:extLst>
        </xdr:cNvPr>
        <xdr:cNvCxnSpPr/>
      </xdr:nvCxnSpPr>
      <xdr:spPr>
        <a:xfrm flipV="1">
          <a:off x="15474950" y="13401221"/>
          <a:ext cx="0" cy="1431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1DF3C7C9-B390-420D-B05B-B495E6220AFC}"/>
            </a:ext>
          </a:extLst>
        </xdr:cNvPr>
        <xdr:cNvSpPr txBox="1"/>
      </xdr:nvSpPr>
      <xdr:spPr>
        <a:xfrm>
          <a:off x="15563850" y="1480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DFAA2071-F69F-410C-A814-6975BA3051E0}"/>
            </a:ext>
          </a:extLst>
        </xdr:cNvPr>
        <xdr:cNvCxnSpPr/>
      </xdr:nvCxnSpPr>
      <xdr:spPr>
        <a:xfrm>
          <a:off x="15405100" y="148326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38E1AA64-CF67-4C4A-A55F-8F0ED321F6A1}"/>
            </a:ext>
          </a:extLst>
        </xdr:cNvPr>
        <xdr:cNvSpPr txBox="1"/>
      </xdr:nvSpPr>
      <xdr:spPr>
        <a:xfrm>
          <a:off x="15563850" y="1315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D5CB230D-1769-4F96-AEB2-764141A6326E}"/>
            </a:ext>
          </a:extLst>
        </xdr:cNvPr>
        <xdr:cNvCxnSpPr/>
      </xdr:nvCxnSpPr>
      <xdr:spPr>
        <a:xfrm>
          <a:off x="15405100" y="13401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86</xdr:row>
      <xdr:rowOff>32657</xdr:rowOff>
    </xdr:to>
    <xdr:cxnSp macro="">
      <xdr:nvCxnSpPr>
        <xdr:cNvPr id="261" name="直線コネクタ 260">
          <a:extLst>
            <a:ext uri="{FF2B5EF4-FFF2-40B4-BE49-F238E27FC236}">
              <a16:creationId xmlns:a16="http://schemas.microsoft.com/office/drawing/2014/main" id="{5F251ED7-7040-484C-B685-57382D3E4054}"/>
            </a:ext>
          </a:extLst>
        </xdr:cNvPr>
        <xdr:cNvCxnSpPr/>
      </xdr:nvCxnSpPr>
      <xdr:spPr>
        <a:xfrm flipV="1">
          <a:off x="14712950" y="14065250"/>
          <a:ext cx="762000" cy="16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62" name="給与水準   （国との比較）平均値テキスト">
          <a:extLst>
            <a:ext uri="{FF2B5EF4-FFF2-40B4-BE49-F238E27FC236}">
              <a16:creationId xmlns:a16="http://schemas.microsoft.com/office/drawing/2014/main" id="{5E666FE5-EC0D-4CFC-8169-B24288113FCC}"/>
            </a:ext>
          </a:extLst>
        </xdr:cNvPr>
        <xdr:cNvSpPr txBox="1"/>
      </xdr:nvSpPr>
      <xdr:spPr>
        <a:xfrm>
          <a:off x="15563850" y="13734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63" name="フローチャート: 判断 262">
          <a:extLst>
            <a:ext uri="{FF2B5EF4-FFF2-40B4-BE49-F238E27FC236}">
              <a16:creationId xmlns:a16="http://schemas.microsoft.com/office/drawing/2014/main" id="{A576F25A-39C7-48EB-AB15-8E50AD555145}"/>
            </a:ext>
          </a:extLst>
        </xdr:cNvPr>
        <xdr:cNvSpPr/>
      </xdr:nvSpPr>
      <xdr:spPr>
        <a:xfrm>
          <a:off x="15430500" y="1388291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87</xdr:row>
      <xdr:rowOff>102507</xdr:rowOff>
    </xdr:to>
    <xdr:cxnSp macro="">
      <xdr:nvCxnSpPr>
        <xdr:cNvPr id="264" name="直線コネクタ 263">
          <a:extLst>
            <a:ext uri="{FF2B5EF4-FFF2-40B4-BE49-F238E27FC236}">
              <a16:creationId xmlns:a16="http://schemas.microsoft.com/office/drawing/2014/main" id="{BC568D7A-77BB-4EBA-80A6-5F6BD1BA37EA}"/>
            </a:ext>
          </a:extLst>
        </xdr:cNvPr>
        <xdr:cNvCxnSpPr/>
      </xdr:nvCxnSpPr>
      <xdr:spPr>
        <a:xfrm flipV="1">
          <a:off x="13906500" y="14231257"/>
          <a:ext cx="806450" cy="2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49DB657B-C37C-4023-9C19-AF689A0D46F6}"/>
            </a:ext>
          </a:extLst>
        </xdr:cNvPr>
        <xdr:cNvSpPr/>
      </xdr:nvSpPr>
      <xdr:spPr>
        <a:xfrm>
          <a:off x="14668500" y="14020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a:extLst>
            <a:ext uri="{FF2B5EF4-FFF2-40B4-BE49-F238E27FC236}">
              <a16:creationId xmlns:a16="http://schemas.microsoft.com/office/drawing/2014/main" id="{99B1EC1E-0B5F-4D75-9021-DE3DFCB41414}"/>
            </a:ext>
          </a:extLst>
        </xdr:cNvPr>
        <xdr:cNvSpPr txBox="1"/>
      </xdr:nvSpPr>
      <xdr:spPr>
        <a:xfrm>
          <a:off x="14370050" y="13796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102507</xdr:rowOff>
    </xdr:to>
    <xdr:cxnSp macro="">
      <xdr:nvCxnSpPr>
        <xdr:cNvPr id="267" name="直線コネクタ 266">
          <a:extLst>
            <a:ext uri="{FF2B5EF4-FFF2-40B4-BE49-F238E27FC236}">
              <a16:creationId xmlns:a16="http://schemas.microsoft.com/office/drawing/2014/main" id="{447FF9D2-52F3-4D57-9BA8-56AC72059AA7}"/>
            </a:ext>
          </a:extLst>
        </xdr:cNvPr>
        <xdr:cNvCxnSpPr/>
      </xdr:nvCxnSpPr>
      <xdr:spPr>
        <a:xfrm>
          <a:off x="13106400" y="14431736"/>
          <a:ext cx="8001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8" name="フローチャート: 判断 267">
          <a:extLst>
            <a:ext uri="{FF2B5EF4-FFF2-40B4-BE49-F238E27FC236}">
              <a16:creationId xmlns:a16="http://schemas.microsoft.com/office/drawing/2014/main" id="{C535BFB0-B9A8-4016-A1D9-13F57F4715FB}"/>
            </a:ext>
          </a:extLst>
        </xdr:cNvPr>
        <xdr:cNvSpPr/>
      </xdr:nvSpPr>
      <xdr:spPr>
        <a:xfrm>
          <a:off x="13868400" y="139173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9" name="テキスト ボックス 268">
          <a:extLst>
            <a:ext uri="{FF2B5EF4-FFF2-40B4-BE49-F238E27FC236}">
              <a16:creationId xmlns:a16="http://schemas.microsoft.com/office/drawing/2014/main" id="{0A8786D7-A00C-42E6-AB8D-08A6288DAB79}"/>
            </a:ext>
          </a:extLst>
        </xdr:cNvPr>
        <xdr:cNvSpPr txBox="1"/>
      </xdr:nvSpPr>
      <xdr:spPr>
        <a:xfrm>
          <a:off x="1355725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68036</xdr:rowOff>
    </xdr:to>
    <xdr:cxnSp macro="">
      <xdr:nvCxnSpPr>
        <xdr:cNvPr id="270" name="直線コネクタ 269">
          <a:extLst>
            <a:ext uri="{FF2B5EF4-FFF2-40B4-BE49-F238E27FC236}">
              <a16:creationId xmlns:a16="http://schemas.microsoft.com/office/drawing/2014/main" id="{4BBF0B29-535F-4206-B0D4-F924279DAEED}"/>
            </a:ext>
          </a:extLst>
        </xdr:cNvPr>
        <xdr:cNvCxnSpPr/>
      </xdr:nvCxnSpPr>
      <xdr:spPr>
        <a:xfrm>
          <a:off x="12293600" y="1443173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71" name="フローチャート: 判断 270">
          <a:extLst>
            <a:ext uri="{FF2B5EF4-FFF2-40B4-BE49-F238E27FC236}">
              <a16:creationId xmlns:a16="http://schemas.microsoft.com/office/drawing/2014/main" id="{150A84DA-12A4-4054-A48E-56405693E69A}"/>
            </a:ext>
          </a:extLst>
        </xdr:cNvPr>
        <xdr:cNvSpPr/>
      </xdr:nvSpPr>
      <xdr:spPr>
        <a:xfrm>
          <a:off x="13055600" y="13917386"/>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72" name="テキスト ボックス 271">
          <a:extLst>
            <a:ext uri="{FF2B5EF4-FFF2-40B4-BE49-F238E27FC236}">
              <a16:creationId xmlns:a16="http://schemas.microsoft.com/office/drawing/2014/main" id="{71917516-FF54-4A46-8D65-04BE649826FC}"/>
            </a:ext>
          </a:extLst>
        </xdr:cNvPr>
        <xdr:cNvSpPr txBox="1"/>
      </xdr:nvSpPr>
      <xdr:spPr>
        <a:xfrm>
          <a:off x="127635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73" name="フローチャート: 判断 272">
          <a:extLst>
            <a:ext uri="{FF2B5EF4-FFF2-40B4-BE49-F238E27FC236}">
              <a16:creationId xmlns:a16="http://schemas.microsoft.com/office/drawing/2014/main" id="{C4AF5005-7563-4BAE-A484-F42645F536A5}"/>
            </a:ext>
          </a:extLst>
        </xdr:cNvPr>
        <xdr:cNvSpPr/>
      </xdr:nvSpPr>
      <xdr:spPr>
        <a:xfrm>
          <a:off x="12242800" y="139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74" name="テキスト ボックス 273">
          <a:extLst>
            <a:ext uri="{FF2B5EF4-FFF2-40B4-BE49-F238E27FC236}">
              <a16:creationId xmlns:a16="http://schemas.microsoft.com/office/drawing/2014/main" id="{236B74F9-5862-4218-81B7-3A1449DCABE1}"/>
            </a:ext>
          </a:extLst>
        </xdr:cNvPr>
        <xdr:cNvSpPr txBox="1"/>
      </xdr:nvSpPr>
      <xdr:spPr>
        <a:xfrm>
          <a:off x="119507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2F3937AF-7681-4DD0-BDFD-A94898AFCAA9}"/>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14041B8A-ADCC-464B-903D-F5D8726650B0}"/>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A8EB648D-D859-4910-A25F-90E4B09542AC}"/>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613A778E-B024-48F8-8772-4D3EC2CF384A}"/>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C907812A-9628-4D6C-98CF-97ABD5784C0A}"/>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a:extLst>
            <a:ext uri="{FF2B5EF4-FFF2-40B4-BE49-F238E27FC236}">
              <a16:creationId xmlns:a16="http://schemas.microsoft.com/office/drawing/2014/main" id="{8CC455C7-BA3A-404C-BC90-C55E448B7613}"/>
            </a:ext>
          </a:extLst>
        </xdr:cNvPr>
        <xdr:cNvSpPr/>
      </xdr:nvSpPr>
      <xdr:spPr>
        <a:xfrm>
          <a:off x="15430500" y="14020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81" name="給与水準   （国との比較）該当値テキスト">
          <a:extLst>
            <a:ext uri="{FF2B5EF4-FFF2-40B4-BE49-F238E27FC236}">
              <a16:creationId xmlns:a16="http://schemas.microsoft.com/office/drawing/2014/main" id="{009C6693-9576-48D9-AAF9-3BE25E110993}"/>
            </a:ext>
          </a:extLst>
        </xdr:cNvPr>
        <xdr:cNvSpPr txBox="1"/>
      </xdr:nvSpPr>
      <xdr:spPr>
        <a:xfrm>
          <a:off x="1556385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82" name="楕円 281">
          <a:extLst>
            <a:ext uri="{FF2B5EF4-FFF2-40B4-BE49-F238E27FC236}">
              <a16:creationId xmlns:a16="http://schemas.microsoft.com/office/drawing/2014/main" id="{90263300-7D81-457A-B818-6F44497BD5E6}"/>
            </a:ext>
          </a:extLst>
        </xdr:cNvPr>
        <xdr:cNvSpPr/>
      </xdr:nvSpPr>
      <xdr:spPr>
        <a:xfrm>
          <a:off x="14668500" y="141868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83" name="テキスト ボックス 282">
          <a:extLst>
            <a:ext uri="{FF2B5EF4-FFF2-40B4-BE49-F238E27FC236}">
              <a16:creationId xmlns:a16="http://schemas.microsoft.com/office/drawing/2014/main" id="{0EA9CEB6-B0D6-485A-87E1-AC958715E9B1}"/>
            </a:ext>
          </a:extLst>
        </xdr:cNvPr>
        <xdr:cNvSpPr txBox="1"/>
      </xdr:nvSpPr>
      <xdr:spPr>
        <a:xfrm>
          <a:off x="14370050" y="1426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4" name="楕円 283">
          <a:extLst>
            <a:ext uri="{FF2B5EF4-FFF2-40B4-BE49-F238E27FC236}">
              <a16:creationId xmlns:a16="http://schemas.microsoft.com/office/drawing/2014/main" id="{C589C825-E382-4006-B13E-89811612AFB8}"/>
            </a:ext>
          </a:extLst>
        </xdr:cNvPr>
        <xdr:cNvSpPr/>
      </xdr:nvSpPr>
      <xdr:spPr>
        <a:xfrm>
          <a:off x="13868400" y="144154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A8E72D24-61A1-4EF8-B397-72EC3949266B}"/>
            </a:ext>
          </a:extLst>
        </xdr:cNvPr>
        <xdr:cNvSpPr txBox="1"/>
      </xdr:nvSpPr>
      <xdr:spPr>
        <a:xfrm>
          <a:off x="13557250" y="1450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6" name="楕円 285">
          <a:extLst>
            <a:ext uri="{FF2B5EF4-FFF2-40B4-BE49-F238E27FC236}">
              <a16:creationId xmlns:a16="http://schemas.microsoft.com/office/drawing/2014/main" id="{44713D31-D3C1-4495-B4E5-230C9F846C16}"/>
            </a:ext>
          </a:extLst>
        </xdr:cNvPr>
        <xdr:cNvSpPr/>
      </xdr:nvSpPr>
      <xdr:spPr>
        <a:xfrm>
          <a:off x="13055600" y="14380936"/>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7" name="テキスト ボックス 286">
          <a:extLst>
            <a:ext uri="{FF2B5EF4-FFF2-40B4-BE49-F238E27FC236}">
              <a16:creationId xmlns:a16="http://schemas.microsoft.com/office/drawing/2014/main" id="{852E79DA-CD8A-4D61-9169-6FD96D82811D}"/>
            </a:ext>
          </a:extLst>
        </xdr:cNvPr>
        <xdr:cNvSpPr txBox="1"/>
      </xdr:nvSpPr>
      <xdr:spPr>
        <a:xfrm>
          <a:off x="12763500" y="1446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8" name="楕円 287">
          <a:extLst>
            <a:ext uri="{FF2B5EF4-FFF2-40B4-BE49-F238E27FC236}">
              <a16:creationId xmlns:a16="http://schemas.microsoft.com/office/drawing/2014/main" id="{6F168B34-6A0C-4A37-947E-0211FB44F0F4}"/>
            </a:ext>
          </a:extLst>
        </xdr:cNvPr>
        <xdr:cNvSpPr/>
      </xdr:nvSpPr>
      <xdr:spPr>
        <a:xfrm>
          <a:off x="122428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9" name="テキスト ボックス 288">
          <a:extLst>
            <a:ext uri="{FF2B5EF4-FFF2-40B4-BE49-F238E27FC236}">
              <a16:creationId xmlns:a16="http://schemas.microsoft.com/office/drawing/2014/main" id="{6FE0D75C-B5F2-44CA-A735-62568349A41B}"/>
            </a:ext>
          </a:extLst>
        </xdr:cNvPr>
        <xdr:cNvSpPr txBox="1"/>
      </xdr:nvSpPr>
      <xdr:spPr>
        <a:xfrm>
          <a:off x="11950700" y="1446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854D9229-0E0C-480E-A6EF-7B68F4202083}"/>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F1FCD97B-DFDF-424A-A3AD-B5793BC013DC}"/>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395A77BB-AA35-4779-8C0D-DC69BEEA6651}"/>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6DA72E8A-0F4B-4065-9083-3D8CB10B2789}"/>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172945BE-EC95-40EC-AFFC-882F880E6C2E}"/>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890B682A-4440-4FFE-A0B7-ACCB52777DC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984B71FD-76A4-4122-A380-39D484152CF5}"/>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FCB6A3F8-3C0E-4EB3-B64A-2A0B32C6FF4E}"/>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AF45275F-CCB5-4327-A98F-8D035A69719B}"/>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138B81DF-472A-41D5-A81E-0920DB0B0FA9}"/>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7FA4DA50-E31C-46C1-8680-9AEA251A8761}"/>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AFB0201B-BAED-4661-977B-D05E2F0AF48B}"/>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1B9ABC5-4F45-4B8A-BAF1-43B321B5A06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人当たり職員数は、県平均を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ポイント下回っている。これは、し尿処理や消防業務などを一部事務組合で行っていることや、保育園の民営化などにより職員数が少ないことが主な理由となっている。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今後も、定員適正化計画に基づき、更なる効率的かつ効果的な行財政運営を図るため、適正な定員管理に取り組む。</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5781D52C-E56A-4527-8280-1AA2F3026E72}"/>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E734938E-374F-4EE2-AAF4-66410F825695}"/>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91D4E10E-AA82-48DD-A5C4-97786EEF79E5}"/>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75D8C5E5-A9E1-47E5-94DA-4482021DF7EA}"/>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93193C70-7E56-4D8D-9734-64740A6B5AC9}"/>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DFFF134F-1580-44BD-BE9C-E06685930D98}"/>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415FD341-4F7D-48C8-A3A1-4D96FE02D55D}"/>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23DFFA18-1B7A-41C5-9319-92E381D12B61}"/>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33A87A4E-4EF4-4D12-A226-685FD59436A2}"/>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AAB64B3-9C70-4F76-839B-1D03B0AA29DF}"/>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A71F5A46-22E4-4991-A1AB-DF1DB95F13F9}"/>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B3E96872-DF02-4ACA-8246-4792011564D5}"/>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2A50F5BF-D215-4CA1-81DE-1A6B90874DC8}"/>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AD343064-410D-4A08-B62F-A505160F88B5}"/>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B112ACC6-2D21-49A8-B1BB-452739112F34}"/>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5FD287BC-4B6F-4CEF-89AF-131C23944A27}"/>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68156</xdr:rowOff>
    </xdr:from>
    <xdr:to>
      <xdr:col>81</xdr:col>
      <xdr:colOff>44450</xdr:colOff>
      <xdr:row>67</xdr:row>
      <xdr:rowOff>80010</xdr:rowOff>
    </xdr:to>
    <xdr:cxnSp macro="">
      <xdr:nvCxnSpPr>
        <xdr:cNvPr id="319" name="直線コネクタ 318">
          <a:extLst>
            <a:ext uri="{FF2B5EF4-FFF2-40B4-BE49-F238E27FC236}">
              <a16:creationId xmlns:a16="http://schemas.microsoft.com/office/drawing/2014/main" id="{A5CA20DE-E731-430A-BCCF-FEB00D2165F4}"/>
            </a:ext>
          </a:extLst>
        </xdr:cNvPr>
        <xdr:cNvCxnSpPr/>
      </xdr:nvCxnSpPr>
      <xdr:spPr>
        <a:xfrm flipV="1">
          <a:off x="15474950" y="9809056"/>
          <a:ext cx="0" cy="1332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0" name="定員管理の状況最小値テキスト">
          <a:extLst>
            <a:ext uri="{FF2B5EF4-FFF2-40B4-BE49-F238E27FC236}">
              <a16:creationId xmlns:a16="http://schemas.microsoft.com/office/drawing/2014/main" id="{2A75A303-6346-46BD-A366-D0E41315D428}"/>
            </a:ext>
          </a:extLst>
        </xdr:cNvPr>
        <xdr:cNvSpPr txBox="1"/>
      </xdr:nvSpPr>
      <xdr:spPr>
        <a:xfrm>
          <a:off x="15563850" y="1111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1" name="直線コネクタ 320">
          <a:extLst>
            <a:ext uri="{FF2B5EF4-FFF2-40B4-BE49-F238E27FC236}">
              <a16:creationId xmlns:a16="http://schemas.microsoft.com/office/drawing/2014/main" id="{9475374C-D2B2-4B7C-B053-3544165339D4}"/>
            </a:ext>
          </a:extLst>
        </xdr:cNvPr>
        <xdr:cNvCxnSpPr/>
      </xdr:nvCxnSpPr>
      <xdr:spPr>
        <a:xfrm>
          <a:off x="15405100" y="11141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154533</xdr:rowOff>
    </xdr:from>
    <xdr:ext cx="762000" cy="259045"/>
    <xdr:sp macro="" textlink="">
      <xdr:nvSpPr>
        <xdr:cNvPr id="322" name="定員管理の状況最大値テキスト">
          <a:extLst>
            <a:ext uri="{FF2B5EF4-FFF2-40B4-BE49-F238E27FC236}">
              <a16:creationId xmlns:a16="http://schemas.microsoft.com/office/drawing/2014/main" id="{CE92CA4F-E756-4F36-958D-DF60C54B88BA}"/>
            </a:ext>
          </a:extLst>
        </xdr:cNvPr>
        <xdr:cNvSpPr txBox="1"/>
      </xdr:nvSpPr>
      <xdr:spPr>
        <a:xfrm>
          <a:off x="15563850" y="95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68156</xdr:rowOff>
    </xdr:from>
    <xdr:to>
      <xdr:col>81</xdr:col>
      <xdr:colOff>133350</xdr:colOff>
      <xdr:row>59</xdr:row>
      <xdr:rowOff>68156</xdr:rowOff>
    </xdr:to>
    <xdr:cxnSp macro="">
      <xdr:nvCxnSpPr>
        <xdr:cNvPr id="323" name="直線コネクタ 322">
          <a:extLst>
            <a:ext uri="{FF2B5EF4-FFF2-40B4-BE49-F238E27FC236}">
              <a16:creationId xmlns:a16="http://schemas.microsoft.com/office/drawing/2014/main" id="{54F85685-496A-42B4-9FC1-F01C5254AE8C}"/>
            </a:ext>
          </a:extLst>
        </xdr:cNvPr>
        <xdr:cNvCxnSpPr/>
      </xdr:nvCxnSpPr>
      <xdr:spPr>
        <a:xfrm>
          <a:off x="15405100" y="98090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15875</xdr:rowOff>
    </xdr:from>
    <xdr:to>
      <xdr:col>81</xdr:col>
      <xdr:colOff>44450</xdr:colOff>
      <xdr:row>59</xdr:row>
      <xdr:rowOff>68156</xdr:rowOff>
    </xdr:to>
    <xdr:cxnSp macro="">
      <xdr:nvCxnSpPr>
        <xdr:cNvPr id="324" name="直線コネクタ 323">
          <a:extLst>
            <a:ext uri="{FF2B5EF4-FFF2-40B4-BE49-F238E27FC236}">
              <a16:creationId xmlns:a16="http://schemas.microsoft.com/office/drawing/2014/main" id="{1873F0C5-513D-456C-BE65-B10BB05EB9E2}"/>
            </a:ext>
          </a:extLst>
        </xdr:cNvPr>
        <xdr:cNvCxnSpPr/>
      </xdr:nvCxnSpPr>
      <xdr:spPr>
        <a:xfrm>
          <a:off x="14712950" y="9756775"/>
          <a:ext cx="762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54204</xdr:rowOff>
    </xdr:from>
    <xdr:ext cx="762000" cy="259045"/>
    <xdr:sp macro="" textlink="">
      <xdr:nvSpPr>
        <xdr:cNvPr id="325" name="定員管理の状況平均値テキスト">
          <a:extLst>
            <a:ext uri="{FF2B5EF4-FFF2-40B4-BE49-F238E27FC236}">
              <a16:creationId xmlns:a16="http://schemas.microsoft.com/office/drawing/2014/main" id="{D1B5DBCC-E1DF-412D-869E-BAF9F6691169}"/>
            </a:ext>
          </a:extLst>
        </xdr:cNvPr>
        <xdr:cNvSpPr txBox="1"/>
      </xdr:nvSpPr>
      <xdr:spPr>
        <a:xfrm>
          <a:off x="15563850" y="102904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82127</xdr:rowOff>
    </xdr:from>
    <xdr:to>
      <xdr:col>81</xdr:col>
      <xdr:colOff>95250</xdr:colOff>
      <xdr:row>63</xdr:row>
      <xdr:rowOff>12277</xdr:rowOff>
    </xdr:to>
    <xdr:sp macro="" textlink="">
      <xdr:nvSpPr>
        <xdr:cNvPr id="326" name="フローチャート: 判断 325">
          <a:extLst>
            <a:ext uri="{FF2B5EF4-FFF2-40B4-BE49-F238E27FC236}">
              <a16:creationId xmlns:a16="http://schemas.microsoft.com/office/drawing/2014/main" id="{305074B5-5167-42C2-BD85-8B2B1397FFFA}"/>
            </a:ext>
          </a:extLst>
        </xdr:cNvPr>
        <xdr:cNvSpPr/>
      </xdr:nvSpPr>
      <xdr:spPr>
        <a:xfrm>
          <a:off x="15430500" y="1031832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11854</xdr:rowOff>
    </xdr:from>
    <xdr:to>
      <xdr:col>77</xdr:col>
      <xdr:colOff>44450</xdr:colOff>
      <xdr:row>59</xdr:row>
      <xdr:rowOff>15875</xdr:rowOff>
    </xdr:to>
    <xdr:cxnSp macro="">
      <xdr:nvCxnSpPr>
        <xdr:cNvPr id="327" name="直線コネクタ 326">
          <a:extLst>
            <a:ext uri="{FF2B5EF4-FFF2-40B4-BE49-F238E27FC236}">
              <a16:creationId xmlns:a16="http://schemas.microsoft.com/office/drawing/2014/main" id="{E542C075-9E92-4A4E-B05B-501C722D60EC}"/>
            </a:ext>
          </a:extLst>
        </xdr:cNvPr>
        <xdr:cNvCxnSpPr/>
      </xdr:nvCxnSpPr>
      <xdr:spPr>
        <a:xfrm>
          <a:off x="13906500" y="9752754"/>
          <a:ext cx="80645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41910</xdr:rowOff>
    </xdr:from>
    <xdr:to>
      <xdr:col>77</xdr:col>
      <xdr:colOff>95250</xdr:colOff>
      <xdr:row>62</xdr:row>
      <xdr:rowOff>143510</xdr:rowOff>
    </xdr:to>
    <xdr:sp macro="" textlink="">
      <xdr:nvSpPr>
        <xdr:cNvPr id="328" name="フローチャート: 判断 327">
          <a:extLst>
            <a:ext uri="{FF2B5EF4-FFF2-40B4-BE49-F238E27FC236}">
              <a16:creationId xmlns:a16="http://schemas.microsoft.com/office/drawing/2014/main" id="{3BE692E3-A982-41AB-9B0E-95552756A45C}"/>
            </a:ext>
          </a:extLst>
        </xdr:cNvPr>
        <xdr:cNvSpPr/>
      </xdr:nvSpPr>
      <xdr:spPr>
        <a:xfrm>
          <a:off x="14668500" y="102781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128287</xdr:rowOff>
    </xdr:from>
    <xdr:ext cx="736600" cy="259045"/>
    <xdr:sp macro="" textlink="">
      <xdr:nvSpPr>
        <xdr:cNvPr id="329" name="テキスト ボックス 328">
          <a:extLst>
            <a:ext uri="{FF2B5EF4-FFF2-40B4-BE49-F238E27FC236}">
              <a16:creationId xmlns:a16="http://schemas.microsoft.com/office/drawing/2014/main" id="{228BAB7F-2F9C-4488-A4C1-1258CF0BE4B0}"/>
            </a:ext>
          </a:extLst>
        </xdr:cNvPr>
        <xdr:cNvSpPr txBox="1"/>
      </xdr:nvSpPr>
      <xdr:spPr>
        <a:xfrm>
          <a:off x="14370050" y="10364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147108</xdr:rowOff>
    </xdr:from>
    <xdr:to>
      <xdr:col>72</xdr:col>
      <xdr:colOff>203200</xdr:colOff>
      <xdr:row>59</xdr:row>
      <xdr:rowOff>11854</xdr:rowOff>
    </xdr:to>
    <xdr:cxnSp macro="">
      <xdr:nvCxnSpPr>
        <xdr:cNvPr id="330" name="直線コネクタ 329">
          <a:extLst>
            <a:ext uri="{FF2B5EF4-FFF2-40B4-BE49-F238E27FC236}">
              <a16:creationId xmlns:a16="http://schemas.microsoft.com/office/drawing/2014/main" id="{622E605C-B139-4748-9AF5-8E8AF077CC1C}"/>
            </a:ext>
          </a:extLst>
        </xdr:cNvPr>
        <xdr:cNvCxnSpPr/>
      </xdr:nvCxnSpPr>
      <xdr:spPr>
        <a:xfrm>
          <a:off x="13106400" y="9722908"/>
          <a:ext cx="800100" cy="2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8468C318-FFBD-44D5-9685-6D4830AFA6C2}"/>
            </a:ext>
          </a:extLst>
        </xdr:cNvPr>
        <xdr:cNvSpPr/>
      </xdr:nvSpPr>
      <xdr:spPr>
        <a:xfrm>
          <a:off x="13868400" y="100374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a:extLst>
            <a:ext uri="{FF2B5EF4-FFF2-40B4-BE49-F238E27FC236}">
              <a16:creationId xmlns:a16="http://schemas.microsoft.com/office/drawing/2014/main" id="{9A82FA3D-FBB8-4224-9517-BE05836D395A}"/>
            </a:ext>
          </a:extLst>
        </xdr:cNvPr>
        <xdr:cNvSpPr txBox="1"/>
      </xdr:nvSpPr>
      <xdr:spPr>
        <a:xfrm>
          <a:off x="13557250" y="1011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127000</xdr:rowOff>
    </xdr:from>
    <xdr:to>
      <xdr:col>68</xdr:col>
      <xdr:colOff>152400</xdr:colOff>
      <xdr:row>58</xdr:row>
      <xdr:rowOff>147108</xdr:rowOff>
    </xdr:to>
    <xdr:cxnSp macro="">
      <xdr:nvCxnSpPr>
        <xdr:cNvPr id="333" name="直線コネクタ 332">
          <a:extLst>
            <a:ext uri="{FF2B5EF4-FFF2-40B4-BE49-F238E27FC236}">
              <a16:creationId xmlns:a16="http://schemas.microsoft.com/office/drawing/2014/main" id="{FC3D7E56-C551-48BD-A242-CE7D7210F628}"/>
            </a:ext>
          </a:extLst>
        </xdr:cNvPr>
        <xdr:cNvCxnSpPr/>
      </xdr:nvCxnSpPr>
      <xdr:spPr>
        <a:xfrm>
          <a:off x="12293600" y="9702800"/>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135467</xdr:rowOff>
    </xdr:from>
    <xdr:to>
      <xdr:col>68</xdr:col>
      <xdr:colOff>203200</xdr:colOff>
      <xdr:row>61</xdr:row>
      <xdr:rowOff>65617</xdr:rowOff>
    </xdr:to>
    <xdr:sp macro="" textlink="">
      <xdr:nvSpPr>
        <xdr:cNvPr id="334" name="フローチャート: 判断 333">
          <a:extLst>
            <a:ext uri="{FF2B5EF4-FFF2-40B4-BE49-F238E27FC236}">
              <a16:creationId xmlns:a16="http://schemas.microsoft.com/office/drawing/2014/main" id="{A8BC9CF3-FFA8-479B-AAA0-9B284DE43DD1}"/>
            </a:ext>
          </a:extLst>
        </xdr:cNvPr>
        <xdr:cNvSpPr/>
      </xdr:nvSpPr>
      <xdr:spPr>
        <a:xfrm>
          <a:off x="13055600" y="1004146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50394</xdr:rowOff>
    </xdr:from>
    <xdr:ext cx="762000" cy="259045"/>
    <xdr:sp macro="" textlink="">
      <xdr:nvSpPr>
        <xdr:cNvPr id="335" name="テキスト ボックス 334">
          <a:extLst>
            <a:ext uri="{FF2B5EF4-FFF2-40B4-BE49-F238E27FC236}">
              <a16:creationId xmlns:a16="http://schemas.microsoft.com/office/drawing/2014/main" id="{9FC0E5CB-B293-4FD6-B3F0-0478450A8CAC}"/>
            </a:ext>
          </a:extLst>
        </xdr:cNvPr>
        <xdr:cNvSpPr txBox="1"/>
      </xdr:nvSpPr>
      <xdr:spPr>
        <a:xfrm>
          <a:off x="12763500" y="1012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119380</xdr:rowOff>
    </xdr:from>
    <xdr:to>
      <xdr:col>64</xdr:col>
      <xdr:colOff>152400</xdr:colOff>
      <xdr:row>61</xdr:row>
      <xdr:rowOff>49530</xdr:rowOff>
    </xdr:to>
    <xdr:sp macro="" textlink="">
      <xdr:nvSpPr>
        <xdr:cNvPr id="336" name="フローチャート: 判断 335">
          <a:extLst>
            <a:ext uri="{FF2B5EF4-FFF2-40B4-BE49-F238E27FC236}">
              <a16:creationId xmlns:a16="http://schemas.microsoft.com/office/drawing/2014/main" id="{C61D8C57-7081-445B-847B-5E703CBE8EB5}"/>
            </a:ext>
          </a:extLst>
        </xdr:cNvPr>
        <xdr:cNvSpPr/>
      </xdr:nvSpPr>
      <xdr:spPr>
        <a:xfrm>
          <a:off x="12242800" y="10025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34307</xdr:rowOff>
    </xdr:from>
    <xdr:ext cx="762000" cy="259045"/>
    <xdr:sp macro="" textlink="">
      <xdr:nvSpPr>
        <xdr:cNvPr id="337" name="テキスト ボックス 336">
          <a:extLst>
            <a:ext uri="{FF2B5EF4-FFF2-40B4-BE49-F238E27FC236}">
              <a16:creationId xmlns:a16="http://schemas.microsoft.com/office/drawing/2014/main" id="{63B6C6BA-DD04-46DC-B0B4-D2B43610F155}"/>
            </a:ext>
          </a:extLst>
        </xdr:cNvPr>
        <xdr:cNvSpPr txBox="1"/>
      </xdr:nvSpPr>
      <xdr:spPr>
        <a:xfrm>
          <a:off x="11950700" y="1010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5FEBF99-6E67-4306-8CA4-36942F2B0489}"/>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1C8DB68D-DD59-4171-9F31-02562D42A85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F409F79-F379-4B23-B9D3-9EA1E67540CB}"/>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F002EBB7-7E10-4300-8F42-93E53365ED9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7C68059C-70F6-4C68-9212-3697DC207216}"/>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17356</xdr:rowOff>
    </xdr:from>
    <xdr:to>
      <xdr:col>81</xdr:col>
      <xdr:colOff>95250</xdr:colOff>
      <xdr:row>59</xdr:row>
      <xdr:rowOff>118956</xdr:rowOff>
    </xdr:to>
    <xdr:sp macro="" textlink="">
      <xdr:nvSpPr>
        <xdr:cNvPr id="343" name="楕円 342">
          <a:extLst>
            <a:ext uri="{FF2B5EF4-FFF2-40B4-BE49-F238E27FC236}">
              <a16:creationId xmlns:a16="http://schemas.microsoft.com/office/drawing/2014/main" id="{E927FD6C-26DD-4CD8-BCF0-FF72F8D4BFE9}"/>
            </a:ext>
          </a:extLst>
        </xdr:cNvPr>
        <xdr:cNvSpPr/>
      </xdr:nvSpPr>
      <xdr:spPr>
        <a:xfrm>
          <a:off x="15430500" y="975825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110083</xdr:rowOff>
    </xdr:from>
    <xdr:ext cx="762000" cy="259045"/>
    <xdr:sp macro="" textlink="">
      <xdr:nvSpPr>
        <xdr:cNvPr id="344" name="定員管理の状況該当値テキスト">
          <a:extLst>
            <a:ext uri="{FF2B5EF4-FFF2-40B4-BE49-F238E27FC236}">
              <a16:creationId xmlns:a16="http://schemas.microsoft.com/office/drawing/2014/main" id="{337E1394-E88E-4337-898D-4F2F021D76C3}"/>
            </a:ext>
          </a:extLst>
        </xdr:cNvPr>
        <xdr:cNvSpPr txBox="1"/>
      </xdr:nvSpPr>
      <xdr:spPr>
        <a:xfrm>
          <a:off x="1556385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136525</xdr:rowOff>
    </xdr:from>
    <xdr:to>
      <xdr:col>77</xdr:col>
      <xdr:colOff>95250</xdr:colOff>
      <xdr:row>59</xdr:row>
      <xdr:rowOff>66675</xdr:rowOff>
    </xdr:to>
    <xdr:sp macro="" textlink="">
      <xdr:nvSpPr>
        <xdr:cNvPr id="345" name="楕円 344">
          <a:extLst>
            <a:ext uri="{FF2B5EF4-FFF2-40B4-BE49-F238E27FC236}">
              <a16:creationId xmlns:a16="http://schemas.microsoft.com/office/drawing/2014/main" id="{13646C74-EC14-4FA6-B50A-95FA1422AFA4}"/>
            </a:ext>
          </a:extLst>
        </xdr:cNvPr>
        <xdr:cNvSpPr/>
      </xdr:nvSpPr>
      <xdr:spPr>
        <a:xfrm>
          <a:off x="14668500" y="97123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76852</xdr:rowOff>
    </xdr:from>
    <xdr:ext cx="736600" cy="259045"/>
    <xdr:sp macro="" textlink="">
      <xdr:nvSpPr>
        <xdr:cNvPr id="346" name="テキスト ボックス 345">
          <a:extLst>
            <a:ext uri="{FF2B5EF4-FFF2-40B4-BE49-F238E27FC236}">
              <a16:creationId xmlns:a16="http://schemas.microsoft.com/office/drawing/2014/main" id="{644B0782-676D-4403-81D4-49801921F94C}"/>
            </a:ext>
          </a:extLst>
        </xdr:cNvPr>
        <xdr:cNvSpPr txBox="1"/>
      </xdr:nvSpPr>
      <xdr:spPr>
        <a:xfrm>
          <a:off x="14370050" y="9487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132504</xdr:rowOff>
    </xdr:from>
    <xdr:to>
      <xdr:col>73</xdr:col>
      <xdr:colOff>44450</xdr:colOff>
      <xdr:row>59</xdr:row>
      <xdr:rowOff>62654</xdr:rowOff>
    </xdr:to>
    <xdr:sp macro="" textlink="">
      <xdr:nvSpPr>
        <xdr:cNvPr id="347" name="楕円 346">
          <a:extLst>
            <a:ext uri="{FF2B5EF4-FFF2-40B4-BE49-F238E27FC236}">
              <a16:creationId xmlns:a16="http://schemas.microsoft.com/office/drawing/2014/main" id="{F296F8C1-0EAE-41FD-98A7-EF6F46F0F4B8}"/>
            </a:ext>
          </a:extLst>
        </xdr:cNvPr>
        <xdr:cNvSpPr/>
      </xdr:nvSpPr>
      <xdr:spPr>
        <a:xfrm>
          <a:off x="13868400" y="97083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72831</xdr:rowOff>
    </xdr:from>
    <xdr:ext cx="762000" cy="259045"/>
    <xdr:sp macro="" textlink="">
      <xdr:nvSpPr>
        <xdr:cNvPr id="348" name="テキスト ボックス 347">
          <a:extLst>
            <a:ext uri="{FF2B5EF4-FFF2-40B4-BE49-F238E27FC236}">
              <a16:creationId xmlns:a16="http://schemas.microsoft.com/office/drawing/2014/main" id="{6EC6511F-75E8-43A7-A0F1-BD7791F41ED7}"/>
            </a:ext>
          </a:extLst>
        </xdr:cNvPr>
        <xdr:cNvSpPr txBox="1"/>
      </xdr:nvSpPr>
      <xdr:spPr>
        <a:xfrm>
          <a:off x="13557250" y="948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96308</xdr:rowOff>
    </xdr:from>
    <xdr:to>
      <xdr:col>68</xdr:col>
      <xdr:colOff>203200</xdr:colOff>
      <xdr:row>59</xdr:row>
      <xdr:rowOff>26458</xdr:rowOff>
    </xdr:to>
    <xdr:sp macro="" textlink="">
      <xdr:nvSpPr>
        <xdr:cNvPr id="349" name="楕円 348">
          <a:extLst>
            <a:ext uri="{FF2B5EF4-FFF2-40B4-BE49-F238E27FC236}">
              <a16:creationId xmlns:a16="http://schemas.microsoft.com/office/drawing/2014/main" id="{DA18B835-930A-471C-8D3D-62B290581F61}"/>
            </a:ext>
          </a:extLst>
        </xdr:cNvPr>
        <xdr:cNvSpPr/>
      </xdr:nvSpPr>
      <xdr:spPr>
        <a:xfrm>
          <a:off x="13055600" y="967210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36635</xdr:rowOff>
    </xdr:from>
    <xdr:ext cx="762000" cy="259045"/>
    <xdr:sp macro="" textlink="">
      <xdr:nvSpPr>
        <xdr:cNvPr id="350" name="テキスト ボックス 349">
          <a:extLst>
            <a:ext uri="{FF2B5EF4-FFF2-40B4-BE49-F238E27FC236}">
              <a16:creationId xmlns:a16="http://schemas.microsoft.com/office/drawing/2014/main" id="{113C611C-FB8D-4C2A-AD24-25237F4CEF3B}"/>
            </a:ext>
          </a:extLst>
        </xdr:cNvPr>
        <xdr:cNvSpPr txBox="1"/>
      </xdr:nvSpPr>
      <xdr:spPr>
        <a:xfrm>
          <a:off x="12763500" y="944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76200</xdr:rowOff>
    </xdr:from>
    <xdr:to>
      <xdr:col>64</xdr:col>
      <xdr:colOff>152400</xdr:colOff>
      <xdr:row>59</xdr:row>
      <xdr:rowOff>6350</xdr:rowOff>
    </xdr:to>
    <xdr:sp macro="" textlink="">
      <xdr:nvSpPr>
        <xdr:cNvPr id="351" name="楕円 350">
          <a:extLst>
            <a:ext uri="{FF2B5EF4-FFF2-40B4-BE49-F238E27FC236}">
              <a16:creationId xmlns:a16="http://schemas.microsoft.com/office/drawing/2014/main" id="{5D5F1ABD-C875-476B-A858-D99EEDBD506B}"/>
            </a:ext>
          </a:extLst>
        </xdr:cNvPr>
        <xdr:cNvSpPr/>
      </xdr:nvSpPr>
      <xdr:spPr>
        <a:xfrm>
          <a:off x="12242800" y="9652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16527</xdr:rowOff>
    </xdr:from>
    <xdr:ext cx="762000" cy="259045"/>
    <xdr:sp macro="" textlink="">
      <xdr:nvSpPr>
        <xdr:cNvPr id="352" name="テキスト ボックス 351">
          <a:extLst>
            <a:ext uri="{FF2B5EF4-FFF2-40B4-BE49-F238E27FC236}">
              <a16:creationId xmlns:a16="http://schemas.microsoft.com/office/drawing/2014/main" id="{43711864-D301-4DFD-B27B-276C58BB1F52}"/>
            </a:ext>
          </a:extLst>
        </xdr:cNvPr>
        <xdr:cNvSpPr txBox="1"/>
      </xdr:nvSpPr>
      <xdr:spPr>
        <a:xfrm>
          <a:off x="119507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5F062F11-D67E-4755-AA59-79F99FA0A4AF}"/>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754A61E7-0310-46C8-849C-EA2530F411F5}"/>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AB7F918A-2B95-4C1B-AECD-8C60CB3EB9AC}"/>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680A8D91-2263-4D7B-853A-C75294B24586}"/>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EB9B3C3-0526-4CE8-869C-665116F34F5C}"/>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F3B5BA98-4BB3-4101-9CDC-353312E63E4E}"/>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3E481EDB-1D33-4FC6-9865-CB9DDAAECABE}"/>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B2EA58ED-CF01-4A77-B600-E2A579F6DDAF}"/>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B522769D-E239-4B16-8E6A-C78CCCE59987}"/>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2FDCAE05-1DB0-4CCA-AF3C-B7C5541098DE}"/>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D63D9763-759C-4305-AE6C-4F6564BF0E2F}"/>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766CF677-C9F4-4210-92C7-49031B2B705F}"/>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48627832-F432-47C6-9098-484270975ACD}"/>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一般会計等が支払う元利償還金に特別会計や一部事務組合等が支払う元利償還金に対する繰出金等を加えた金額の標準財政規模に対する割合を示し、公債費（借入金の返済）による財政負担の程度を把握するための指標である。本市は、県平均及び類似団体平均を下回っ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年度は、臨時財政対策債に係る元金償還が始まったことで元利償還金が増加（</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億円）した一方、臨時財政対策債発行可能額の減等により標準財政規模が減少（▲</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億円）したことで、単年度の公債費比率は前年度と比べ</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ポイント上昇したものの、令和元年度と比べると</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ポイントの下降となったため</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か年平均の実質公債費比率は、前年度に比べ</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ポイント下降した。今後も、地方債の発行抑制に努めるとともに、交付税措置のある地方債を優先的かつ計画的に活用した財政運営を行い、一層の財政健全化を図る。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C1E27471-798D-4581-8987-D99DE9A0084A}"/>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A5908EA5-A18B-4398-AE0E-72C5B7206506}"/>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8AA33D98-811E-42AD-82C5-A0B574C3379D}"/>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B1B6A9A0-98C1-4AF9-89F3-CACC42F512E4}"/>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AAFBC266-49C7-4399-B891-910BF2768425}"/>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B05240B2-EDEC-4430-AAA6-56C25BA4AAD0}"/>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67938C2A-0FA1-4A18-8528-D133724126CC}"/>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FF110126-7D3D-4FF3-94DD-3DAE7236F380}"/>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BC5FEE0E-8E23-4D8D-AC88-D1DBEC96986B}"/>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4D8A0AC3-3886-4A5B-95AF-7CD9F755F026}"/>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2411266D-053B-4B5B-9925-320C659BB779}"/>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4EA2C713-6BE1-462D-B437-1EA5DCC63FAF}"/>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C2990B7B-931F-40C1-ADA3-F62853A0A0D0}"/>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B41D1FF6-75F6-4D03-8AFA-AA7C1BFBEA9E}"/>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EDC4C2B7-D457-41B5-937B-891ED6F80CD2}"/>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AF5611A8-4EFC-461E-B4B2-5398826EA2B2}"/>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44</xdr:row>
      <xdr:rowOff>75474</xdr:rowOff>
    </xdr:to>
    <xdr:cxnSp macro="">
      <xdr:nvCxnSpPr>
        <xdr:cNvPr id="382" name="直線コネクタ 381">
          <a:extLst>
            <a:ext uri="{FF2B5EF4-FFF2-40B4-BE49-F238E27FC236}">
              <a16:creationId xmlns:a16="http://schemas.microsoft.com/office/drawing/2014/main" id="{4B8709B0-3162-4177-B796-F4ADBEFE7F02}"/>
            </a:ext>
          </a:extLst>
        </xdr:cNvPr>
        <xdr:cNvCxnSpPr/>
      </xdr:nvCxnSpPr>
      <xdr:spPr>
        <a:xfrm flipV="1">
          <a:off x="15474950" y="6101443"/>
          <a:ext cx="0" cy="1238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83" name="公債費負担の状況最小値テキスト">
          <a:extLst>
            <a:ext uri="{FF2B5EF4-FFF2-40B4-BE49-F238E27FC236}">
              <a16:creationId xmlns:a16="http://schemas.microsoft.com/office/drawing/2014/main" id="{F2E64CEE-BFC0-4F55-8CD1-C870DF11279B}"/>
            </a:ext>
          </a:extLst>
        </xdr:cNvPr>
        <xdr:cNvSpPr txBox="1"/>
      </xdr:nvSpPr>
      <xdr:spPr>
        <a:xfrm>
          <a:off x="15563850" y="731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84" name="直線コネクタ 383">
          <a:extLst>
            <a:ext uri="{FF2B5EF4-FFF2-40B4-BE49-F238E27FC236}">
              <a16:creationId xmlns:a16="http://schemas.microsoft.com/office/drawing/2014/main" id="{BCACCFA2-7312-45B2-B2ED-E8987BB44CCA}"/>
            </a:ext>
          </a:extLst>
        </xdr:cNvPr>
        <xdr:cNvCxnSpPr/>
      </xdr:nvCxnSpPr>
      <xdr:spPr>
        <a:xfrm>
          <a:off x="15405100" y="73398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5" name="公債費負担の状況最大値テキスト">
          <a:extLst>
            <a:ext uri="{FF2B5EF4-FFF2-40B4-BE49-F238E27FC236}">
              <a16:creationId xmlns:a16="http://schemas.microsoft.com/office/drawing/2014/main" id="{569C56AE-2A9E-4815-9B5F-50E96743AA3C}"/>
            </a:ext>
          </a:extLst>
        </xdr:cNvPr>
        <xdr:cNvSpPr txBox="1"/>
      </xdr:nvSpPr>
      <xdr:spPr>
        <a:xfrm>
          <a:off x="15563850" y="585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6" name="直線コネクタ 385">
          <a:extLst>
            <a:ext uri="{FF2B5EF4-FFF2-40B4-BE49-F238E27FC236}">
              <a16:creationId xmlns:a16="http://schemas.microsoft.com/office/drawing/2014/main" id="{ADF06F67-FA49-4AF9-99BE-F8F42AE75831}"/>
            </a:ext>
          </a:extLst>
        </xdr:cNvPr>
        <xdr:cNvCxnSpPr/>
      </xdr:nvCxnSpPr>
      <xdr:spPr>
        <a:xfrm>
          <a:off x="15405100" y="61014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38</xdr:row>
      <xdr:rowOff>166551</xdr:rowOff>
    </xdr:to>
    <xdr:cxnSp macro="">
      <xdr:nvCxnSpPr>
        <xdr:cNvPr id="387" name="直線コネクタ 386">
          <a:extLst>
            <a:ext uri="{FF2B5EF4-FFF2-40B4-BE49-F238E27FC236}">
              <a16:creationId xmlns:a16="http://schemas.microsoft.com/office/drawing/2014/main" id="{9DA6968E-1FEC-4D6E-9236-EA6D8654B0F5}"/>
            </a:ext>
          </a:extLst>
        </xdr:cNvPr>
        <xdr:cNvCxnSpPr/>
      </xdr:nvCxnSpPr>
      <xdr:spPr>
        <a:xfrm flipV="1">
          <a:off x="14712950" y="6433457"/>
          <a:ext cx="762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8" name="公債費負担の状況平均値テキスト">
          <a:extLst>
            <a:ext uri="{FF2B5EF4-FFF2-40B4-BE49-F238E27FC236}">
              <a16:creationId xmlns:a16="http://schemas.microsoft.com/office/drawing/2014/main" id="{641B3D40-5023-49EE-BBCD-1BA983D6C85A}"/>
            </a:ext>
          </a:extLst>
        </xdr:cNvPr>
        <xdr:cNvSpPr txBox="1"/>
      </xdr:nvSpPr>
      <xdr:spPr>
        <a:xfrm>
          <a:off x="15563850" y="670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9" name="フローチャート: 判断 388">
          <a:extLst>
            <a:ext uri="{FF2B5EF4-FFF2-40B4-BE49-F238E27FC236}">
              <a16:creationId xmlns:a16="http://schemas.microsoft.com/office/drawing/2014/main" id="{6B4C0F1D-F93F-440F-9147-A0E1C59A895E}"/>
            </a:ext>
          </a:extLst>
        </xdr:cNvPr>
        <xdr:cNvSpPr/>
      </xdr:nvSpPr>
      <xdr:spPr>
        <a:xfrm>
          <a:off x="15430500" y="67284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166551</xdr:rowOff>
    </xdr:from>
    <xdr:to>
      <xdr:col>77</xdr:col>
      <xdr:colOff>44450</xdr:colOff>
      <xdr:row>39</xdr:row>
      <xdr:rowOff>29573</xdr:rowOff>
    </xdr:to>
    <xdr:cxnSp macro="">
      <xdr:nvCxnSpPr>
        <xdr:cNvPr id="390" name="直線コネクタ 389">
          <a:extLst>
            <a:ext uri="{FF2B5EF4-FFF2-40B4-BE49-F238E27FC236}">
              <a16:creationId xmlns:a16="http://schemas.microsoft.com/office/drawing/2014/main" id="{B767735F-E0AB-44BB-9C61-68936EE25578}"/>
            </a:ext>
          </a:extLst>
        </xdr:cNvPr>
        <xdr:cNvCxnSpPr/>
      </xdr:nvCxnSpPr>
      <xdr:spPr>
        <a:xfrm flipV="1">
          <a:off x="13906500" y="6440351"/>
          <a:ext cx="806450" cy="2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91" name="フローチャート: 判断 390">
          <a:extLst>
            <a:ext uri="{FF2B5EF4-FFF2-40B4-BE49-F238E27FC236}">
              <a16:creationId xmlns:a16="http://schemas.microsoft.com/office/drawing/2014/main" id="{62C45A30-627C-41C9-896E-BBC22F96F29F}"/>
            </a:ext>
          </a:extLst>
        </xdr:cNvPr>
        <xdr:cNvSpPr/>
      </xdr:nvSpPr>
      <xdr:spPr>
        <a:xfrm>
          <a:off x="14668500" y="67077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92" name="テキスト ボックス 391">
          <a:extLst>
            <a:ext uri="{FF2B5EF4-FFF2-40B4-BE49-F238E27FC236}">
              <a16:creationId xmlns:a16="http://schemas.microsoft.com/office/drawing/2014/main" id="{B6529A0F-490E-4683-BAB4-AC3420206C9E}"/>
            </a:ext>
          </a:extLst>
        </xdr:cNvPr>
        <xdr:cNvSpPr txBox="1"/>
      </xdr:nvSpPr>
      <xdr:spPr>
        <a:xfrm>
          <a:off x="14370050" y="6787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29573</xdr:rowOff>
    </xdr:from>
    <xdr:to>
      <xdr:col>72</xdr:col>
      <xdr:colOff>203200</xdr:colOff>
      <xdr:row>39</xdr:row>
      <xdr:rowOff>57150</xdr:rowOff>
    </xdr:to>
    <xdr:cxnSp macro="">
      <xdr:nvCxnSpPr>
        <xdr:cNvPr id="393" name="直線コネクタ 392">
          <a:extLst>
            <a:ext uri="{FF2B5EF4-FFF2-40B4-BE49-F238E27FC236}">
              <a16:creationId xmlns:a16="http://schemas.microsoft.com/office/drawing/2014/main" id="{9F0A5030-CC16-40B5-9E39-E4EB1BA7067F}"/>
            </a:ext>
          </a:extLst>
        </xdr:cNvPr>
        <xdr:cNvCxnSpPr/>
      </xdr:nvCxnSpPr>
      <xdr:spPr>
        <a:xfrm flipV="1">
          <a:off x="13106400" y="6468473"/>
          <a:ext cx="8001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55517</xdr:rowOff>
    </xdr:from>
    <xdr:to>
      <xdr:col>73</xdr:col>
      <xdr:colOff>44450</xdr:colOff>
      <xdr:row>40</xdr:row>
      <xdr:rowOff>157117</xdr:rowOff>
    </xdr:to>
    <xdr:sp macro="" textlink="">
      <xdr:nvSpPr>
        <xdr:cNvPr id="394" name="フローチャート: 判断 393">
          <a:extLst>
            <a:ext uri="{FF2B5EF4-FFF2-40B4-BE49-F238E27FC236}">
              <a16:creationId xmlns:a16="http://schemas.microsoft.com/office/drawing/2014/main" id="{71B8CE26-C22D-4C82-B027-73E2E7CC702E}"/>
            </a:ext>
          </a:extLst>
        </xdr:cNvPr>
        <xdr:cNvSpPr/>
      </xdr:nvSpPr>
      <xdr:spPr>
        <a:xfrm>
          <a:off x="13868400" y="66595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141894</xdr:rowOff>
    </xdr:from>
    <xdr:ext cx="762000" cy="259045"/>
    <xdr:sp macro="" textlink="">
      <xdr:nvSpPr>
        <xdr:cNvPr id="395" name="テキスト ボックス 394">
          <a:extLst>
            <a:ext uri="{FF2B5EF4-FFF2-40B4-BE49-F238E27FC236}">
              <a16:creationId xmlns:a16="http://schemas.microsoft.com/office/drawing/2014/main" id="{B5E653F1-A882-48AA-A6AD-CBCD0CBB129F}"/>
            </a:ext>
          </a:extLst>
        </xdr:cNvPr>
        <xdr:cNvSpPr txBox="1"/>
      </xdr:nvSpPr>
      <xdr:spPr>
        <a:xfrm>
          <a:off x="13557250" y="67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70938</xdr:rowOff>
    </xdr:to>
    <xdr:cxnSp macro="">
      <xdr:nvCxnSpPr>
        <xdr:cNvPr id="396" name="直線コネクタ 395">
          <a:extLst>
            <a:ext uri="{FF2B5EF4-FFF2-40B4-BE49-F238E27FC236}">
              <a16:creationId xmlns:a16="http://schemas.microsoft.com/office/drawing/2014/main" id="{EC3C8836-BAC0-4AD3-981A-84141316152E}"/>
            </a:ext>
          </a:extLst>
        </xdr:cNvPr>
        <xdr:cNvCxnSpPr/>
      </xdr:nvCxnSpPr>
      <xdr:spPr>
        <a:xfrm flipV="1">
          <a:off x="12293600" y="6496050"/>
          <a:ext cx="8128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83094</xdr:rowOff>
    </xdr:from>
    <xdr:to>
      <xdr:col>68</xdr:col>
      <xdr:colOff>203200</xdr:colOff>
      <xdr:row>41</xdr:row>
      <xdr:rowOff>13244</xdr:rowOff>
    </xdr:to>
    <xdr:sp macro="" textlink="">
      <xdr:nvSpPr>
        <xdr:cNvPr id="397" name="フローチャート: 判断 396">
          <a:extLst>
            <a:ext uri="{FF2B5EF4-FFF2-40B4-BE49-F238E27FC236}">
              <a16:creationId xmlns:a16="http://schemas.microsoft.com/office/drawing/2014/main" id="{DC485276-56B7-4F60-A44C-4DFCF38E598F}"/>
            </a:ext>
          </a:extLst>
        </xdr:cNvPr>
        <xdr:cNvSpPr/>
      </xdr:nvSpPr>
      <xdr:spPr>
        <a:xfrm>
          <a:off x="13055600" y="668709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169471</xdr:rowOff>
    </xdr:from>
    <xdr:ext cx="762000" cy="259045"/>
    <xdr:sp macro="" textlink="">
      <xdr:nvSpPr>
        <xdr:cNvPr id="398" name="テキスト ボックス 397">
          <a:extLst>
            <a:ext uri="{FF2B5EF4-FFF2-40B4-BE49-F238E27FC236}">
              <a16:creationId xmlns:a16="http://schemas.microsoft.com/office/drawing/2014/main" id="{7C5BB344-033F-40D9-A88A-74AD8846A240}"/>
            </a:ext>
          </a:extLst>
        </xdr:cNvPr>
        <xdr:cNvSpPr txBox="1"/>
      </xdr:nvSpPr>
      <xdr:spPr>
        <a:xfrm>
          <a:off x="12763500" y="676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96883</xdr:rowOff>
    </xdr:from>
    <xdr:to>
      <xdr:col>64</xdr:col>
      <xdr:colOff>152400</xdr:colOff>
      <xdr:row>41</xdr:row>
      <xdr:rowOff>27033</xdr:rowOff>
    </xdr:to>
    <xdr:sp macro="" textlink="">
      <xdr:nvSpPr>
        <xdr:cNvPr id="399" name="フローチャート: 判断 398">
          <a:extLst>
            <a:ext uri="{FF2B5EF4-FFF2-40B4-BE49-F238E27FC236}">
              <a16:creationId xmlns:a16="http://schemas.microsoft.com/office/drawing/2014/main" id="{0265234F-0129-47CC-A1F7-527834C7522F}"/>
            </a:ext>
          </a:extLst>
        </xdr:cNvPr>
        <xdr:cNvSpPr/>
      </xdr:nvSpPr>
      <xdr:spPr>
        <a:xfrm>
          <a:off x="12242800" y="67008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11810</xdr:rowOff>
    </xdr:from>
    <xdr:ext cx="762000" cy="259045"/>
    <xdr:sp macro="" textlink="">
      <xdr:nvSpPr>
        <xdr:cNvPr id="400" name="テキスト ボックス 399">
          <a:extLst>
            <a:ext uri="{FF2B5EF4-FFF2-40B4-BE49-F238E27FC236}">
              <a16:creationId xmlns:a16="http://schemas.microsoft.com/office/drawing/2014/main" id="{AEAC35D7-160B-47C1-A26F-6590061CC39C}"/>
            </a:ext>
          </a:extLst>
        </xdr:cNvPr>
        <xdr:cNvSpPr txBox="1"/>
      </xdr:nvSpPr>
      <xdr:spPr>
        <a:xfrm>
          <a:off x="11950700" y="678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2DE6893A-6B95-4A09-8D96-0066AF0FEF48}"/>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9F8FD523-9000-44B0-B499-B566F9973D5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28FADAEE-E10D-4195-BCD2-ED023CD9522D}"/>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5FDA2B49-E973-455E-A76D-7FCCD803FCD1}"/>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740DA8F8-18B1-4DB5-BCEF-F97F36C1B3DD}"/>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108857</xdr:rowOff>
    </xdr:from>
    <xdr:to>
      <xdr:col>81</xdr:col>
      <xdr:colOff>95250</xdr:colOff>
      <xdr:row>39</xdr:row>
      <xdr:rowOff>39007</xdr:rowOff>
    </xdr:to>
    <xdr:sp macro="" textlink="">
      <xdr:nvSpPr>
        <xdr:cNvPr id="406" name="楕円 405">
          <a:extLst>
            <a:ext uri="{FF2B5EF4-FFF2-40B4-BE49-F238E27FC236}">
              <a16:creationId xmlns:a16="http://schemas.microsoft.com/office/drawing/2014/main" id="{28C0588E-C2E0-476F-9A3F-FD0249B92CA3}"/>
            </a:ext>
          </a:extLst>
        </xdr:cNvPr>
        <xdr:cNvSpPr/>
      </xdr:nvSpPr>
      <xdr:spPr>
        <a:xfrm>
          <a:off x="15430500" y="63826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125384</xdr:rowOff>
    </xdr:from>
    <xdr:ext cx="762000" cy="259045"/>
    <xdr:sp macro="" textlink="">
      <xdr:nvSpPr>
        <xdr:cNvPr id="407" name="公債費負担の状況該当値テキスト">
          <a:extLst>
            <a:ext uri="{FF2B5EF4-FFF2-40B4-BE49-F238E27FC236}">
              <a16:creationId xmlns:a16="http://schemas.microsoft.com/office/drawing/2014/main" id="{559300FE-EA99-4496-9EB6-FF6DEAD24EDC}"/>
            </a:ext>
          </a:extLst>
        </xdr:cNvPr>
        <xdr:cNvSpPr txBox="1"/>
      </xdr:nvSpPr>
      <xdr:spPr>
        <a:xfrm>
          <a:off x="15563850" y="623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115751</xdr:rowOff>
    </xdr:from>
    <xdr:to>
      <xdr:col>77</xdr:col>
      <xdr:colOff>95250</xdr:colOff>
      <xdr:row>39</xdr:row>
      <xdr:rowOff>45901</xdr:rowOff>
    </xdr:to>
    <xdr:sp macro="" textlink="">
      <xdr:nvSpPr>
        <xdr:cNvPr id="408" name="楕円 407">
          <a:extLst>
            <a:ext uri="{FF2B5EF4-FFF2-40B4-BE49-F238E27FC236}">
              <a16:creationId xmlns:a16="http://schemas.microsoft.com/office/drawing/2014/main" id="{435ADDAA-FC30-4111-90EB-1E9C8846F535}"/>
            </a:ext>
          </a:extLst>
        </xdr:cNvPr>
        <xdr:cNvSpPr/>
      </xdr:nvSpPr>
      <xdr:spPr>
        <a:xfrm>
          <a:off x="14668500" y="638955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56078</xdr:rowOff>
    </xdr:from>
    <xdr:ext cx="736600" cy="259045"/>
    <xdr:sp macro="" textlink="">
      <xdr:nvSpPr>
        <xdr:cNvPr id="409" name="テキスト ボックス 408">
          <a:extLst>
            <a:ext uri="{FF2B5EF4-FFF2-40B4-BE49-F238E27FC236}">
              <a16:creationId xmlns:a16="http://schemas.microsoft.com/office/drawing/2014/main" id="{E2D4F650-A78A-4216-A7D8-E964E0E35F2C}"/>
            </a:ext>
          </a:extLst>
        </xdr:cNvPr>
        <xdr:cNvSpPr txBox="1"/>
      </xdr:nvSpPr>
      <xdr:spPr>
        <a:xfrm>
          <a:off x="14370050" y="6164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150223</xdr:rowOff>
    </xdr:from>
    <xdr:to>
      <xdr:col>73</xdr:col>
      <xdr:colOff>44450</xdr:colOff>
      <xdr:row>39</xdr:row>
      <xdr:rowOff>80373</xdr:rowOff>
    </xdr:to>
    <xdr:sp macro="" textlink="">
      <xdr:nvSpPr>
        <xdr:cNvPr id="410" name="楕円 409">
          <a:extLst>
            <a:ext uri="{FF2B5EF4-FFF2-40B4-BE49-F238E27FC236}">
              <a16:creationId xmlns:a16="http://schemas.microsoft.com/office/drawing/2014/main" id="{72AA1F05-14C9-4DC5-8CD7-BC13CB9B116D}"/>
            </a:ext>
          </a:extLst>
        </xdr:cNvPr>
        <xdr:cNvSpPr/>
      </xdr:nvSpPr>
      <xdr:spPr>
        <a:xfrm>
          <a:off x="13868400" y="64240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90550</xdr:rowOff>
    </xdr:from>
    <xdr:ext cx="762000" cy="259045"/>
    <xdr:sp macro="" textlink="">
      <xdr:nvSpPr>
        <xdr:cNvPr id="411" name="テキスト ボックス 410">
          <a:extLst>
            <a:ext uri="{FF2B5EF4-FFF2-40B4-BE49-F238E27FC236}">
              <a16:creationId xmlns:a16="http://schemas.microsoft.com/office/drawing/2014/main" id="{78D7FBD8-D9DF-4B02-9F3E-462B66685265}"/>
            </a:ext>
          </a:extLst>
        </xdr:cNvPr>
        <xdr:cNvSpPr txBox="1"/>
      </xdr:nvSpPr>
      <xdr:spPr>
        <a:xfrm>
          <a:off x="13557250" y="619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12" name="楕円 411">
          <a:extLst>
            <a:ext uri="{FF2B5EF4-FFF2-40B4-BE49-F238E27FC236}">
              <a16:creationId xmlns:a16="http://schemas.microsoft.com/office/drawing/2014/main" id="{ED9CBAAC-D833-4F7C-9DAA-78812A1A2865}"/>
            </a:ext>
          </a:extLst>
        </xdr:cNvPr>
        <xdr:cNvSpPr/>
      </xdr:nvSpPr>
      <xdr:spPr>
        <a:xfrm>
          <a:off x="13055600" y="644525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13" name="テキスト ボックス 412">
          <a:extLst>
            <a:ext uri="{FF2B5EF4-FFF2-40B4-BE49-F238E27FC236}">
              <a16:creationId xmlns:a16="http://schemas.microsoft.com/office/drawing/2014/main" id="{F64C5DC5-420A-48BE-A343-7DADF5980122}"/>
            </a:ext>
          </a:extLst>
        </xdr:cNvPr>
        <xdr:cNvSpPr txBox="1"/>
      </xdr:nvSpPr>
      <xdr:spPr>
        <a:xfrm>
          <a:off x="127635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20138</xdr:rowOff>
    </xdr:from>
    <xdr:to>
      <xdr:col>64</xdr:col>
      <xdr:colOff>152400</xdr:colOff>
      <xdr:row>39</xdr:row>
      <xdr:rowOff>121738</xdr:rowOff>
    </xdr:to>
    <xdr:sp macro="" textlink="">
      <xdr:nvSpPr>
        <xdr:cNvPr id="414" name="楕円 413">
          <a:extLst>
            <a:ext uri="{FF2B5EF4-FFF2-40B4-BE49-F238E27FC236}">
              <a16:creationId xmlns:a16="http://schemas.microsoft.com/office/drawing/2014/main" id="{3B3AB003-F77B-4D98-9D0B-E3B73B6DAC10}"/>
            </a:ext>
          </a:extLst>
        </xdr:cNvPr>
        <xdr:cNvSpPr/>
      </xdr:nvSpPr>
      <xdr:spPr>
        <a:xfrm>
          <a:off x="12242800" y="645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131915</xdr:rowOff>
    </xdr:from>
    <xdr:ext cx="762000" cy="259045"/>
    <xdr:sp macro="" textlink="">
      <xdr:nvSpPr>
        <xdr:cNvPr id="415" name="テキスト ボックス 414">
          <a:extLst>
            <a:ext uri="{FF2B5EF4-FFF2-40B4-BE49-F238E27FC236}">
              <a16:creationId xmlns:a16="http://schemas.microsoft.com/office/drawing/2014/main" id="{01AB1DF6-4C7C-4BAD-A8A1-34100097532A}"/>
            </a:ext>
          </a:extLst>
        </xdr:cNvPr>
        <xdr:cNvSpPr txBox="1"/>
      </xdr:nvSpPr>
      <xdr:spPr>
        <a:xfrm>
          <a:off x="11950700" y="624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171C3C61-CEA9-4705-A541-CCFEFC1F4DC2}"/>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A7745489-A070-40BE-A401-041A0FDA57F2}"/>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2384AFFD-1322-424A-902C-1D0B650FE933}"/>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FA78B787-50F7-42D4-93BC-11FCEB105F29}"/>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D47599A3-DAB3-4AF3-BC37-51AFF470B70F}"/>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4C4037D2-04AB-4DDB-91D6-9488C4B12AC4}"/>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450B1D98-1F21-4359-944C-FDD0CE60B957}"/>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9FF45D57-46E8-48FD-A5FC-60933048829C}"/>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A4DE349-873B-4E62-A7DA-05C08EBBA757}"/>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550D079D-E7C4-446B-97FA-77A86976EF71}"/>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525B4515-9B5A-4C40-9C0E-08F964474C6D}"/>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C48E067-5B3A-45EC-A39D-56BCFDD0476A}"/>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5DDC509C-8E1E-4406-B24F-F7D6B9A6FEDD}"/>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出資法人等を含めた一般会計等の実質的負債の標準財政規模に対する比率を示し、地方公共団体の将来的な負担の程度を把握するための指標である。本市は、市債等の将来負担額を基金や国県支出金などの合計である特定財源総額が上回っているため、将来負担は生じておらず、県平均及び類似団体平均と比べて、将来負担の状況は良好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年度は充当可能基金残高が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598.4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億円）となり、将来負担額（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418.2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億円）を上回ったことから、将来負担比率は生じない。今後も、計画的な財政運営を行うことにより、一層の財政健全化を図る。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706AAE5E-368A-4832-BEB4-21B54618E14C}"/>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10B069AB-AF33-4B41-BA8E-E51D55D80C28}"/>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AD1671FE-07D6-4445-AC7B-8913143E2629}"/>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C88B9B02-E531-48E5-9C8B-E38FF60A0123}"/>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A3A2C47-F4E7-4F1B-9016-5DF1CE5384A5}"/>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3A6F5DCB-61B7-4227-98A0-F74E7035168F}"/>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A07AA89D-7189-41CB-99DA-924DA1AD725E}"/>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96EF19BA-6CDB-4CF5-BCF7-9D4C4379AADC}"/>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5ED8CE34-0DC3-4B6E-8F19-FD1112D17939}"/>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62C4DCEA-D752-4571-ACE3-068E326CA4E6}"/>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4D102682-FD11-4F61-B2F0-029EE8093056}"/>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6BB51142-5D70-4CEE-96AC-E379AA32B565}"/>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6ED68164-0584-461F-A93D-1DDDC31EDD9B}"/>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409C79E1-4109-4954-BA28-EBE05B765532}"/>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1396442A-6E18-4BF9-9370-581C19E6662C}"/>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875E1AF3-7856-492E-8995-6D9E2AF65940}"/>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B7299EF5-8F76-48EE-B904-2E158C247729}"/>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6" name="直線コネクタ 445">
          <a:extLst>
            <a:ext uri="{FF2B5EF4-FFF2-40B4-BE49-F238E27FC236}">
              <a16:creationId xmlns:a16="http://schemas.microsoft.com/office/drawing/2014/main" id="{D8E22F1C-A4F2-40F6-ACBD-BB7FC4F0E30A}"/>
            </a:ext>
          </a:extLst>
        </xdr:cNvPr>
        <xdr:cNvCxnSpPr/>
      </xdr:nvCxnSpPr>
      <xdr:spPr>
        <a:xfrm flipV="1">
          <a:off x="15474950" y="2230664"/>
          <a:ext cx="0" cy="1588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7" name="将来負担の状況最小値テキスト">
          <a:extLst>
            <a:ext uri="{FF2B5EF4-FFF2-40B4-BE49-F238E27FC236}">
              <a16:creationId xmlns:a16="http://schemas.microsoft.com/office/drawing/2014/main" id="{55DD4315-C809-44C4-9EDA-64902A978331}"/>
            </a:ext>
          </a:extLst>
        </xdr:cNvPr>
        <xdr:cNvSpPr txBox="1"/>
      </xdr:nvSpPr>
      <xdr:spPr>
        <a:xfrm>
          <a:off x="15563850" y="379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8" name="直線コネクタ 447">
          <a:extLst>
            <a:ext uri="{FF2B5EF4-FFF2-40B4-BE49-F238E27FC236}">
              <a16:creationId xmlns:a16="http://schemas.microsoft.com/office/drawing/2014/main" id="{F6452824-0DA4-4B0B-BB54-2E48E6B28EFE}"/>
            </a:ext>
          </a:extLst>
        </xdr:cNvPr>
        <xdr:cNvCxnSpPr/>
      </xdr:nvCxnSpPr>
      <xdr:spPr>
        <a:xfrm>
          <a:off x="15405100" y="38194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2C9845EB-9DAD-4909-BA6A-D3A3EBE073AE}"/>
            </a:ext>
          </a:extLst>
        </xdr:cNvPr>
        <xdr:cNvSpPr txBox="1"/>
      </xdr:nvSpPr>
      <xdr:spPr>
        <a:xfrm>
          <a:off x="15563850" y="19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8F82CD11-64DF-4379-A301-01F9A6A17FD2}"/>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109721</xdr:rowOff>
    </xdr:from>
    <xdr:ext cx="762000" cy="259045"/>
    <xdr:sp macro="" textlink="">
      <xdr:nvSpPr>
        <xdr:cNvPr id="451" name="将来負担の状況平均値テキスト">
          <a:extLst>
            <a:ext uri="{FF2B5EF4-FFF2-40B4-BE49-F238E27FC236}">
              <a16:creationId xmlns:a16="http://schemas.microsoft.com/office/drawing/2014/main" id="{6ED05D94-73BC-4F82-BC4C-7112DE22D09B}"/>
            </a:ext>
          </a:extLst>
        </xdr:cNvPr>
        <xdr:cNvSpPr txBox="1"/>
      </xdr:nvSpPr>
      <xdr:spPr>
        <a:xfrm>
          <a:off x="15563850" y="25862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137644</xdr:rowOff>
    </xdr:from>
    <xdr:to>
      <xdr:col>81</xdr:col>
      <xdr:colOff>95250</xdr:colOff>
      <xdr:row>16</xdr:row>
      <xdr:rowOff>67794</xdr:rowOff>
    </xdr:to>
    <xdr:sp macro="" textlink="">
      <xdr:nvSpPr>
        <xdr:cNvPr id="452" name="フローチャート: 判断 451">
          <a:extLst>
            <a:ext uri="{FF2B5EF4-FFF2-40B4-BE49-F238E27FC236}">
              <a16:creationId xmlns:a16="http://schemas.microsoft.com/office/drawing/2014/main" id="{B149C746-4E34-4723-9971-EE7D271349BD}"/>
            </a:ext>
          </a:extLst>
        </xdr:cNvPr>
        <xdr:cNvSpPr/>
      </xdr:nvSpPr>
      <xdr:spPr>
        <a:xfrm>
          <a:off x="15430500" y="26141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39733</xdr:rowOff>
    </xdr:from>
    <xdr:to>
      <xdr:col>77</xdr:col>
      <xdr:colOff>95250</xdr:colOff>
      <xdr:row>16</xdr:row>
      <xdr:rowOff>141333</xdr:rowOff>
    </xdr:to>
    <xdr:sp macro="" textlink="">
      <xdr:nvSpPr>
        <xdr:cNvPr id="453" name="フローチャート: 判断 452">
          <a:extLst>
            <a:ext uri="{FF2B5EF4-FFF2-40B4-BE49-F238E27FC236}">
              <a16:creationId xmlns:a16="http://schemas.microsoft.com/office/drawing/2014/main" id="{2472E124-5651-4818-8E86-1478CA3957C2}"/>
            </a:ext>
          </a:extLst>
        </xdr:cNvPr>
        <xdr:cNvSpPr/>
      </xdr:nvSpPr>
      <xdr:spPr>
        <a:xfrm>
          <a:off x="14668500" y="268133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151510</xdr:rowOff>
    </xdr:from>
    <xdr:ext cx="736600" cy="259045"/>
    <xdr:sp macro="" textlink="">
      <xdr:nvSpPr>
        <xdr:cNvPr id="454" name="テキスト ボックス 453">
          <a:extLst>
            <a:ext uri="{FF2B5EF4-FFF2-40B4-BE49-F238E27FC236}">
              <a16:creationId xmlns:a16="http://schemas.microsoft.com/office/drawing/2014/main" id="{BB7DB051-42CB-49D5-BEA0-DC8C9A9EDDE6}"/>
            </a:ext>
          </a:extLst>
        </xdr:cNvPr>
        <xdr:cNvSpPr txBox="1"/>
      </xdr:nvSpPr>
      <xdr:spPr>
        <a:xfrm>
          <a:off x="14370050" y="2462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58118</xdr:rowOff>
    </xdr:from>
    <xdr:to>
      <xdr:col>73</xdr:col>
      <xdr:colOff>44450</xdr:colOff>
      <xdr:row>16</xdr:row>
      <xdr:rowOff>159718</xdr:rowOff>
    </xdr:to>
    <xdr:sp macro="" textlink="">
      <xdr:nvSpPr>
        <xdr:cNvPr id="455" name="フローチャート: 判断 454">
          <a:extLst>
            <a:ext uri="{FF2B5EF4-FFF2-40B4-BE49-F238E27FC236}">
              <a16:creationId xmlns:a16="http://schemas.microsoft.com/office/drawing/2014/main" id="{2BA2EAF3-E8DD-425D-A7F8-18D694652A54}"/>
            </a:ext>
          </a:extLst>
        </xdr:cNvPr>
        <xdr:cNvSpPr/>
      </xdr:nvSpPr>
      <xdr:spPr>
        <a:xfrm>
          <a:off x="13868400" y="26997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169895</xdr:rowOff>
    </xdr:from>
    <xdr:ext cx="762000" cy="259045"/>
    <xdr:sp macro="" textlink="">
      <xdr:nvSpPr>
        <xdr:cNvPr id="456" name="テキスト ボックス 455">
          <a:extLst>
            <a:ext uri="{FF2B5EF4-FFF2-40B4-BE49-F238E27FC236}">
              <a16:creationId xmlns:a16="http://schemas.microsoft.com/office/drawing/2014/main" id="{B2D13924-5386-44DA-9D3A-98E8A762F2DE}"/>
            </a:ext>
          </a:extLst>
        </xdr:cNvPr>
        <xdr:cNvSpPr txBox="1"/>
      </xdr:nvSpPr>
      <xdr:spPr>
        <a:xfrm>
          <a:off x="13557250" y="247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87993</xdr:rowOff>
    </xdr:from>
    <xdr:to>
      <xdr:col>68</xdr:col>
      <xdr:colOff>203200</xdr:colOff>
      <xdr:row>17</xdr:row>
      <xdr:rowOff>18143</xdr:rowOff>
    </xdr:to>
    <xdr:sp macro="" textlink="">
      <xdr:nvSpPr>
        <xdr:cNvPr id="457" name="フローチャート: 判断 456">
          <a:extLst>
            <a:ext uri="{FF2B5EF4-FFF2-40B4-BE49-F238E27FC236}">
              <a16:creationId xmlns:a16="http://schemas.microsoft.com/office/drawing/2014/main" id="{435A2571-8D57-4929-9DAF-20C5A8C0E0BA}"/>
            </a:ext>
          </a:extLst>
        </xdr:cNvPr>
        <xdr:cNvSpPr/>
      </xdr:nvSpPr>
      <xdr:spPr>
        <a:xfrm>
          <a:off x="13055600" y="2729593"/>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28320</xdr:rowOff>
    </xdr:from>
    <xdr:ext cx="762000" cy="259045"/>
    <xdr:sp macro="" textlink="">
      <xdr:nvSpPr>
        <xdr:cNvPr id="458" name="テキスト ボックス 457">
          <a:extLst>
            <a:ext uri="{FF2B5EF4-FFF2-40B4-BE49-F238E27FC236}">
              <a16:creationId xmlns:a16="http://schemas.microsoft.com/office/drawing/2014/main" id="{4E506564-08AB-4CC4-9AE4-AC5C63B2D5C4}"/>
            </a:ext>
          </a:extLst>
        </xdr:cNvPr>
        <xdr:cNvSpPr txBox="1"/>
      </xdr:nvSpPr>
      <xdr:spPr>
        <a:xfrm>
          <a:off x="12763500" y="250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61565</xdr:rowOff>
    </xdr:from>
    <xdr:to>
      <xdr:col>64</xdr:col>
      <xdr:colOff>152400</xdr:colOff>
      <xdr:row>16</xdr:row>
      <xdr:rowOff>163165</xdr:rowOff>
    </xdr:to>
    <xdr:sp macro="" textlink="">
      <xdr:nvSpPr>
        <xdr:cNvPr id="459" name="フローチャート: 判断 458">
          <a:extLst>
            <a:ext uri="{FF2B5EF4-FFF2-40B4-BE49-F238E27FC236}">
              <a16:creationId xmlns:a16="http://schemas.microsoft.com/office/drawing/2014/main" id="{3AD12660-74E6-4A63-80EE-42E6A1236202}"/>
            </a:ext>
          </a:extLst>
        </xdr:cNvPr>
        <xdr:cNvSpPr/>
      </xdr:nvSpPr>
      <xdr:spPr>
        <a:xfrm>
          <a:off x="12242800" y="270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1892</xdr:rowOff>
    </xdr:from>
    <xdr:ext cx="762000" cy="259045"/>
    <xdr:sp macro="" textlink="">
      <xdr:nvSpPr>
        <xdr:cNvPr id="460" name="テキスト ボックス 459">
          <a:extLst>
            <a:ext uri="{FF2B5EF4-FFF2-40B4-BE49-F238E27FC236}">
              <a16:creationId xmlns:a16="http://schemas.microsoft.com/office/drawing/2014/main" id="{86A77121-9010-4DF3-9C3E-C06710162420}"/>
            </a:ext>
          </a:extLst>
        </xdr:cNvPr>
        <xdr:cNvSpPr txBox="1"/>
      </xdr:nvSpPr>
      <xdr:spPr>
        <a:xfrm>
          <a:off x="11950700" y="247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554B624E-3983-4ACF-A6F3-3E0752577177}"/>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1403F525-E70F-4409-962B-DC3D4399BCDB}"/>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658962E1-D29E-4B0D-8CDC-07FF580BE58F}"/>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1D719076-2948-418E-9D51-B65D6FE3C45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D10C0411-028F-482D-98B2-4295D09C6042}"/>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116,733
114,289
592.74
57,360,402
54,243,376
2,502,033
28,311,745
30,844,648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県平均を</a:t>
          </a:r>
          <a:r>
            <a:rPr kumimoji="1" lang="en-US" altLang="ja-JP" sz="1100" baseline="0">
              <a:latin typeface="ＭＳ Ｐゴシック" panose="020B0600070205080204" pitchFamily="50" charset="-128"/>
              <a:ea typeface="ＭＳ Ｐゴシック" panose="020B0600070205080204" pitchFamily="50" charset="-128"/>
            </a:rPr>
            <a:t>1.2</a:t>
          </a:r>
          <a:r>
            <a:rPr kumimoji="1" lang="ja-JP" altLang="en-US" sz="1100" baseline="0">
              <a:latin typeface="ＭＳ Ｐゴシック" panose="020B0600070205080204" pitchFamily="50" charset="-128"/>
              <a:ea typeface="ＭＳ Ｐゴシック" panose="020B0600070205080204" pitchFamily="50" charset="-128"/>
            </a:rPr>
            <a:t>ポイント下回った。これは、し尿処理や消防業務などを一部事務組合で行っていることや、保育園の民営化などにより職員数が少なく、それに伴い人件費が抑えられていることが主な理由である。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一方で、前年度と比較すると</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ポイント上昇した。これは、令和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年人事院勧告を受け一般職給や勤勉手当が増加したことが主な要因である。今後も</a:t>
          </a:r>
          <a:r>
            <a:rPr kumimoji="1" lang="en-US" altLang="ja-JP" sz="1100">
              <a:latin typeface="ＭＳ Ｐゴシック" panose="020B0600070205080204" pitchFamily="50" charset="-128"/>
              <a:ea typeface="ＭＳ Ｐゴシック" panose="020B0600070205080204" pitchFamily="50" charset="-128"/>
            </a:rPr>
            <a:t>DX</a:t>
          </a:r>
          <a:r>
            <a:rPr kumimoji="1" lang="ja-JP" altLang="en-US" sz="1100">
              <a:latin typeface="ＭＳ Ｐゴシック" panose="020B0600070205080204" pitchFamily="50" charset="-128"/>
              <a:ea typeface="ＭＳ Ｐゴシック" panose="020B0600070205080204" pitchFamily="50" charset="-128"/>
            </a:rPr>
            <a:t>化の推進や</a:t>
          </a:r>
          <a:r>
            <a:rPr kumimoji="1" lang="en-US" altLang="ja-JP" sz="1100">
              <a:latin typeface="ＭＳ Ｐゴシック" panose="020B0600070205080204" pitchFamily="50" charset="-128"/>
              <a:ea typeface="ＭＳ Ｐゴシック" panose="020B0600070205080204" pitchFamily="50" charset="-128"/>
            </a:rPr>
            <a:t>BPR</a:t>
          </a:r>
          <a:r>
            <a:rPr kumimoji="1" lang="ja-JP" altLang="en-US" sz="1100">
              <a:latin typeface="ＭＳ Ｐゴシック" panose="020B0600070205080204" pitchFamily="50" charset="-128"/>
              <a:ea typeface="ＭＳ Ｐゴシック" panose="020B0600070205080204" pitchFamily="50" charset="-128"/>
            </a:rPr>
            <a:t>支援等により人件費の縮減を図るとともに、職員</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人の質の向上に努める。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94343</xdr:rowOff>
    </xdr:from>
    <xdr:to>
      <xdr:col>24</xdr:col>
      <xdr:colOff>25400</xdr:colOff>
      <xdr:row>41</xdr:row>
      <xdr:rowOff>20865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807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164392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20865</xdr:rowOff>
    </xdr:from>
    <xdr:to>
      <xdr:col>24</xdr:col>
      <xdr:colOff>114300</xdr:colOff>
      <xdr:row>41</xdr:row>
      <xdr:rowOff>20865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9270</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2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94343</xdr:rowOff>
    </xdr:from>
    <xdr:to>
      <xdr:col>24</xdr:col>
      <xdr:colOff>114300</xdr:colOff>
      <xdr:row>32</xdr:row>
      <xdr:rowOff>94343</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8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20864</xdr:rowOff>
    </xdr:from>
    <xdr:to>
      <xdr:col>24</xdr:col>
      <xdr:colOff>25400</xdr:colOff>
      <xdr:row>38</xdr:row>
      <xdr:rowOff>45357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3645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19249</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91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2722</xdr:rowOff>
    </xdr:from>
    <xdr:to>
      <xdr:col>24</xdr:col>
      <xdr:colOff>76200</xdr:colOff>
      <xdr:row>37</xdr:row>
      <xdr:rowOff>104322</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4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20864</xdr:rowOff>
    </xdr:from>
    <xdr:to>
      <xdr:col>19</xdr:col>
      <xdr:colOff>187325</xdr:colOff>
      <xdr:row>38</xdr:row>
      <xdr:rowOff>143328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364514"/>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155320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167822</xdr:rowOff>
    </xdr:from>
    <xdr:to>
      <xdr:col>15</xdr:col>
      <xdr:colOff>98425</xdr:colOff>
      <xdr:row>38</xdr:row>
      <xdr:rowOff>143328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68572"/>
          <a:ext cx="889000" cy="48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xdr:rowOff>
    </xdr:from>
    <xdr:to>
      <xdr:col>15</xdr:col>
      <xdr:colOff>149225</xdr:colOff>
      <xdr:row>38</xdr:row>
      <xdr:rowOff>112485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122663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86178</xdr:rowOff>
    </xdr:from>
    <xdr:to>
      <xdr:col>11</xdr:col>
      <xdr:colOff>9525</xdr:colOff>
      <xdr:row>35</xdr:row>
      <xdr:rowOff>167822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869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108857</xdr:rowOff>
    </xdr:from>
    <xdr:to>
      <xdr:col>11</xdr:col>
      <xdr:colOff>60325</xdr:colOff>
      <xdr:row>37</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23784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166007</xdr:rowOff>
    </xdr:from>
    <xdr:to>
      <xdr:col>24</xdr:col>
      <xdr:colOff>76200</xdr:colOff>
      <xdr:row>38</xdr:row>
      <xdr:rowOff>96157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138084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141514</xdr:rowOff>
    </xdr:from>
    <xdr:to>
      <xdr:col>20</xdr:col>
      <xdr:colOff>38100</xdr:colOff>
      <xdr:row>37</xdr:row>
      <xdr:rowOff>71664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56441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40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92528</xdr:rowOff>
    </xdr:from>
    <xdr:to>
      <xdr:col>15</xdr:col>
      <xdr:colOff>149225</xdr:colOff>
      <xdr:row>39</xdr:row>
      <xdr:rowOff>22678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7455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117022</xdr:rowOff>
    </xdr:from>
    <xdr:to>
      <xdr:col>11</xdr:col>
      <xdr:colOff>60325</xdr:colOff>
      <xdr:row>36</xdr:row>
      <xdr:rowOff>47172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57349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8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35378</xdr:rowOff>
    </xdr:from>
    <xdr:to>
      <xdr:col>6</xdr:col>
      <xdr:colOff>171450</xdr:colOff>
      <xdr:row>35</xdr:row>
      <xdr:rowOff>136978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147155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県平均を</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ポイント下回ったが、類似団体平均は</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ポイント上回っている。前年度と比べると</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ポイント上昇した。これは、物価高騰による光熱水費の増額が要因で小・中学校管理運営費が増加（</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億円）したことや、寄附サイトの拡充・ワンストップ特例の外部委託開始によりふるさと寄附事業費が増加（</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億）したことが主な理由である。類似団体と比べ引き続き高い水準にあるため、今後も既存事業の見直しや公共施設等総合管理計画に基づき施設の統廃合を行うなど、物件費の削減に努める。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21</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22877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50800</xdr:rowOff>
    </xdr:from>
    <xdr:to>
      <xdr:col>82</xdr:col>
      <xdr:colOff>196850</xdr:colOff>
      <xdr:row>21</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60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111777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17</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6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57150</xdr:rowOff>
    </xdr:from>
    <xdr:to>
      <xdr:col>78</xdr:col>
      <xdr:colOff>120650</xdr:colOff>
      <xdr:row>14</xdr:row>
      <xdr:rowOff>158750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168927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22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20</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607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50800</xdr:rowOff>
    </xdr:from>
    <xdr:to>
      <xdr:col>69</xdr:col>
      <xdr:colOff>92075</xdr:colOff>
      <xdr:row>20</xdr:row>
      <xdr:rowOff>50800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47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0</xdr:rowOff>
    </xdr:from>
    <xdr:to>
      <xdr:col>69</xdr:col>
      <xdr:colOff>142875</xdr:colOff>
      <xdr:row>20</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0</xdr:rowOff>
    </xdr:from>
    <xdr:to>
      <xdr:col>65</xdr:col>
      <xdr:colOff>53975</xdr:colOff>
      <xdr:row>20</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86377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県平均を</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ポイント、類似団体平均を</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ポイント上回っている。前年度との比較では</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ポイント上昇した。扶助費は前年度と比べ減少（▲</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億円）したが、障害者福祉サービス給付費や生活保護費などで、依然として経常経費が多額であることが主な理由である。今後は、新型コロナウイルス感染症の影響による医療機関の受診控えが解消され、医療費助成の増も予測されるため、扶助費については、引き続き注視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59</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1092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58</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10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61</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1092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133350</xdr:rowOff>
    </xdr:from>
    <xdr:to>
      <xdr:col>15</xdr:col>
      <xdr:colOff>149225</xdr:colOff>
      <xdr:row>59</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165100</xdr:rowOff>
    </xdr:from>
    <xdr:to>
      <xdr:col>11</xdr:col>
      <xdr:colOff>9525</xdr:colOff>
      <xdr:row>61</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806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114300</xdr:rowOff>
    </xdr:from>
    <xdr:to>
      <xdr:col>11</xdr:col>
      <xdr:colOff>60325</xdr:colOff>
      <xdr:row>60</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38100</xdr:rowOff>
    </xdr:from>
    <xdr:to>
      <xdr:col>24</xdr:col>
      <xdr:colOff>76200</xdr:colOff>
      <xdr:row>59</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133350</xdr:rowOff>
    </xdr:from>
    <xdr:to>
      <xdr:col>11</xdr:col>
      <xdr:colOff>60325</xdr:colOff>
      <xdr:row>61</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114300</xdr:rowOff>
    </xdr:from>
    <xdr:to>
      <xdr:col>6</xdr:col>
      <xdr:colOff>171450</xdr:colOff>
      <xdr:row>60</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前年度と比べ</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ポイント上昇したが、これは臨時財政対策債の大幅減により経常一般財源が減少したことが影響している。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本市は有形固定資産減価償却率が低いため、公共施設の老朽化の度合いが低いと言えるが、今後の老朽化に伴い、維持管理費が増加する見込みであるため、公共施設等総合管理計画等に基づき、維持補修費用の縮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118835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77085"/>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20865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282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154412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86178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282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86178</xdr:rowOff>
    </xdr:from>
    <xdr:to>
      <xdr:col>73</xdr:col>
      <xdr:colOff>180975</xdr:colOff>
      <xdr:row>61</xdr:row>
      <xdr:rowOff>69850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58828"/>
          <a:ext cx="889000" cy="66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69850</xdr:rowOff>
    </xdr:from>
    <xdr:to>
      <xdr:col>69</xdr:col>
      <xdr:colOff>92075</xdr:colOff>
      <xdr:row>61</xdr:row>
      <xdr:rowOff>69850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35378</xdr:rowOff>
    </xdr:from>
    <xdr:to>
      <xdr:col>69</xdr:col>
      <xdr:colOff>142875</xdr:colOff>
      <xdr:row>59</xdr:row>
      <xdr:rowOff>136978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147155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1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141515</xdr:rowOff>
    </xdr:from>
    <xdr:to>
      <xdr:col>82</xdr:col>
      <xdr:colOff>158750</xdr:colOff>
      <xdr:row>57</xdr:row>
      <xdr:rowOff>71665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158042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8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35378</xdr:rowOff>
    </xdr:from>
    <xdr:to>
      <xdr:col>74</xdr:col>
      <xdr:colOff>31750</xdr:colOff>
      <xdr:row>57</xdr:row>
      <xdr:rowOff>136978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147155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19050</xdr:rowOff>
    </xdr:from>
    <xdr:to>
      <xdr:col>69</xdr:col>
      <xdr:colOff>142875</xdr:colOff>
      <xdr:row>61</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19050</xdr:rowOff>
    </xdr:from>
    <xdr:to>
      <xdr:col>65</xdr:col>
      <xdr:colOff>53975</xdr:colOff>
      <xdr:row>61</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類似団体平均と同程度であるが、県平均を</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ポイント上回っている。これは、一部事務組合で消防業務・し尿処理・火葬場の運営等を実施しており、構造的に組合負担金が多くなる傾向にあるためである。前年度から</a:t>
          </a:r>
          <a:r>
            <a:rPr kumimoji="1" lang="en-US" altLang="ja-JP" sz="1100" baseline="0">
              <a:latin typeface="ＭＳ Ｐゴシック" panose="020B0600070205080204" pitchFamily="50" charset="-128"/>
              <a:ea typeface="ＭＳ Ｐゴシック" panose="020B0600070205080204" pitchFamily="50" charset="-128"/>
            </a:rPr>
            <a:t>0.3</a:t>
          </a:r>
          <a:r>
            <a:rPr kumimoji="1" lang="ja-JP" altLang="en-US" sz="1100" baseline="0">
              <a:latin typeface="ＭＳ Ｐゴシック" panose="020B0600070205080204" pitchFamily="50" charset="-128"/>
              <a:ea typeface="ＭＳ Ｐゴシック" panose="020B0600070205080204" pitchFamily="50" charset="-128"/>
            </a:rPr>
            <a:t>ポイント上昇したのは、旧浄化センターの解体工事により農業集落排水事業特別会計補助金等が増加（</a:t>
          </a:r>
          <a:r>
            <a:rPr kumimoji="1" lang="en-US" altLang="ja-JP" sz="1100" baseline="0">
              <a:latin typeface="ＭＳ Ｐゴシック" panose="020B0600070205080204" pitchFamily="50" charset="-128"/>
              <a:ea typeface="ＭＳ Ｐゴシック" panose="020B0600070205080204" pitchFamily="50" charset="-128"/>
            </a:rPr>
            <a:t>+1</a:t>
          </a:r>
          <a:r>
            <a:rPr kumimoji="1" lang="ja-JP" altLang="en-US" sz="1100" baseline="0">
              <a:latin typeface="ＭＳ Ｐゴシック" panose="020B0600070205080204" pitchFamily="50" charset="-128"/>
              <a:ea typeface="ＭＳ Ｐゴシック" panose="020B0600070205080204" pitchFamily="50" charset="-128"/>
            </a:rPr>
            <a:t>億円）したことが主な理由である。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また、市単独補助金については、平成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年度から令和</a:t>
          </a:r>
          <a:r>
            <a:rPr kumimoji="1" lang="en-US" altLang="ja-JP" sz="1100" baseline="0">
              <a:latin typeface="ＭＳ Ｐゴシック" panose="020B0600070205080204" pitchFamily="50" charset="-128"/>
              <a:ea typeface="ＭＳ Ｐゴシック" panose="020B0600070205080204" pitchFamily="50" charset="-128"/>
            </a:rPr>
            <a:t>3</a:t>
          </a:r>
          <a:r>
            <a:rPr kumimoji="1" lang="ja-JP" altLang="en-US" sz="1100" baseline="0">
              <a:latin typeface="ＭＳ Ｐゴシック" panose="020B0600070205080204" pitchFamily="50" charset="-128"/>
              <a:ea typeface="ＭＳ Ｐゴシック" panose="020B0600070205080204" pitchFamily="50" charset="-128"/>
            </a:rPr>
            <a:t>年度にかけて第三者による審査会を実施し、その審査結果に基づき順次事業の見直しを実施している。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52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104140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253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69867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127000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127000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140970</xdr:rowOff>
    </xdr:from>
    <xdr:to>
      <xdr:col>74</xdr:col>
      <xdr:colOff>31750</xdr:colOff>
      <xdr:row>36</xdr:row>
      <xdr:rowOff>71120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81297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81280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162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72390</xdr:rowOff>
    </xdr:from>
    <xdr:to>
      <xdr:col>69</xdr:col>
      <xdr:colOff>142875</xdr:colOff>
      <xdr:row>36</xdr:row>
      <xdr:rowOff>2540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26670</xdr:rowOff>
    </xdr:from>
    <xdr:to>
      <xdr:col>65</xdr:col>
      <xdr:colOff>53975</xdr:colOff>
      <xdr:row>35</xdr:row>
      <xdr:rowOff>128270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138447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25417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25417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県平均を</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ポイント上回り、類似団体平均は</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ポイント下回っている。前年度と比べて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ポイント上昇した。これは、臨時財政対策債に係る元利償還が始まったことで元利償還金が増加した一方、臨時財政対策債発行可能額の減等により経常一般財源総額が減少（▲</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億円）したためである。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なお、公債費については、例年市債発行額の抑制に努めているほか、平成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年度からは中・長期財政の見通しに基づき、償還期間を公共施設等の耐用年数に合わせ償還額の平準化を行っている。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80</xdr:row>
      <xdr:rowOff>35561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247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111760</xdr:rowOff>
    </xdr:from>
    <xdr:to>
      <xdr:col>24</xdr:col>
      <xdr:colOff>25400</xdr:colOff>
      <xdr:row>75</xdr:row>
      <xdr:rowOff>1270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2799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132097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6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75</xdr:row>
      <xdr:rowOff>39370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2799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22861</xdr:rowOff>
    </xdr:from>
    <xdr:to>
      <xdr:col>20</xdr:col>
      <xdr:colOff>38100</xdr:colOff>
      <xdr:row>76</xdr:row>
      <xdr:rowOff>124461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109238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69850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2898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110490</xdr:rowOff>
    </xdr:from>
    <xdr:to>
      <xdr:col>15</xdr:col>
      <xdr:colOff>149225</xdr:colOff>
      <xdr:row>76</xdr:row>
      <xdr:rowOff>40639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25416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161289</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29286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48277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60960</xdr:rowOff>
    </xdr:from>
    <xdr:to>
      <xdr:col>20</xdr:col>
      <xdr:colOff>38100</xdr:colOff>
      <xdr:row>74</xdr:row>
      <xdr:rowOff>162560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1287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100347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県平均及び類似団体平均を上回っているが、当市は物件費や扶助費の割合が大きいことが主な要因である。経年比較をすると前年度から</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ポイント上昇したが、これは令和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一時的に減少した支出が物価高騰や新型コロナウイルス感染症状況下からの回復等により増加しつつあることが要因であると考えられる。物件費、扶助費における経常的な支出については例年多額になることから、注視が必要である。今後も既存事業の見直しや費用対効果の低い経費の削減等、経常経費の抑制を図るとともに収入未済の圧縮を進め、市税等を中心とした自主財源の一層の充実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79</xdr:row>
      <xdr:rowOff>24130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5171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167657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5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24130</xdr:rowOff>
    </xdr:from>
    <xdr:to>
      <xdr:col>82</xdr:col>
      <xdr:colOff>196850</xdr:colOff>
      <xdr:row>79</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56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123189</xdr:rowOff>
    </xdr:from>
    <xdr:to>
      <xdr:col>82</xdr:col>
      <xdr:colOff>107950</xdr:colOff>
      <xdr:row>79</xdr:row>
      <xdr:rowOff>24130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324839"/>
          <a:ext cx="8382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123189</xdr:rowOff>
    </xdr:from>
    <xdr:to>
      <xdr:col>78</xdr:col>
      <xdr:colOff>69850</xdr:colOff>
      <xdr:row>79</xdr:row>
      <xdr:rowOff>24130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324839"/>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64770</xdr:rowOff>
    </xdr:from>
    <xdr:to>
      <xdr:col>78</xdr:col>
      <xdr:colOff>120650</xdr:colOff>
      <xdr:row>75</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81</xdr:row>
      <xdr:rowOff>31750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893800" y="1356868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168911</xdr:rowOff>
    </xdr:from>
    <xdr:to>
      <xdr:col>69</xdr:col>
      <xdr:colOff>92075</xdr:colOff>
      <xdr:row>81</xdr:row>
      <xdr:rowOff>31750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71346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125730</xdr:rowOff>
    </xdr:from>
    <xdr:to>
      <xdr:col>69</xdr:col>
      <xdr:colOff>142875</xdr:colOff>
      <xdr:row>78</xdr:row>
      <xdr:rowOff>55880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66057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53357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42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72389</xdr:rowOff>
    </xdr:from>
    <xdr:to>
      <xdr:col>78</xdr:col>
      <xdr:colOff>120650</xdr:colOff>
      <xdr:row>78</xdr:row>
      <xdr:rowOff>2539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158766</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59707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152400</xdr:rowOff>
    </xdr:from>
    <xdr:to>
      <xdr:col>69</xdr:col>
      <xdr:colOff>142875</xdr:colOff>
      <xdr:row>81</xdr:row>
      <xdr:rowOff>82550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67327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118111</xdr:rowOff>
    </xdr:from>
    <xdr:to>
      <xdr:col>65</xdr:col>
      <xdr:colOff>53975</xdr:colOff>
      <xdr:row>80</xdr:row>
      <xdr:rowOff>48261</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33038</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126771</xdr:rowOff>
    </xdr:from>
    <xdr:to>
      <xdr:col>29</xdr:col>
      <xdr:colOff>127000</xdr:colOff>
      <xdr:row>19</xdr:row>
      <xdr:rowOff>89357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60346"/>
          <a:ext cx="0" cy="13341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61434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89357</xdr:rowOff>
    </xdr:from>
    <xdr:to>
      <xdr:col>30</xdr:col>
      <xdr:colOff>25400</xdr:colOff>
      <xdr:row>19</xdr:row>
      <xdr:rowOff>89357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45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41698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126771</xdr:rowOff>
    </xdr:from>
    <xdr:to>
      <xdr:col>30</xdr:col>
      <xdr:colOff>25400</xdr:colOff>
      <xdr:row>11</xdr:row>
      <xdr:rowOff>126771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6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163347</xdr:rowOff>
    </xdr:from>
    <xdr:to>
      <xdr:col>29</xdr:col>
      <xdr:colOff>127000</xdr:colOff>
      <xdr:row>17</xdr:row>
      <xdr:rowOff>71412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54172"/>
          <a:ext cx="647700" cy="79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38015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85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21488</xdr:rowOff>
    </xdr:from>
    <xdr:to>
      <xdr:col>29</xdr:col>
      <xdr:colOff>177800</xdr:colOff>
      <xdr:row>15</xdr:row>
      <xdr:rowOff>123088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40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71412</xdr:rowOff>
    </xdr:from>
    <xdr:to>
      <xdr:col>26</xdr:col>
      <xdr:colOff>50800</xdr:colOff>
      <xdr:row>17</xdr:row>
      <xdr:rowOff>106998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33687"/>
          <a:ext cx="698500" cy="35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62370</xdr:rowOff>
    </xdr:from>
    <xdr:to>
      <xdr:col>26</xdr:col>
      <xdr:colOff>101600</xdr:colOff>
      <xdr:row>15</xdr:row>
      <xdr:rowOff>163970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81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2697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50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106998</xdr:rowOff>
    </xdr:from>
    <xdr:to>
      <xdr:col>22</xdr:col>
      <xdr:colOff>114300</xdr:colOff>
      <xdr:row>18</xdr:row>
      <xdr:rowOff>15329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69273"/>
          <a:ext cx="698500" cy="79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94336</xdr:rowOff>
    </xdr:from>
    <xdr:to>
      <xdr:col>22</xdr:col>
      <xdr:colOff>165100</xdr:colOff>
      <xdr:row>17</xdr:row>
      <xdr:rowOff>24486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85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34663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5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15329</xdr:rowOff>
    </xdr:from>
    <xdr:to>
      <xdr:col>18</xdr:col>
      <xdr:colOff>177800</xdr:colOff>
      <xdr:row>18</xdr:row>
      <xdr:rowOff>135001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49054"/>
          <a:ext cx="698500" cy="119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120548</xdr:rowOff>
    </xdr:from>
    <xdr:to>
      <xdr:col>19</xdr:col>
      <xdr:colOff>38100</xdr:colOff>
      <xdr:row>17</xdr:row>
      <xdr:rowOff>50698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1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60875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8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9258</xdr:rowOff>
    </xdr:from>
    <xdr:to>
      <xdr:col>15</xdr:col>
      <xdr:colOff>101600</xdr:colOff>
      <xdr:row>17</xdr:row>
      <xdr:rowOff>110858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1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121035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112547</xdr:rowOff>
    </xdr:from>
    <xdr:to>
      <xdr:col>29</xdr:col>
      <xdr:colOff>177800</xdr:colOff>
      <xdr:row>17</xdr:row>
      <xdr:rowOff>42697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03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84624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7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20612</xdr:rowOff>
    </xdr:from>
    <xdr:to>
      <xdr:col>26</xdr:col>
      <xdr:colOff>101600</xdr:colOff>
      <xdr:row>17</xdr:row>
      <xdr:rowOff>122212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82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6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56198</xdr:rowOff>
    </xdr:from>
    <xdr:to>
      <xdr:col>22</xdr:col>
      <xdr:colOff>165100</xdr:colOff>
      <xdr:row>17</xdr:row>
      <xdr:rowOff>157798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18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142575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0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135979</xdr:rowOff>
    </xdr:from>
    <xdr:to>
      <xdr:col>19</xdr:col>
      <xdr:colOff>38100</xdr:colOff>
      <xdr:row>18</xdr:row>
      <xdr:rowOff>66129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98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50906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8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84201</xdr:rowOff>
    </xdr:from>
    <xdr:to>
      <xdr:col>15</xdr:col>
      <xdr:colOff>101600</xdr:colOff>
      <xdr:row>19</xdr:row>
      <xdr:rowOff>14351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7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170578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424</xdr:rowOff>
    </xdr:from>
    <xdr:to>
      <xdr:col>29</xdr:col>
      <xdr:colOff>127000</xdr:colOff>
      <xdr:row>38</xdr:row>
      <xdr:rowOff>98585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267874"/>
          <a:ext cx="0" cy="12983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70662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98585</xdr:rowOff>
    </xdr:from>
    <xdr:to>
      <xdr:col>30</xdr:col>
      <xdr:colOff>25400</xdr:colOff>
      <xdr:row>38</xdr:row>
      <xdr:rowOff>98585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6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86801</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1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424</xdr:rowOff>
    </xdr:from>
    <xdr:to>
      <xdr:col>30</xdr:col>
      <xdr:colOff>25400</xdr:colOff>
      <xdr:row>34</xdr:row>
      <xdr:rowOff>424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267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183464</xdr:rowOff>
    </xdr:from>
    <xdr:to>
      <xdr:col>29</xdr:col>
      <xdr:colOff>127000</xdr:colOff>
      <xdr:row>37</xdr:row>
      <xdr:rowOff>223720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308164"/>
          <a:ext cx="647700" cy="40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158129</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313052</xdr:rowOff>
    </xdr:from>
    <xdr:to>
      <xdr:col>29</xdr:col>
      <xdr:colOff>177800</xdr:colOff>
      <xdr:row>36</xdr:row>
      <xdr:rowOff>71752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4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221458</xdr:rowOff>
    </xdr:from>
    <xdr:to>
      <xdr:col>26</xdr:col>
      <xdr:colOff>50800</xdr:colOff>
      <xdr:row>37</xdr:row>
      <xdr:rowOff>223720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346158"/>
          <a:ext cx="698500" cy="2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54826</xdr:rowOff>
    </xdr:from>
    <xdr:to>
      <xdr:col>26</xdr:col>
      <xdr:colOff>101600</xdr:colOff>
      <xdr:row>36</xdr:row>
      <xdr:rowOff>156426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7008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166603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7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190116</xdr:rowOff>
    </xdr:from>
    <xdr:to>
      <xdr:col>22</xdr:col>
      <xdr:colOff>114300</xdr:colOff>
      <xdr:row>37</xdr:row>
      <xdr:rowOff>221458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314816"/>
          <a:ext cx="698500" cy="31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125715</xdr:rowOff>
    </xdr:from>
    <xdr:to>
      <xdr:col>22</xdr:col>
      <xdr:colOff>165100</xdr:colOff>
      <xdr:row>37</xdr:row>
      <xdr:rowOff>55865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78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237492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4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164239</xdr:rowOff>
    </xdr:from>
    <xdr:to>
      <xdr:col>18</xdr:col>
      <xdr:colOff>177800</xdr:colOff>
      <xdr:row>37</xdr:row>
      <xdr:rowOff>190116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288939"/>
          <a:ext cx="698500" cy="25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109484</xdr:rowOff>
    </xdr:from>
    <xdr:to>
      <xdr:col>19</xdr:col>
      <xdr:colOff>38100</xdr:colOff>
      <xdr:row>37</xdr:row>
      <xdr:rowOff>39634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62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221261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3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110765</xdr:rowOff>
    </xdr:from>
    <xdr:to>
      <xdr:col>15</xdr:col>
      <xdr:colOff>101600</xdr:colOff>
      <xdr:row>37</xdr:row>
      <xdr:rowOff>40915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64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222542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3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132664</xdr:rowOff>
    </xdr:from>
    <xdr:to>
      <xdr:col>29</xdr:col>
      <xdr:colOff>177800</xdr:colOff>
      <xdr:row>37</xdr:row>
      <xdr:rowOff>234264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57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104741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2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172920</xdr:rowOff>
    </xdr:from>
    <xdr:to>
      <xdr:col>26</xdr:col>
      <xdr:colOff>101600</xdr:colOff>
      <xdr:row>37</xdr:row>
      <xdr:rowOff>274520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97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259297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8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170658</xdr:rowOff>
    </xdr:from>
    <xdr:to>
      <xdr:col>22</xdr:col>
      <xdr:colOff>165100</xdr:colOff>
      <xdr:row>37</xdr:row>
      <xdr:rowOff>272258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95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257035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8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139316</xdr:rowOff>
    </xdr:from>
    <xdr:to>
      <xdr:col>19</xdr:col>
      <xdr:colOff>38100</xdr:colOff>
      <xdr:row>37</xdr:row>
      <xdr:rowOff>240916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64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225693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113439</xdr:rowOff>
    </xdr:from>
    <xdr:to>
      <xdr:col>15</xdr:col>
      <xdr:colOff>101600</xdr:colOff>
      <xdr:row>37</xdr:row>
      <xdr:rowOff>215039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38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199816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2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116,733
114,289
592.74
57,360,402
54,243,376
2,502,033
28,311,745
30,844,648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166250</xdr:rowOff>
    </xdr:from>
    <xdr:to>
      <xdr:col>24</xdr:col>
      <xdr:colOff>62865</xdr:colOff>
      <xdr:row>38</xdr:row>
      <xdr:rowOff>104398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8300"/>
          <a:ext cx="1270" cy="148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108225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104398</xdr:rowOff>
    </xdr:from>
    <xdr:to>
      <xdr:col>24</xdr:col>
      <xdr:colOff>152400</xdr:colOff>
      <xdr:row>38</xdr:row>
      <xdr:rowOff>104398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112927</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1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166250</xdr:rowOff>
    </xdr:from>
    <xdr:to>
      <xdr:col>24</xdr:col>
      <xdr:colOff>152400</xdr:colOff>
      <xdr:row>29</xdr:row>
      <xdr:rowOff>166250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97703</xdr:rowOff>
    </xdr:from>
    <xdr:to>
      <xdr:col>24</xdr:col>
      <xdr:colOff>63500</xdr:colOff>
      <xdr:row>36</xdr:row>
      <xdr:rowOff>119159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69903"/>
          <a:ext cx="8382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126636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844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103759</xdr:rowOff>
    </xdr:from>
    <xdr:to>
      <xdr:col>24</xdr:col>
      <xdr:colOff>114300</xdr:colOff>
      <xdr:row>35</xdr:row>
      <xdr:rowOff>33909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3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119159</xdr:rowOff>
    </xdr:from>
    <xdr:to>
      <xdr:col>19</xdr:col>
      <xdr:colOff>177800</xdr:colOff>
      <xdr:row>37</xdr:row>
      <xdr:rowOff>29384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91359"/>
          <a:ext cx="889000" cy="8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151471</xdr:rowOff>
    </xdr:from>
    <xdr:to>
      <xdr:col>20</xdr:col>
      <xdr:colOff>38100</xdr:colOff>
      <xdr:row>35</xdr:row>
      <xdr:rowOff>81621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98148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5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29384</xdr:rowOff>
    </xdr:from>
    <xdr:to>
      <xdr:col>15</xdr:col>
      <xdr:colOff>50800</xdr:colOff>
      <xdr:row>38</xdr:row>
      <xdr:rowOff>88363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73034"/>
          <a:ext cx="889000" cy="2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107907</xdr:rowOff>
    </xdr:from>
    <xdr:to>
      <xdr:col>15</xdr:col>
      <xdr:colOff>101600</xdr:colOff>
      <xdr:row>36</xdr:row>
      <xdr:rowOff>38057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54584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8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88363</xdr:rowOff>
    </xdr:from>
    <xdr:to>
      <xdr:col>10</xdr:col>
      <xdr:colOff>114300</xdr:colOff>
      <xdr:row>38</xdr:row>
      <xdr:rowOff>154625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03463"/>
          <a:ext cx="889000" cy="6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110454</xdr:rowOff>
    </xdr:from>
    <xdr:to>
      <xdr:col>10</xdr:col>
      <xdr:colOff>165100</xdr:colOff>
      <xdr:row>37</xdr:row>
      <xdr:rowOff>40604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8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57131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5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126815</xdr:rowOff>
    </xdr:from>
    <xdr:to>
      <xdr:col>6</xdr:col>
      <xdr:colOff>38100</xdr:colOff>
      <xdr:row>37</xdr:row>
      <xdr:rowOff>56965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73492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46903</xdr:rowOff>
    </xdr:from>
    <xdr:to>
      <xdr:col>24</xdr:col>
      <xdr:colOff>114300</xdr:colOff>
      <xdr:row>36</xdr:row>
      <xdr:rowOff>148503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1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25330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9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68359</xdr:rowOff>
    </xdr:from>
    <xdr:to>
      <xdr:col>20</xdr:col>
      <xdr:colOff>38100</xdr:colOff>
      <xdr:row>36</xdr:row>
      <xdr:rowOff>169959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4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161086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3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150034</xdr:rowOff>
    </xdr:from>
    <xdr:to>
      <xdr:col>15</xdr:col>
      <xdr:colOff>101600</xdr:colOff>
      <xdr:row>37</xdr:row>
      <xdr:rowOff>80184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2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71311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37563</xdr:rowOff>
    </xdr:from>
    <xdr:to>
      <xdr:col>10</xdr:col>
      <xdr:colOff>165100</xdr:colOff>
      <xdr:row>38</xdr:row>
      <xdr:rowOff>139163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5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130290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4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103825</xdr:rowOff>
    </xdr:from>
    <xdr:to>
      <xdr:col>6</xdr:col>
      <xdr:colOff>38100</xdr:colOff>
      <xdr:row>39</xdr:row>
      <xdr:rowOff>33975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1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25102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1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77909</xdr:rowOff>
    </xdr:from>
    <xdr:to>
      <xdr:col>24</xdr:col>
      <xdr:colOff>62865</xdr:colOff>
      <xdr:row>58</xdr:row>
      <xdr:rowOff>60741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21859"/>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64568</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60741</xdr:rowOff>
    </xdr:from>
    <xdr:to>
      <xdr:col>24</xdr:col>
      <xdr:colOff>152400</xdr:colOff>
      <xdr:row>58</xdr:row>
      <xdr:rowOff>60741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04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24586</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9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77909</xdr:rowOff>
    </xdr:from>
    <xdr:to>
      <xdr:col>24</xdr:col>
      <xdr:colOff>152400</xdr:colOff>
      <xdr:row>51</xdr:row>
      <xdr:rowOff>77909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2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38796</xdr:rowOff>
    </xdr:from>
    <xdr:to>
      <xdr:col>24</xdr:col>
      <xdr:colOff>63500</xdr:colOff>
      <xdr:row>57</xdr:row>
      <xdr:rowOff>102964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11446"/>
          <a:ext cx="838200" cy="6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92598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50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69721</xdr:rowOff>
    </xdr:from>
    <xdr:to>
      <xdr:col>24</xdr:col>
      <xdr:colOff>114300</xdr:colOff>
      <xdr:row>55</xdr:row>
      <xdr:rowOff>171321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9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102964</xdr:rowOff>
    </xdr:from>
    <xdr:to>
      <xdr:col>19</xdr:col>
      <xdr:colOff>177800</xdr:colOff>
      <xdr:row>58</xdr:row>
      <xdr:rowOff>56421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75614"/>
          <a:ext cx="889000" cy="12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13919</xdr:rowOff>
    </xdr:from>
    <xdr:to>
      <xdr:col>20</xdr:col>
      <xdr:colOff>38100</xdr:colOff>
      <xdr:row>56</xdr:row>
      <xdr:rowOff>115519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1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132046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146352</xdr:rowOff>
    </xdr:from>
    <xdr:to>
      <xdr:col>15</xdr:col>
      <xdr:colOff>50800</xdr:colOff>
      <xdr:row>58</xdr:row>
      <xdr:rowOff>56421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19002"/>
          <a:ext cx="889000" cy="8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82156</xdr:rowOff>
    </xdr:from>
    <xdr:to>
      <xdr:col>15</xdr:col>
      <xdr:colOff>101600</xdr:colOff>
      <xdr:row>58</xdr:row>
      <xdr:rowOff>12306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28833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146352</xdr:rowOff>
    </xdr:from>
    <xdr:to>
      <xdr:col>10</xdr:col>
      <xdr:colOff>114300</xdr:colOff>
      <xdr:row>58</xdr:row>
      <xdr:rowOff>56741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9002"/>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28344</xdr:rowOff>
    </xdr:from>
    <xdr:to>
      <xdr:col>10</xdr:col>
      <xdr:colOff>165100</xdr:colOff>
      <xdr:row>58</xdr:row>
      <xdr:rowOff>129944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121071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0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109703</xdr:rowOff>
    </xdr:from>
    <xdr:to>
      <xdr:col>6</xdr:col>
      <xdr:colOff>38100</xdr:colOff>
      <xdr:row>59</xdr:row>
      <xdr:rowOff>39853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30980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159446</xdr:rowOff>
    </xdr:from>
    <xdr:to>
      <xdr:col>24</xdr:col>
      <xdr:colOff>114300</xdr:colOff>
      <xdr:row>57</xdr:row>
      <xdr:rowOff>89596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137873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3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52164</xdr:rowOff>
    </xdr:from>
    <xdr:to>
      <xdr:col>20</xdr:col>
      <xdr:colOff>38100</xdr:colOff>
      <xdr:row>57</xdr:row>
      <xdr:rowOff>153764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144891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1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5621</xdr:rowOff>
    </xdr:from>
    <xdr:to>
      <xdr:col>15</xdr:col>
      <xdr:colOff>101600</xdr:colOff>
      <xdr:row>58</xdr:row>
      <xdr:rowOff>107221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98348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95552</xdr:rowOff>
    </xdr:from>
    <xdr:to>
      <xdr:col>10</xdr:col>
      <xdr:colOff>165100</xdr:colOff>
      <xdr:row>58</xdr:row>
      <xdr:rowOff>25702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42229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4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5941</xdr:rowOff>
    </xdr:from>
    <xdr:to>
      <xdr:col>6</xdr:col>
      <xdr:colOff>38100</xdr:colOff>
      <xdr:row>58</xdr:row>
      <xdr:rowOff>107541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124068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66548</xdr:rowOff>
    </xdr:from>
    <xdr:to>
      <xdr:col>24</xdr:col>
      <xdr:colOff>62865</xdr:colOff>
      <xdr:row>78</xdr:row>
      <xdr:rowOff>87351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9498"/>
          <a:ext cx="127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6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13225</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66548</xdr:rowOff>
    </xdr:from>
    <xdr:to>
      <xdr:col>24</xdr:col>
      <xdr:colOff>152400</xdr:colOff>
      <xdr:row>71</xdr:row>
      <xdr:rowOff>66548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161463</xdr:rowOff>
    </xdr:from>
    <xdr:to>
      <xdr:col>24</xdr:col>
      <xdr:colOff>63500</xdr:colOff>
      <xdr:row>77</xdr:row>
      <xdr:rowOff>168732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63113"/>
          <a:ext cx="8382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79910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3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57034</xdr:rowOff>
    </xdr:from>
    <xdr:to>
      <xdr:col>24</xdr:col>
      <xdr:colOff>114300</xdr:colOff>
      <xdr:row>76</xdr:row>
      <xdr:rowOff>158634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8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168732</xdr:rowOff>
    </xdr:from>
    <xdr:to>
      <xdr:col>19</xdr:col>
      <xdr:colOff>177800</xdr:colOff>
      <xdr:row>78</xdr:row>
      <xdr:rowOff>14427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70382"/>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17211</xdr:rowOff>
    </xdr:from>
    <xdr:to>
      <xdr:col>20</xdr:col>
      <xdr:colOff>38100</xdr:colOff>
      <xdr:row>76</xdr:row>
      <xdr:rowOff>118811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4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135338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146101</xdr:rowOff>
    </xdr:from>
    <xdr:to>
      <xdr:col>15</xdr:col>
      <xdr:colOff>50800</xdr:colOff>
      <xdr:row>78</xdr:row>
      <xdr:rowOff>14427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47751"/>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128219</xdr:rowOff>
    </xdr:from>
    <xdr:to>
      <xdr:col>15</xdr:col>
      <xdr:colOff>101600</xdr:colOff>
      <xdr:row>77</xdr:row>
      <xdr:rowOff>58369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74896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124613</xdr:rowOff>
    </xdr:from>
    <xdr:to>
      <xdr:col>10</xdr:col>
      <xdr:colOff>114300</xdr:colOff>
      <xdr:row>77</xdr:row>
      <xdr:rowOff>146101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26263"/>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29144</xdr:rowOff>
    </xdr:from>
    <xdr:to>
      <xdr:col>10</xdr:col>
      <xdr:colOff>165100</xdr:colOff>
      <xdr:row>77</xdr:row>
      <xdr:rowOff>130744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12365</xdr:rowOff>
    </xdr:from>
    <xdr:to>
      <xdr:col>6</xdr:col>
      <xdr:colOff>38100</xdr:colOff>
      <xdr:row>77</xdr:row>
      <xdr:rowOff>113965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130492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110663</xdr:rowOff>
    </xdr:from>
    <xdr:to>
      <xdr:col>24</xdr:col>
      <xdr:colOff>114300</xdr:colOff>
      <xdr:row>78</xdr:row>
      <xdr:rowOff>40813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25590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2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117932</xdr:rowOff>
    </xdr:from>
    <xdr:to>
      <xdr:col>20</xdr:col>
      <xdr:colOff>38100</xdr:colOff>
      <xdr:row>78</xdr:row>
      <xdr:rowOff>48082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39209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1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135077</xdr:rowOff>
    </xdr:from>
    <xdr:to>
      <xdr:col>15</xdr:col>
      <xdr:colOff>101600</xdr:colOff>
      <xdr:row>78</xdr:row>
      <xdr:rowOff>65227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56354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2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95301</xdr:rowOff>
    </xdr:from>
    <xdr:to>
      <xdr:col>10</xdr:col>
      <xdr:colOff>165100</xdr:colOff>
      <xdr:row>78</xdr:row>
      <xdr:rowOff>25451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9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16578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8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73813</xdr:rowOff>
    </xdr:from>
    <xdr:to>
      <xdr:col>6</xdr:col>
      <xdr:colOff>38100</xdr:colOff>
      <xdr:row>78</xdr:row>
      <xdr:rowOff>3963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166540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6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97</xdr:row>
      <xdr:rowOff>36488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380405"/>
          <a:ext cx="1270" cy="1286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40315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67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36488</xdr:rowOff>
    </xdr:from>
    <xdr:to>
      <xdr:col>24</xdr:col>
      <xdr:colOff>152400</xdr:colOff>
      <xdr:row>97</xdr:row>
      <xdr:rowOff>36488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66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26809</xdr:rowOff>
    </xdr:from>
    <xdr:to>
      <xdr:col>24</xdr:col>
      <xdr:colOff>63500</xdr:colOff>
      <xdr:row>95</xdr:row>
      <xdr:rowOff>127146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143109"/>
          <a:ext cx="838200" cy="27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96956</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041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74079</xdr:rowOff>
    </xdr:from>
    <xdr:to>
      <xdr:col>24</xdr:col>
      <xdr:colOff>114300</xdr:colOff>
      <xdr:row>95</xdr:row>
      <xdr:rowOff>4229</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19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26809</xdr:rowOff>
    </xdr:from>
    <xdr:to>
      <xdr:col>19</xdr:col>
      <xdr:colOff>177800</xdr:colOff>
      <xdr:row>96</xdr:row>
      <xdr:rowOff>155130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143109"/>
          <a:ext cx="889000" cy="47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158719</xdr:rowOff>
    </xdr:from>
    <xdr:to>
      <xdr:col>20</xdr:col>
      <xdr:colOff>38100</xdr:colOff>
      <xdr:row>93</xdr:row>
      <xdr:rowOff>88869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593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105396</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570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155130</xdr:rowOff>
    </xdr:from>
    <xdr:to>
      <xdr:col>15</xdr:col>
      <xdr:colOff>50800</xdr:colOff>
      <xdr:row>97</xdr:row>
      <xdr:rowOff>27876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14330"/>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6528</xdr:rowOff>
    </xdr:from>
    <xdr:to>
      <xdr:col>15</xdr:col>
      <xdr:colOff>101600</xdr:colOff>
      <xdr:row>94</xdr:row>
      <xdr:rowOff>108128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1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124655</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589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27876</xdr:rowOff>
    </xdr:from>
    <xdr:to>
      <xdr:col>10</xdr:col>
      <xdr:colOff>114300</xdr:colOff>
      <xdr:row>98</xdr:row>
      <xdr:rowOff>22543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58526"/>
          <a:ext cx="889000" cy="16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143841</xdr:rowOff>
    </xdr:from>
    <xdr:to>
      <xdr:col>10</xdr:col>
      <xdr:colOff>165100</xdr:colOff>
      <xdr:row>95</xdr:row>
      <xdr:rowOff>73991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2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90518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03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82671</xdr:rowOff>
    </xdr:from>
    <xdr:to>
      <xdr:col>6</xdr:col>
      <xdr:colOff>38100</xdr:colOff>
      <xdr:row>96</xdr:row>
      <xdr:rowOff>12821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37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29348</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14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76346</xdr:rowOff>
    </xdr:from>
    <xdr:to>
      <xdr:col>24</xdr:col>
      <xdr:colOff>114300</xdr:colOff>
      <xdr:row>96</xdr:row>
      <xdr:rowOff>6496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54773</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4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147459</xdr:rowOff>
    </xdr:from>
    <xdr:to>
      <xdr:col>20</xdr:col>
      <xdr:colOff>38100</xdr:colOff>
      <xdr:row>94</xdr:row>
      <xdr:rowOff>77609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09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68736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18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104330</xdr:rowOff>
    </xdr:from>
    <xdr:to>
      <xdr:col>15</xdr:col>
      <xdr:colOff>101600</xdr:colOff>
      <xdr:row>97</xdr:row>
      <xdr:rowOff>34480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25607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6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148526</xdr:rowOff>
    </xdr:from>
    <xdr:to>
      <xdr:col>10</xdr:col>
      <xdr:colOff>165100</xdr:colOff>
      <xdr:row>97</xdr:row>
      <xdr:rowOff>78676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69803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0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143193</xdr:rowOff>
    </xdr:from>
    <xdr:to>
      <xdr:col>6</xdr:col>
      <xdr:colOff>38100</xdr:colOff>
      <xdr:row>98</xdr:row>
      <xdr:rowOff>73343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64470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46910</xdr:rowOff>
    </xdr:from>
    <xdr:to>
      <xdr:col>54</xdr:col>
      <xdr:colOff>189865</xdr:colOff>
      <xdr:row>39</xdr:row>
      <xdr:rowOff>55052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704760"/>
          <a:ext cx="1270" cy="103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58879</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4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55052</xdr:rowOff>
    </xdr:from>
    <xdr:to>
      <xdr:col>55</xdr:col>
      <xdr:colOff>88900</xdr:colOff>
      <xdr:row>39</xdr:row>
      <xdr:rowOff>55052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4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165037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47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46910</xdr:rowOff>
    </xdr:from>
    <xdr:to>
      <xdr:col>55</xdr:col>
      <xdr:colOff>88900</xdr:colOff>
      <xdr:row>33</xdr:row>
      <xdr:rowOff>46910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70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112638</xdr:rowOff>
    </xdr:from>
    <xdr:to>
      <xdr:col>55</xdr:col>
      <xdr:colOff>0</xdr:colOff>
      <xdr:row>38</xdr:row>
      <xdr:rowOff>44331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456288"/>
          <a:ext cx="838200" cy="10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26683</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2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3806</xdr:rowOff>
    </xdr:from>
    <xdr:to>
      <xdr:col>55</xdr:col>
      <xdr:colOff>50800</xdr:colOff>
      <xdr:row>36</xdr:row>
      <xdr:rowOff>105406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7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140963</xdr:rowOff>
    </xdr:from>
    <xdr:to>
      <xdr:col>50</xdr:col>
      <xdr:colOff>114300</xdr:colOff>
      <xdr:row>38</xdr:row>
      <xdr:rowOff>44331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455913"/>
          <a:ext cx="889000" cy="110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98577</xdr:rowOff>
    </xdr:from>
    <xdr:to>
      <xdr:col>50</xdr:col>
      <xdr:colOff>165100</xdr:colOff>
      <xdr:row>37</xdr:row>
      <xdr:rowOff>28727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2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45254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0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140963</xdr:rowOff>
    </xdr:from>
    <xdr:to>
      <xdr:col>45</xdr:col>
      <xdr:colOff>177800</xdr:colOff>
      <xdr:row>38</xdr:row>
      <xdr:rowOff>159806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455913"/>
          <a:ext cx="889000" cy="12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138245</xdr:rowOff>
    </xdr:from>
    <xdr:to>
      <xdr:col>46</xdr:col>
      <xdr:colOff>38100</xdr:colOff>
      <xdr:row>31</xdr:row>
      <xdr:rowOff>68395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8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84922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05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159806</xdr:rowOff>
    </xdr:from>
    <xdr:to>
      <xdr:col>41</xdr:col>
      <xdr:colOff>50800</xdr:colOff>
      <xdr:row>39</xdr:row>
      <xdr:rowOff>26783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74906"/>
          <a:ext cx="889000" cy="3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156457</xdr:rowOff>
    </xdr:from>
    <xdr:to>
      <xdr:col>41</xdr:col>
      <xdr:colOff>101600</xdr:colOff>
      <xdr:row>38</xdr:row>
      <xdr:rowOff>86607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50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103134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7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18034</xdr:rowOff>
    </xdr:from>
    <xdr:to>
      <xdr:col>36</xdr:col>
      <xdr:colOff>165100</xdr:colOff>
      <xdr:row>38</xdr:row>
      <xdr:rowOff>119634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136161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3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61838</xdr:rowOff>
    </xdr:from>
    <xdr:to>
      <xdr:col>55</xdr:col>
      <xdr:colOff>50800</xdr:colOff>
      <xdr:row>37</xdr:row>
      <xdr:rowOff>163438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0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40265</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8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164981</xdr:rowOff>
    </xdr:from>
    <xdr:to>
      <xdr:col>50</xdr:col>
      <xdr:colOff>165100</xdr:colOff>
      <xdr:row>38</xdr:row>
      <xdr:rowOff>95131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0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86258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60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90163</xdr:rowOff>
    </xdr:from>
    <xdr:to>
      <xdr:col>46</xdr:col>
      <xdr:colOff>38100</xdr:colOff>
      <xdr:row>32</xdr:row>
      <xdr:rowOff>20313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40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11440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49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109006</xdr:rowOff>
    </xdr:from>
    <xdr:to>
      <xdr:col>41</xdr:col>
      <xdr:colOff>101600</xdr:colOff>
      <xdr:row>39</xdr:row>
      <xdr:rowOff>39156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2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30283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1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147433</xdr:rowOff>
    </xdr:from>
    <xdr:to>
      <xdr:col>36</xdr:col>
      <xdr:colOff>165100</xdr:colOff>
      <xdr:row>39</xdr:row>
      <xdr:rowOff>77583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6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68710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166275</xdr:rowOff>
    </xdr:from>
    <xdr:to>
      <xdr:col>54</xdr:col>
      <xdr:colOff>189865</xdr:colOff>
      <xdr:row>58</xdr:row>
      <xdr:rowOff>75254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38775"/>
          <a:ext cx="1270" cy="128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79081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75254</xdr:rowOff>
    </xdr:from>
    <xdr:to>
      <xdr:col>55</xdr:col>
      <xdr:colOff>88900</xdr:colOff>
      <xdr:row>58</xdr:row>
      <xdr:rowOff>75254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112952</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166275</xdr:rowOff>
    </xdr:from>
    <xdr:to>
      <xdr:col>55</xdr:col>
      <xdr:colOff>88900</xdr:colOff>
      <xdr:row>50</xdr:row>
      <xdr:rowOff>166275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3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157435</xdr:rowOff>
    </xdr:from>
    <xdr:to>
      <xdr:col>55</xdr:col>
      <xdr:colOff>0</xdr:colOff>
      <xdr:row>56</xdr:row>
      <xdr:rowOff>168828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58635"/>
          <a:ext cx="8382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131970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21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109093</xdr:rowOff>
    </xdr:from>
    <xdr:to>
      <xdr:col>55</xdr:col>
      <xdr:colOff>50800</xdr:colOff>
      <xdr:row>55</xdr:row>
      <xdr:rowOff>39243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36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11722</xdr:rowOff>
    </xdr:from>
    <xdr:to>
      <xdr:col>50</xdr:col>
      <xdr:colOff>114300</xdr:colOff>
      <xdr:row>56</xdr:row>
      <xdr:rowOff>157435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441472"/>
          <a:ext cx="889000" cy="31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45447</xdr:rowOff>
    </xdr:from>
    <xdr:to>
      <xdr:col>50</xdr:col>
      <xdr:colOff>165100</xdr:colOff>
      <xdr:row>54</xdr:row>
      <xdr:rowOff>147047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3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163574</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0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11722</xdr:rowOff>
    </xdr:from>
    <xdr:to>
      <xdr:col>45</xdr:col>
      <xdr:colOff>177800</xdr:colOff>
      <xdr:row>55</xdr:row>
      <xdr:rowOff>24333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441472"/>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17349</xdr:rowOff>
    </xdr:from>
    <xdr:to>
      <xdr:col>46</xdr:col>
      <xdr:colOff>38100</xdr:colOff>
      <xdr:row>53</xdr:row>
      <xdr:rowOff>118949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10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135476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887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163475</xdr:rowOff>
    </xdr:from>
    <xdr:to>
      <xdr:col>41</xdr:col>
      <xdr:colOff>50800</xdr:colOff>
      <xdr:row>55</xdr:row>
      <xdr:rowOff>24333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250325"/>
          <a:ext cx="889000" cy="20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30779</xdr:rowOff>
    </xdr:from>
    <xdr:to>
      <xdr:col>41</xdr:col>
      <xdr:colOff>101600</xdr:colOff>
      <xdr:row>53</xdr:row>
      <xdr:rowOff>132379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1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148906</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88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129610</xdr:rowOff>
    </xdr:from>
    <xdr:to>
      <xdr:col>36</xdr:col>
      <xdr:colOff>165100</xdr:colOff>
      <xdr:row>54</xdr:row>
      <xdr:rowOff>59760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1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50887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0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118028</xdr:rowOff>
    </xdr:from>
    <xdr:to>
      <xdr:col>55</xdr:col>
      <xdr:colOff>50800</xdr:colOff>
      <xdr:row>57</xdr:row>
      <xdr:rowOff>48178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96455</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6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106635</xdr:rowOff>
    </xdr:from>
    <xdr:to>
      <xdr:col>50</xdr:col>
      <xdr:colOff>165100</xdr:colOff>
      <xdr:row>57</xdr:row>
      <xdr:rowOff>36785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0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27912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0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132372</xdr:rowOff>
    </xdr:from>
    <xdr:to>
      <xdr:col>46</xdr:col>
      <xdr:colOff>38100</xdr:colOff>
      <xdr:row>55</xdr:row>
      <xdr:rowOff>62522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39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53649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8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144983</xdr:rowOff>
    </xdr:from>
    <xdr:to>
      <xdr:col>41</xdr:col>
      <xdr:colOff>101600</xdr:colOff>
      <xdr:row>55</xdr:row>
      <xdr:rowOff>75133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40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66260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4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112675</xdr:rowOff>
    </xdr:from>
    <xdr:to>
      <xdr:col>36</xdr:col>
      <xdr:colOff>165100</xdr:colOff>
      <xdr:row>54</xdr:row>
      <xdr:rowOff>42825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19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59352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89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137323</xdr:rowOff>
    </xdr:from>
    <xdr:to>
      <xdr:col>54</xdr:col>
      <xdr:colOff>189865</xdr:colOff>
      <xdr:row>78</xdr:row>
      <xdr:rowOff>133322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310273"/>
          <a:ext cx="1270" cy="1196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137149</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133322</xdr:rowOff>
    </xdr:from>
    <xdr:to>
      <xdr:col>55</xdr:col>
      <xdr:colOff>88900</xdr:colOff>
      <xdr:row>78</xdr:row>
      <xdr:rowOff>133322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0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84000</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8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137323</xdr:rowOff>
    </xdr:from>
    <xdr:to>
      <xdr:col>55</xdr:col>
      <xdr:colOff>88900</xdr:colOff>
      <xdr:row>71</xdr:row>
      <xdr:rowOff>137323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31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123309</xdr:rowOff>
    </xdr:from>
    <xdr:to>
      <xdr:col>55</xdr:col>
      <xdr:colOff>0</xdr:colOff>
      <xdr:row>78</xdr:row>
      <xdr:rowOff>114440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24959"/>
          <a:ext cx="838200" cy="16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138889</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116012</xdr:rowOff>
    </xdr:from>
    <xdr:to>
      <xdr:col>55</xdr:col>
      <xdr:colOff>50800</xdr:colOff>
      <xdr:row>77</xdr:row>
      <xdr:rowOff>46162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47871</xdr:rowOff>
    </xdr:from>
    <xdr:to>
      <xdr:col>50</xdr:col>
      <xdr:colOff>114300</xdr:colOff>
      <xdr:row>78</xdr:row>
      <xdr:rowOff>114440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20971"/>
          <a:ext cx="889000" cy="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140472</xdr:rowOff>
    </xdr:from>
    <xdr:to>
      <xdr:col>50</xdr:col>
      <xdr:colOff>165100</xdr:colOff>
      <xdr:row>77</xdr:row>
      <xdr:rowOff>70622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87149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4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47871</xdr:rowOff>
    </xdr:from>
    <xdr:to>
      <xdr:col>45</xdr:col>
      <xdr:colOff>177800</xdr:colOff>
      <xdr:row>78</xdr:row>
      <xdr:rowOff>60261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20971"/>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162601</xdr:rowOff>
    </xdr:from>
    <xdr:to>
      <xdr:col>46</xdr:col>
      <xdr:colOff>38100</xdr:colOff>
      <xdr:row>76</xdr:row>
      <xdr:rowOff>92751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0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109278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65954</xdr:rowOff>
    </xdr:from>
    <xdr:to>
      <xdr:col>41</xdr:col>
      <xdr:colOff>50800</xdr:colOff>
      <xdr:row>78</xdr:row>
      <xdr:rowOff>60261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267604"/>
          <a:ext cx="889000" cy="16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100147</xdr:rowOff>
    </xdr:from>
    <xdr:to>
      <xdr:col>41</xdr:col>
      <xdr:colOff>101600</xdr:colOff>
      <xdr:row>77</xdr:row>
      <xdr:rowOff>30297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46824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0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154257</xdr:rowOff>
    </xdr:from>
    <xdr:to>
      <xdr:col>36</xdr:col>
      <xdr:colOff>165100</xdr:colOff>
      <xdr:row>77</xdr:row>
      <xdr:rowOff>84407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100933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9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72509</xdr:rowOff>
    </xdr:from>
    <xdr:to>
      <xdr:col>55</xdr:col>
      <xdr:colOff>50800</xdr:colOff>
      <xdr:row>78</xdr:row>
      <xdr:rowOff>2659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50936</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5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63640</xdr:rowOff>
    </xdr:from>
    <xdr:to>
      <xdr:col>50</xdr:col>
      <xdr:colOff>165100</xdr:colOff>
      <xdr:row>78</xdr:row>
      <xdr:rowOff>165240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156367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168521</xdr:rowOff>
    </xdr:from>
    <xdr:to>
      <xdr:col>46</xdr:col>
      <xdr:colOff>38100</xdr:colOff>
      <xdr:row>78</xdr:row>
      <xdr:rowOff>98671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89798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46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9461</xdr:rowOff>
    </xdr:from>
    <xdr:to>
      <xdr:col>41</xdr:col>
      <xdr:colOff>101600</xdr:colOff>
      <xdr:row>78</xdr:row>
      <xdr:rowOff>111061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102188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47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15154</xdr:rowOff>
    </xdr:from>
    <xdr:to>
      <xdr:col>36</xdr:col>
      <xdr:colOff>165100</xdr:colOff>
      <xdr:row>77</xdr:row>
      <xdr:rowOff>116754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107881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30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69235</xdr:rowOff>
    </xdr:from>
    <xdr:to>
      <xdr:col>54</xdr:col>
      <xdr:colOff>189865</xdr:colOff>
      <xdr:row>98</xdr:row>
      <xdr:rowOff>13322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71185"/>
          <a:ext cx="1270" cy="11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17149</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1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13322</xdr:rowOff>
    </xdr:from>
    <xdr:to>
      <xdr:col>55</xdr:col>
      <xdr:colOff>88900</xdr:colOff>
      <xdr:row>98</xdr:row>
      <xdr:rowOff>13322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1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15912</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4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69235</xdr:rowOff>
    </xdr:from>
    <xdr:to>
      <xdr:col>55</xdr:col>
      <xdr:colOff>88900</xdr:colOff>
      <xdr:row>91</xdr:row>
      <xdr:rowOff>69235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7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126555</xdr:rowOff>
    </xdr:from>
    <xdr:to>
      <xdr:col>55</xdr:col>
      <xdr:colOff>0</xdr:colOff>
      <xdr:row>96</xdr:row>
      <xdr:rowOff>76378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414305"/>
          <a:ext cx="838200" cy="12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66343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82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43466</xdr:rowOff>
    </xdr:from>
    <xdr:to>
      <xdr:col>55</xdr:col>
      <xdr:colOff>50800</xdr:colOff>
      <xdr:row>95</xdr:row>
      <xdr:rowOff>145066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31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136958</xdr:rowOff>
    </xdr:from>
    <xdr:to>
      <xdr:col>50</xdr:col>
      <xdr:colOff>114300</xdr:colOff>
      <xdr:row>95</xdr:row>
      <xdr:rowOff>126555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253258"/>
          <a:ext cx="889000" cy="16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116199</xdr:rowOff>
    </xdr:from>
    <xdr:to>
      <xdr:col>50</xdr:col>
      <xdr:colOff>165100</xdr:colOff>
      <xdr:row>95</xdr:row>
      <xdr:rowOff>46349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23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62876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00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18542</xdr:rowOff>
    </xdr:from>
    <xdr:to>
      <xdr:col>45</xdr:col>
      <xdr:colOff>177800</xdr:colOff>
      <xdr:row>94</xdr:row>
      <xdr:rowOff>136958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134842"/>
          <a:ext cx="889000" cy="1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122789</xdr:rowOff>
    </xdr:from>
    <xdr:to>
      <xdr:col>46</xdr:col>
      <xdr:colOff>38100</xdr:colOff>
      <xdr:row>95</xdr:row>
      <xdr:rowOff>52939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3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44066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3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18542</xdr:rowOff>
    </xdr:from>
    <xdr:to>
      <xdr:col>41</xdr:col>
      <xdr:colOff>50800</xdr:colOff>
      <xdr:row>94</xdr:row>
      <xdr:rowOff>63348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134842"/>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14263</xdr:rowOff>
    </xdr:from>
    <xdr:to>
      <xdr:col>41</xdr:col>
      <xdr:colOff>101600</xdr:colOff>
      <xdr:row>94</xdr:row>
      <xdr:rowOff>115863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13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106990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2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111950</xdr:rowOff>
    </xdr:from>
    <xdr:to>
      <xdr:col>36</xdr:col>
      <xdr:colOff>165100</xdr:colOff>
      <xdr:row>95</xdr:row>
      <xdr:rowOff>42100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2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33227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2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25578</xdr:rowOff>
    </xdr:from>
    <xdr:to>
      <xdr:col>55</xdr:col>
      <xdr:colOff>50800</xdr:colOff>
      <xdr:row>96</xdr:row>
      <xdr:rowOff>127178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48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4005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6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75755</xdr:rowOff>
    </xdr:from>
    <xdr:to>
      <xdr:col>50</xdr:col>
      <xdr:colOff>165100</xdr:colOff>
      <xdr:row>96</xdr:row>
      <xdr:rowOff>5905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3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168482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45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86158</xdr:rowOff>
    </xdr:from>
    <xdr:to>
      <xdr:col>46</xdr:col>
      <xdr:colOff>38100</xdr:colOff>
      <xdr:row>95</xdr:row>
      <xdr:rowOff>16308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2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32835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9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139192</xdr:rowOff>
    </xdr:from>
    <xdr:to>
      <xdr:col>41</xdr:col>
      <xdr:colOff>101600</xdr:colOff>
      <xdr:row>94</xdr:row>
      <xdr:rowOff>69342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0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85869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85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12548</xdr:rowOff>
    </xdr:from>
    <xdr:to>
      <xdr:col>36</xdr:col>
      <xdr:colOff>165100</xdr:colOff>
      <xdr:row>94</xdr:row>
      <xdr:rowOff>114148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1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130675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590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75966</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19466"/>
          <a:ext cx="1269" cy="143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22643</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9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75966</xdr:rowOff>
    </xdr:from>
    <xdr:to>
      <xdr:col>86</xdr:col>
      <xdr:colOff>25400</xdr:colOff>
      <xdr:row>30</xdr:row>
      <xdr:rowOff>75966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19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136042</xdr:rowOff>
    </xdr:from>
    <xdr:to>
      <xdr:col>85</xdr:col>
      <xdr:colOff>127000</xdr:colOff>
      <xdr:row>38</xdr:row>
      <xdr:rowOff>139151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651142"/>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46397</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047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23520</xdr:rowOff>
    </xdr:from>
    <xdr:to>
      <xdr:col>85</xdr:col>
      <xdr:colOff>177800</xdr:colOff>
      <xdr:row>36</xdr:row>
      <xdr:rowOff>125120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1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169875</xdr:rowOff>
    </xdr:from>
    <xdr:to>
      <xdr:col>81</xdr:col>
      <xdr:colOff>50800</xdr:colOff>
      <xdr:row>38</xdr:row>
      <xdr:rowOff>139151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513525"/>
          <a:ext cx="889000" cy="14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32</xdr:row>
      <xdr:rowOff>25898</xdr:rowOff>
    </xdr:from>
    <xdr:to>
      <xdr:col>81</xdr:col>
      <xdr:colOff>101600</xdr:colOff>
      <xdr:row>32</xdr:row>
      <xdr:rowOff>127498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55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144025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14111" y="52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169875</xdr:rowOff>
    </xdr:from>
    <xdr:to>
      <xdr:col>76</xdr:col>
      <xdr:colOff>114300</xdr:colOff>
      <xdr:row>38</xdr:row>
      <xdr:rowOff>58410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513525"/>
          <a:ext cx="889000" cy="5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36413</xdr:rowOff>
    </xdr:from>
    <xdr:to>
      <xdr:col>76</xdr:col>
      <xdr:colOff>165100</xdr:colOff>
      <xdr:row>36</xdr:row>
      <xdr:rowOff>138013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20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154540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598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58410</xdr:rowOff>
    </xdr:from>
    <xdr:to>
      <xdr:col>71</xdr:col>
      <xdr:colOff>177800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573510"/>
          <a:ext cx="889000" cy="8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82957</xdr:rowOff>
    </xdr:from>
    <xdr:to>
      <xdr:col>72</xdr:col>
      <xdr:colOff>38100</xdr:colOff>
      <xdr:row>37</xdr:row>
      <xdr:rowOff>13107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25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29634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03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56164</xdr:rowOff>
    </xdr:from>
    <xdr:to>
      <xdr:col>67</xdr:col>
      <xdr:colOff>101600</xdr:colOff>
      <xdr:row>37</xdr:row>
      <xdr:rowOff>157764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39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2841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17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85242</xdr:rowOff>
    </xdr:from>
    <xdr:to>
      <xdr:col>85</xdr:col>
      <xdr:colOff>177800</xdr:colOff>
      <xdr:row>39</xdr:row>
      <xdr:rowOff>15392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xdr:rowOff>
    </xdr:from>
    <xdr:ext cx="313932"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15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88351</xdr:rowOff>
    </xdr:from>
    <xdr:to>
      <xdr:col>81</xdr:col>
      <xdr:colOff>101600</xdr:colOff>
      <xdr:row>39</xdr:row>
      <xdr:rowOff>18501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9628</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696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119075</xdr:rowOff>
    </xdr:from>
    <xdr:to>
      <xdr:col>76</xdr:col>
      <xdr:colOff>165100</xdr:colOff>
      <xdr:row>38</xdr:row>
      <xdr:rowOff>49225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4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40352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5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7610</xdr:rowOff>
    </xdr:from>
    <xdr:to>
      <xdr:col>72</xdr:col>
      <xdr:colOff>38100</xdr:colOff>
      <xdr:row>38</xdr:row>
      <xdr:rowOff>109210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52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100337</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615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157664</xdr:rowOff>
    </xdr:from>
    <xdr:to>
      <xdr:col>85</xdr:col>
      <xdr:colOff>126364</xdr:colOff>
      <xdr:row>78</xdr:row>
      <xdr:rowOff>150177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330614"/>
          <a:ext cx="1269" cy="1192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154004</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2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150177</xdr:rowOff>
    </xdr:from>
    <xdr:to>
      <xdr:col>86</xdr:col>
      <xdr:colOff>25400</xdr:colOff>
      <xdr:row>78</xdr:row>
      <xdr:rowOff>150177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2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104341</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10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157664</xdr:rowOff>
    </xdr:from>
    <xdr:to>
      <xdr:col>86</xdr:col>
      <xdr:colOff>25400</xdr:colOff>
      <xdr:row>71</xdr:row>
      <xdr:rowOff>157664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33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62852</xdr:rowOff>
    </xdr:from>
    <xdr:to>
      <xdr:col>85</xdr:col>
      <xdr:colOff>127000</xdr:colOff>
      <xdr:row>77</xdr:row>
      <xdr:rowOff>78206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264502"/>
          <a:ext cx="8382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121797</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63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98920</xdr:rowOff>
    </xdr:from>
    <xdr:to>
      <xdr:col>85</xdr:col>
      <xdr:colOff>177800</xdr:colOff>
      <xdr:row>75</xdr:row>
      <xdr:rowOff>29070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7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78206</xdr:rowOff>
    </xdr:from>
    <xdr:to>
      <xdr:col>81</xdr:col>
      <xdr:colOff>50800</xdr:colOff>
      <xdr:row>77</xdr:row>
      <xdr:rowOff>79350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279856"/>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11271</xdr:rowOff>
    </xdr:from>
    <xdr:to>
      <xdr:col>81</xdr:col>
      <xdr:colOff>101600</xdr:colOff>
      <xdr:row>75</xdr:row>
      <xdr:rowOff>112871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8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129398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6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47403</xdr:rowOff>
    </xdr:from>
    <xdr:to>
      <xdr:col>76</xdr:col>
      <xdr:colOff>114300</xdr:colOff>
      <xdr:row>77</xdr:row>
      <xdr:rowOff>79350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249053"/>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29978</xdr:rowOff>
    </xdr:from>
    <xdr:to>
      <xdr:col>76</xdr:col>
      <xdr:colOff>165100</xdr:colOff>
      <xdr:row>76</xdr:row>
      <xdr:rowOff>131578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148105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8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2387</xdr:rowOff>
    </xdr:from>
    <xdr:to>
      <xdr:col>71</xdr:col>
      <xdr:colOff>177800</xdr:colOff>
      <xdr:row>77</xdr:row>
      <xdr:rowOff>47403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204037"/>
          <a:ext cx="889000" cy="4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16490</xdr:rowOff>
    </xdr:from>
    <xdr:to>
      <xdr:col>72</xdr:col>
      <xdr:colOff>38100</xdr:colOff>
      <xdr:row>76</xdr:row>
      <xdr:rowOff>118090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134618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8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171138</xdr:rowOff>
    </xdr:from>
    <xdr:to>
      <xdr:col>67</xdr:col>
      <xdr:colOff>101600</xdr:colOff>
      <xdr:row>76</xdr:row>
      <xdr:rowOff>101288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117816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12052</xdr:rowOff>
    </xdr:from>
    <xdr:to>
      <xdr:col>85</xdr:col>
      <xdr:colOff>177800</xdr:colOff>
      <xdr:row>77</xdr:row>
      <xdr:rowOff>113652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2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161929</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9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27406</xdr:rowOff>
    </xdr:from>
    <xdr:to>
      <xdr:col>81</xdr:col>
      <xdr:colOff>101600</xdr:colOff>
      <xdr:row>77</xdr:row>
      <xdr:rowOff>129006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2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120133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32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28550</xdr:rowOff>
    </xdr:from>
    <xdr:to>
      <xdr:col>76</xdr:col>
      <xdr:colOff>165100</xdr:colOff>
      <xdr:row>77</xdr:row>
      <xdr:rowOff>130150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2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121277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168053</xdr:rowOff>
    </xdr:from>
    <xdr:to>
      <xdr:col>72</xdr:col>
      <xdr:colOff>38100</xdr:colOff>
      <xdr:row>77</xdr:row>
      <xdr:rowOff>98203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89330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29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123037</xdr:rowOff>
    </xdr:from>
    <xdr:to>
      <xdr:col>67</xdr:col>
      <xdr:colOff>101600</xdr:colOff>
      <xdr:row>77</xdr:row>
      <xdr:rowOff>53187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44314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2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161722</xdr:rowOff>
    </xdr:from>
    <xdr:to>
      <xdr:col>85</xdr:col>
      <xdr:colOff>126364</xdr:colOff>
      <xdr:row>98</xdr:row>
      <xdr:rowOff>73386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420772"/>
          <a:ext cx="1269" cy="145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77213</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87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73386</xdr:rowOff>
    </xdr:from>
    <xdr:to>
      <xdr:col>86</xdr:col>
      <xdr:colOff>25400</xdr:colOff>
      <xdr:row>98</xdr:row>
      <xdr:rowOff>73386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87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108399</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19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161722</xdr:rowOff>
    </xdr:from>
    <xdr:to>
      <xdr:col>86</xdr:col>
      <xdr:colOff>25400</xdr:colOff>
      <xdr:row>89</xdr:row>
      <xdr:rowOff>161722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4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118841</xdr:rowOff>
    </xdr:from>
    <xdr:to>
      <xdr:col>85</xdr:col>
      <xdr:colOff>127000</xdr:colOff>
      <xdr:row>96</xdr:row>
      <xdr:rowOff>106762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406591"/>
          <a:ext cx="838200" cy="15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12146</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12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160719</xdr:rowOff>
    </xdr:from>
    <xdr:to>
      <xdr:col>85</xdr:col>
      <xdr:colOff>177800</xdr:colOff>
      <xdr:row>95</xdr:row>
      <xdr:rowOff>90869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27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106762</xdr:rowOff>
    </xdr:from>
    <xdr:to>
      <xdr:col>81</xdr:col>
      <xdr:colOff>50800</xdr:colOff>
      <xdr:row>97</xdr:row>
      <xdr:rowOff>135947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565962"/>
          <a:ext cx="889000" cy="20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84328</xdr:rowOff>
    </xdr:from>
    <xdr:to>
      <xdr:col>81</xdr:col>
      <xdr:colOff>101600</xdr:colOff>
      <xdr:row>96</xdr:row>
      <xdr:rowOff>14478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31005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87807</xdr:rowOff>
    </xdr:from>
    <xdr:to>
      <xdr:col>76</xdr:col>
      <xdr:colOff>114300</xdr:colOff>
      <xdr:row>97</xdr:row>
      <xdr:rowOff>135947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718457"/>
          <a:ext cx="889000" cy="4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32207</xdr:rowOff>
    </xdr:from>
    <xdr:to>
      <xdr:col>76</xdr:col>
      <xdr:colOff>165100</xdr:colOff>
      <xdr:row>97</xdr:row>
      <xdr:rowOff>133807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66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150334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4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87807</xdr:rowOff>
    </xdr:from>
    <xdr:to>
      <xdr:col>71</xdr:col>
      <xdr:colOff>177800</xdr:colOff>
      <xdr:row>97</xdr:row>
      <xdr:rowOff>118593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718457"/>
          <a:ext cx="889000" cy="3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118542</xdr:rowOff>
    </xdr:from>
    <xdr:to>
      <xdr:col>72</xdr:col>
      <xdr:colOff>38100</xdr:colOff>
      <xdr:row>98</xdr:row>
      <xdr:rowOff>48692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7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39819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75946</xdr:rowOff>
    </xdr:from>
    <xdr:to>
      <xdr:col>67</xdr:col>
      <xdr:colOff>101600</xdr:colOff>
      <xdr:row>98</xdr:row>
      <xdr:rowOff>6096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168673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68041</xdr:rowOff>
    </xdr:from>
    <xdr:to>
      <xdr:col>85</xdr:col>
      <xdr:colOff>177800</xdr:colOff>
      <xdr:row>95</xdr:row>
      <xdr:rowOff>169641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3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46468</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3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55962</xdr:rowOff>
    </xdr:from>
    <xdr:to>
      <xdr:col>81</xdr:col>
      <xdr:colOff>101600</xdr:colOff>
      <xdr:row>96</xdr:row>
      <xdr:rowOff>157562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51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148689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60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85147</xdr:rowOff>
    </xdr:from>
    <xdr:to>
      <xdr:col>76</xdr:col>
      <xdr:colOff>165100</xdr:colOff>
      <xdr:row>98</xdr:row>
      <xdr:rowOff>15297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7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80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37007</xdr:rowOff>
    </xdr:from>
    <xdr:to>
      <xdr:col>72</xdr:col>
      <xdr:colOff>38100</xdr:colOff>
      <xdr:row>97</xdr:row>
      <xdr:rowOff>138607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6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155134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4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67793</xdr:rowOff>
    </xdr:from>
    <xdr:to>
      <xdr:col>67</xdr:col>
      <xdr:colOff>101600</xdr:colOff>
      <xdr:row>97</xdr:row>
      <xdr:rowOff>169393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6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14470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47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56007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99507"/>
          <a:ext cx="1269" cy="153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2684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7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56007</xdr:rowOff>
    </xdr:from>
    <xdr:to>
      <xdr:col>116</xdr:col>
      <xdr:colOff>152400</xdr:colOff>
      <xdr:row>30</xdr:row>
      <xdr:rowOff>56007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9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38989</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725539"/>
          <a:ext cx="8382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116603</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117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93726</xdr:rowOff>
    </xdr:from>
    <xdr:to>
      <xdr:col>116</xdr:col>
      <xdr:colOff>114300</xdr:colOff>
      <xdr:row>37</xdr:row>
      <xdr:rowOff>23876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2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65405</xdr:rowOff>
    </xdr:from>
    <xdr:to>
      <xdr:col>112</xdr:col>
      <xdr:colOff>38100</xdr:colOff>
      <xdr:row>36</xdr:row>
      <xdr:rowOff>167005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12082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0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37211</xdr:rowOff>
    </xdr:from>
    <xdr:to>
      <xdr:col>107</xdr:col>
      <xdr:colOff>101600</xdr:colOff>
      <xdr:row>37</xdr:row>
      <xdr:rowOff>138811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8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155338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139954</xdr:rowOff>
    </xdr:from>
    <xdr:to>
      <xdr:col>102</xdr:col>
      <xdr:colOff>165100</xdr:colOff>
      <xdr:row>38</xdr:row>
      <xdr:rowOff>70104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86631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5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143764</xdr:rowOff>
    </xdr:from>
    <xdr:to>
      <xdr:col>98</xdr:col>
      <xdr:colOff>38100</xdr:colOff>
      <xdr:row>38</xdr:row>
      <xdr:rowOff>73914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90441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159639</xdr:rowOff>
    </xdr:from>
    <xdr:to>
      <xdr:col>116</xdr:col>
      <xdr:colOff>114300</xdr:colOff>
      <xdr:row>39</xdr:row>
      <xdr:rowOff>89789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74566</xdr:rowOff>
    </xdr:from>
    <xdr:ext cx="313932"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896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149130</xdr:rowOff>
    </xdr:from>
    <xdr:to>
      <xdr:col>116</xdr:col>
      <xdr:colOff>62864</xdr:colOff>
      <xdr:row>58</xdr:row>
      <xdr:rowOff>15170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1630"/>
          <a:ext cx="1269" cy="123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18997</xdr:rowOff>
    </xdr:from>
    <xdr:ext cx="378565"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996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15170</xdr:rowOff>
    </xdr:from>
    <xdr:to>
      <xdr:col>116</xdr:col>
      <xdr:colOff>152400</xdr:colOff>
      <xdr:row>58</xdr:row>
      <xdr:rowOff>15170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995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95807</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149130</xdr:rowOff>
    </xdr:from>
    <xdr:to>
      <xdr:col>116</xdr:col>
      <xdr:colOff>152400</xdr:colOff>
      <xdr:row>50</xdr:row>
      <xdr:rowOff>149130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1054</xdr:rowOff>
    </xdr:from>
    <xdr:to>
      <xdr:col>116</xdr:col>
      <xdr:colOff>63500</xdr:colOff>
      <xdr:row>55</xdr:row>
      <xdr:rowOff>2311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9430804"/>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66127</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495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87700</xdr:rowOff>
    </xdr:from>
    <xdr:to>
      <xdr:col>116</xdr:col>
      <xdr:colOff>114300</xdr:colOff>
      <xdr:row>56</xdr:row>
      <xdr:rowOff>17850</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51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997</xdr:rowOff>
    </xdr:from>
    <xdr:to>
      <xdr:col>111</xdr:col>
      <xdr:colOff>177800</xdr:colOff>
      <xdr:row>55</xdr:row>
      <xdr:rowOff>2311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9430747"/>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80328</xdr:rowOff>
    </xdr:from>
    <xdr:to>
      <xdr:col>112</xdr:col>
      <xdr:colOff>38100</xdr:colOff>
      <xdr:row>56</xdr:row>
      <xdr:rowOff>10478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51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1605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60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171018</xdr:rowOff>
    </xdr:from>
    <xdr:to>
      <xdr:col>107</xdr:col>
      <xdr:colOff>50800</xdr:colOff>
      <xdr:row>55</xdr:row>
      <xdr:rowOff>997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9429318"/>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141478</xdr:rowOff>
    </xdr:from>
    <xdr:to>
      <xdr:col>107</xdr:col>
      <xdr:colOff>101600</xdr:colOff>
      <xdr:row>56</xdr:row>
      <xdr:rowOff>71628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62755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66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166904</xdr:rowOff>
    </xdr:from>
    <xdr:to>
      <xdr:col>102</xdr:col>
      <xdr:colOff>114300</xdr:colOff>
      <xdr:row>54</xdr:row>
      <xdr:rowOff>171018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42520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167253</xdr:rowOff>
    </xdr:from>
    <xdr:to>
      <xdr:col>102</xdr:col>
      <xdr:colOff>165100</xdr:colOff>
      <xdr:row>56</xdr:row>
      <xdr:rowOff>97403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59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88530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68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154394</xdr:rowOff>
    </xdr:from>
    <xdr:to>
      <xdr:col>98</xdr:col>
      <xdr:colOff>38100</xdr:colOff>
      <xdr:row>56</xdr:row>
      <xdr:rowOff>84544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5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75671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67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121704</xdr:rowOff>
    </xdr:from>
    <xdr:to>
      <xdr:col>116</xdr:col>
      <xdr:colOff>114300</xdr:colOff>
      <xdr:row>55</xdr:row>
      <xdr:rowOff>51854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3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144581</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23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122961</xdr:rowOff>
    </xdr:from>
    <xdr:to>
      <xdr:col>112</xdr:col>
      <xdr:colOff>38100</xdr:colOff>
      <xdr:row>55</xdr:row>
      <xdr:rowOff>53111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3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69638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15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121647</xdr:rowOff>
    </xdr:from>
    <xdr:to>
      <xdr:col>107</xdr:col>
      <xdr:colOff>101600</xdr:colOff>
      <xdr:row>55</xdr:row>
      <xdr:rowOff>51797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3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68324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1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120218</xdr:rowOff>
    </xdr:from>
    <xdr:to>
      <xdr:col>102</xdr:col>
      <xdr:colOff>165100</xdr:colOff>
      <xdr:row>55</xdr:row>
      <xdr:rowOff>50368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37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66895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15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116104</xdr:rowOff>
    </xdr:from>
    <xdr:to>
      <xdr:col>98</xdr:col>
      <xdr:colOff>38100</xdr:colOff>
      <xdr:row>55</xdr:row>
      <xdr:rowOff>46254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37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62781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14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91408</xdr:rowOff>
    </xdr:from>
    <xdr:to>
      <xdr:col>116</xdr:col>
      <xdr:colOff>62864</xdr:colOff>
      <xdr:row>77</xdr:row>
      <xdr:rowOff>169132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092908"/>
          <a:ext cx="1269"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1509</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169132</xdr:rowOff>
    </xdr:from>
    <xdr:to>
      <xdr:col>116</xdr:col>
      <xdr:colOff>152400</xdr:colOff>
      <xdr:row>77</xdr:row>
      <xdr:rowOff>169132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7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38085</xdr:rowOff>
    </xdr:from>
    <xdr:ext cx="534377"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6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91408</xdr:rowOff>
    </xdr:from>
    <xdr:to>
      <xdr:col>116</xdr:col>
      <xdr:colOff>152400</xdr:colOff>
      <xdr:row>70</xdr:row>
      <xdr:rowOff>91408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092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42545</xdr:rowOff>
    </xdr:from>
    <xdr:to>
      <xdr:col>116</xdr:col>
      <xdr:colOff>63500</xdr:colOff>
      <xdr:row>77</xdr:row>
      <xdr:rowOff>160102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244195"/>
          <a:ext cx="838200" cy="1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57199</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57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34322</xdr:rowOff>
    </xdr:from>
    <xdr:to>
      <xdr:col>116</xdr:col>
      <xdr:colOff>114300</xdr:colOff>
      <xdr:row>74</xdr:row>
      <xdr:rowOff>135922</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72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160102</xdr:rowOff>
    </xdr:from>
    <xdr:to>
      <xdr:col>111</xdr:col>
      <xdr:colOff>177800</xdr:colOff>
      <xdr:row>78</xdr:row>
      <xdr:rowOff>8483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361752"/>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68040</xdr:rowOff>
    </xdr:from>
    <xdr:to>
      <xdr:col>112</xdr:col>
      <xdr:colOff>38100</xdr:colOff>
      <xdr:row>74</xdr:row>
      <xdr:rowOff>169640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75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14717</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53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131070</xdr:rowOff>
    </xdr:from>
    <xdr:to>
      <xdr:col>107</xdr:col>
      <xdr:colOff>50800</xdr:colOff>
      <xdr:row>78</xdr:row>
      <xdr:rowOff>8483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818370"/>
          <a:ext cx="889000" cy="56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117875</xdr:rowOff>
    </xdr:from>
    <xdr:to>
      <xdr:col>107</xdr:col>
      <xdr:colOff>101600</xdr:colOff>
      <xdr:row>76</xdr:row>
      <xdr:rowOff>48025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5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131070</xdr:rowOff>
    </xdr:from>
    <xdr:to>
      <xdr:col>102</xdr:col>
      <xdr:colOff>114300</xdr:colOff>
      <xdr:row>74</xdr:row>
      <xdr:rowOff>153245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818370"/>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122047</xdr:rowOff>
    </xdr:from>
    <xdr:to>
      <xdr:col>102</xdr:col>
      <xdr:colOff>165100</xdr:colOff>
      <xdr:row>74</xdr:row>
      <xdr:rowOff>52197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63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68724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41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3861</xdr:rowOff>
    </xdr:from>
    <xdr:to>
      <xdr:col>98</xdr:col>
      <xdr:colOff>38100</xdr:colOff>
      <xdr:row>74</xdr:row>
      <xdr:rowOff>105461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6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121988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46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163195</xdr:rowOff>
    </xdr:from>
    <xdr:to>
      <xdr:col>116</xdr:col>
      <xdr:colOff>114300</xdr:colOff>
      <xdr:row>77</xdr:row>
      <xdr:rowOff>93345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78122</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1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109302</xdr:rowOff>
    </xdr:from>
    <xdr:to>
      <xdr:col>112</xdr:col>
      <xdr:colOff>38100</xdr:colOff>
      <xdr:row>78</xdr:row>
      <xdr:rowOff>39452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3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30579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40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129133</xdr:rowOff>
    </xdr:from>
    <xdr:to>
      <xdr:col>107</xdr:col>
      <xdr:colOff>101600</xdr:colOff>
      <xdr:row>78</xdr:row>
      <xdr:rowOff>59283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33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50410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4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80270</xdr:rowOff>
    </xdr:from>
    <xdr:to>
      <xdr:col>102</xdr:col>
      <xdr:colOff>165100</xdr:colOff>
      <xdr:row>75</xdr:row>
      <xdr:rowOff>10420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1547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8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102445</xdr:rowOff>
    </xdr:from>
    <xdr:to>
      <xdr:col>98</xdr:col>
      <xdr:colOff>38100</xdr:colOff>
      <xdr:row>75</xdr:row>
      <xdr:rowOff>32595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78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23722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88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歳出決算総額は</a:t>
          </a:r>
          <a:r>
            <a:rPr kumimoji="1" lang="en-US" altLang="ja-JP" sz="1000">
              <a:latin typeface="ＭＳ Ｐゴシック" panose="020B0600070205080204" pitchFamily="50" charset="-128"/>
              <a:ea typeface="ＭＳ Ｐゴシック" panose="020B0600070205080204" pitchFamily="50" charset="-128"/>
            </a:rPr>
            <a:t>54,243,376</a:t>
          </a:r>
          <a:r>
            <a:rPr kumimoji="1" lang="ja-JP" altLang="en-US" sz="1000">
              <a:latin typeface="ＭＳ Ｐゴシック" panose="020B0600070205080204" pitchFamily="50" charset="-128"/>
              <a:ea typeface="ＭＳ Ｐゴシック" panose="020B0600070205080204" pitchFamily="50" charset="-128"/>
            </a:rPr>
            <a:t>千円であり、住民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人当たりに換算すると</a:t>
          </a:r>
          <a:r>
            <a:rPr kumimoji="1" lang="en-US" altLang="ja-JP" sz="1000">
              <a:latin typeface="ＭＳ Ｐゴシック" panose="020B0600070205080204" pitchFamily="50" charset="-128"/>
              <a:ea typeface="ＭＳ Ｐゴシック" panose="020B0600070205080204" pitchFamily="50" charset="-128"/>
            </a:rPr>
            <a:t>465</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人である。主な構成項目のうち、貸付金は類似団体平均を上回っているが、その他の項目においては類似団体と同程度であるか下回っている状況である。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扶助費は、類似団体平均を下回る一方で、栃木県平均値を上回っている。前年度と比較すると▲</a:t>
          </a:r>
          <a:r>
            <a:rPr kumimoji="1" lang="en-US" altLang="ja-JP" sz="1000">
              <a:latin typeface="ＭＳ Ｐゴシック" panose="020B0600070205080204" pitchFamily="50" charset="-128"/>
              <a:ea typeface="ＭＳ Ｐゴシック" panose="020B0600070205080204" pitchFamily="50" charset="-128"/>
            </a:rPr>
            <a:t>14,267</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人となっており、これは令和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年度に実施した子育て世帯への臨時特別給付金事業の終了により事業費が皆減（▲</a:t>
          </a:r>
          <a:r>
            <a:rPr kumimoji="1" lang="en-US" altLang="ja-JP" sz="1000">
              <a:latin typeface="ＭＳ Ｐゴシック" panose="020B0600070205080204" pitchFamily="50" charset="-128"/>
              <a:ea typeface="ＭＳ Ｐゴシック" panose="020B0600070205080204" pitchFamily="50" charset="-128"/>
            </a:rPr>
            <a:t>17.5</a:t>
          </a:r>
          <a:r>
            <a:rPr kumimoji="1" lang="ja-JP" altLang="en-US" sz="1000">
              <a:latin typeface="ＭＳ Ｐゴシック" panose="020B0600070205080204" pitchFamily="50" charset="-128"/>
              <a:ea typeface="ＭＳ Ｐゴシック" panose="020B0600070205080204" pitchFamily="50" charset="-128"/>
            </a:rPr>
            <a:t>億円）したことが主な要因である。前年度から減少はしているが、障害者福祉サービス給付費や保育施設給付費などでは経常的な支出が多く、今後はコロナ禍における受診控えからの回復により医療費助成等も増える見込みであるため、引き続き注視が必要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物件費は、類似団体平均を下回るものの、栃木県平均値を上回っている。前年度との比較では</a:t>
          </a:r>
          <a:r>
            <a:rPr kumimoji="1" lang="en-US" altLang="ja-JP" sz="1000">
              <a:latin typeface="ＭＳ Ｐゴシック" panose="020B0600070205080204" pitchFamily="50" charset="-128"/>
              <a:ea typeface="ＭＳ Ｐゴシック" panose="020B0600070205080204" pitchFamily="50" charset="-128"/>
            </a:rPr>
            <a:t>+2,807</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人となっており、放課後児童クラブ管理運営費の増（</a:t>
          </a:r>
          <a:r>
            <a:rPr kumimoji="1" lang="en-US" altLang="ja-JP" sz="1000">
              <a:latin typeface="ＭＳ Ｐゴシック" panose="020B0600070205080204" pitchFamily="50" charset="-128"/>
              <a:ea typeface="ＭＳ Ｐゴシック" panose="020B0600070205080204" pitchFamily="50" charset="-128"/>
            </a:rPr>
            <a:t>+1.1</a:t>
          </a:r>
          <a:r>
            <a:rPr kumimoji="1" lang="ja-JP" altLang="en-US" sz="1000">
              <a:latin typeface="ＭＳ Ｐゴシック" panose="020B0600070205080204" pitchFamily="50" charset="-128"/>
              <a:ea typeface="ＭＳ Ｐゴシック" panose="020B0600070205080204" pitchFamily="50" charset="-128"/>
            </a:rPr>
            <a:t>億円）や新型コロナウイルスワクチン接種費の増（</a:t>
          </a:r>
          <a:r>
            <a:rPr kumimoji="1" lang="en-US" altLang="ja-JP" sz="1000">
              <a:latin typeface="ＭＳ Ｐゴシック" panose="020B0600070205080204" pitchFamily="50" charset="-128"/>
              <a:ea typeface="ＭＳ Ｐゴシック" panose="020B0600070205080204" pitchFamily="50" charset="-128"/>
            </a:rPr>
            <a:t>+1.1</a:t>
          </a:r>
          <a:r>
            <a:rPr kumimoji="1" lang="ja-JP" altLang="en-US" sz="1000">
              <a:latin typeface="ＭＳ Ｐゴシック" panose="020B0600070205080204" pitchFamily="50" charset="-128"/>
              <a:ea typeface="ＭＳ Ｐゴシック" panose="020B0600070205080204" pitchFamily="50" charset="-128"/>
            </a:rPr>
            <a:t>億円）等が主な要因である。物件費については、経常的な支出についても増加傾向にあることから、今後も縮減する取組を続けていく必要がある。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補助費等は、前年度と比べ</a:t>
          </a:r>
          <a:r>
            <a:rPr kumimoji="1" lang="en-US" altLang="ja-JP" sz="1000">
              <a:latin typeface="ＭＳ Ｐゴシック" panose="020B0600070205080204" pitchFamily="50" charset="-128"/>
              <a:ea typeface="ＭＳ Ｐゴシック" panose="020B0600070205080204" pitchFamily="50" charset="-128"/>
            </a:rPr>
            <a:t>+9,475</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人と増加しているが、これはマイナンバーカード普及事業費の皆増（</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億円）や国民体育大会推進事業費の増（</a:t>
          </a:r>
          <a:r>
            <a:rPr kumimoji="1" lang="en-US" altLang="ja-JP" sz="1000">
              <a:latin typeface="ＭＳ Ｐゴシック" panose="020B0600070205080204" pitchFamily="50" charset="-128"/>
              <a:ea typeface="ＭＳ Ｐゴシック" panose="020B0600070205080204" pitchFamily="50" charset="-128"/>
            </a:rPr>
            <a:t>+4.8</a:t>
          </a:r>
          <a:r>
            <a:rPr kumimoji="1" lang="ja-JP" altLang="en-US" sz="1000">
              <a:latin typeface="ＭＳ Ｐゴシック" panose="020B0600070205080204" pitchFamily="50" charset="-128"/>
              <a:ea typeface="ＭＳ Ｐゴシック" panose="020B0600070205080204" pitchFamily="50" charset="-128"/>
            </a:rPr>
            <a:t>億円）等が主な要因である。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普通建設事業費（新規整備）は、前年度と比べ</a:t>
          </a:r>
          <a:r>
            <a:rPr kumimoji="1" lang="en-US" altLang="ja-JP" sz="1000">
              <a:latin typeface="ＭＳ Ｐゴシック" panose="020B0600070205080204" pitchFamily="50" charset="-128"/>
              <a:ea typeface="ＭＳ Ｐゴシック" panose="020B0600070205080204" pitchFamily="50" charset="-128"/>
            </a:rPr>
            <a:t>+7,112</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人と増加している。これは、義務教育学校の新校舎等の整備に伴う箒根学園整備事業費の皆増（</a:t>
          </a:r>
          <a:r>
            <a:rPr kumimoji="1" lang="en-US" altLang="ja-JP" sz="1000">
              <a:latin typeface="ＭＳ Ｐゴシック" panose="020B0600070205080204" pitchFamily="50" charset="-128"/>
              <a:ea typeface="ＭＳ Ｐゴシック" panose="020B0600070205080204" pitchFamily="50" charset="-128"/>
            </a:rPr>
            <a:t>+9.6</a:t>
          </a:r>
          <a:r>
            <a:rPr kumimoji="1" lang="ja-JP" altLang="en-US" sz="1000">
              <a:latin typeface="ＭＳ Ｐゴシック" panose="020B0600070205080204" pitchFamily="50" charset="-128"/>
              <a:ea typeface="ＭＳ Ｐゴシック" panose="020B0600070205080204" pitchFamily="50" charset="-128"/>
            </a:rPr>
            <a:t>億円）等が主な要因である。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公債費は、栃木県平均を上回っているものの、例年類似団体平均や全国平均を大きく下回っている。これは市債発行額の抑制に努めているほか、平成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年から中・長期財政の見通しに基づき、償還期間を公共施設等の耐用年数に合わせ償還額の平準化を行っているためである。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116,733
114,289
592.74
57,360,402
54,243,376
2,502,033
28,311,745
30,844,648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81788</xdr:rowOff>
    </xdr:from>
    <xdr:to>
      <xdr:col>24</xdr:col>
      <xdr:colOff>62865</xdr:colOff>
      <xdr:row>39</xdr:row>
      <xdr:rowOff>81026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5288"/>
          <a:ext cx="1270" cy="1542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84853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81026</xdr:rowOff>
    </xdr:from>
    <xdr:to>
      <xdr:col>24</xdr:col>
      <xdr:colOff>152400</xdr:colOff>
      <xdr:row>39</xdr:row>
      <xdr:rowOff>81026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28465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81788</xdr:rowOff>
    </xdr:from>
    <xdr:to>
      <xdr:col>24</xdr:col>
      <xdr:colOff>152400</xdr:colOff>
      <xdr:row>30</xdr:row>
      <xdr:rowOff>81788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167132</xdr:rowOff>
    </xdr:from>
    <xdr:to>
      <xdr:col>24</xdr:col>
      <xdr:colOff>63500</xdr:colOff>
      <xdr:row>33</xdr:row>
      <xdr:rowOff>151130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5353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89425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47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110998</xdr:rowOff>
    </xdr:from>
    <xdr:to>
      <xdr:col>24</xdr:col>
      <xdr:colOff>114300</xdr:colOff>
      <xdr:row>34</xdr:row>
      <xdr:rowOff>41148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76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102362</xdr:rowOff>
    </xdr:from>
    <xdr:to>
      <xdr:col>19</xdr:col>
      <xdr:colOff>177800</xdr:colOff>
      <xdr:row>33</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60212"/>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161290</xdr:rowOff>
    </xdr:from>
    <xdr:to>
      <xdr:col>20</xdr:col>
      <xdr:colOff>38100</xdr:colOff>
      <xdr:row>34</xdr:row>
      <xdr:rowOff>91440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1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82567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89408</xdr:rowOff>
    </xdr:from>
    <xdr:to>
      <xdr:col>15</xdr:col>
      <xdr:colOff>50800</xdr:colOff>
      <xdr:row>33</xdr:row>
      <xdr:rowOff>102362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575808"/>
          <a:ext cx="8890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171196</xdr:rowOff>
    </xdr:from>
    <xdr:to>
      <xdr:col>15</xdr:col>
      <xdr:colOff>101600</xdr:colOff>
      <xdr:row>33</xdr:row>
      <xdr:rowOff>101346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6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117873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4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89408</xdr:rowOff>
    </xdr:from>
    <xdr:to>
      <xdr:col>10</xdr:col>
      <xdr:colOff>114300</xdr:colOff>
      <xdr:row>32</xdr:row>
      <xdr:rowOff>89408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575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17272</xdr:rowOff>
    </xdr:from>
    <xdr:to>
      <xdr:col>10</xdr:col>
      <xdr:colOff>165100</xdr:colOff>
      <xdr:row>32</xdr:row>
      <xdr:rowOff>118872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5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135399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2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46228</xdr:rowOff>
    </xdr:from>
    <xdr:to>
      <xdr:col>6</xdr:col>
      <xdr:colOff>38100</xdr:colOff>
      <xdr:row>32</xdr:row>
      <xdr:rowOff>147828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5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138955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116332</xdr:rowOff>
    </xdr:from>
    <xdr:to>
      <xdr:col>24</xdr:col>
      <xdr:colOff>114300</xdr:colOff>
      <xdr:row>33</xdr:row>
      <xdr:rowOff>46482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139209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5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100330</xdr:rowOff>
    </xdr:from>
    <xdr:to>
      <xdr:col>20</xdr:col>
      <xdr:colOff>38100</xdr:colOff>
      <xdr:row>34</xdr:row>
      <xdr:rowOff>30480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47007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51562</xdr:rowOff>
    </xdr:from>
    <xdr:to>
      <xdr:col>15</xdr:col>
      <xdr:colOff>101600</xdr:colOff>
      <xdr:row>33</xdr:row>
      <xdr:rowOff>153162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0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144289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0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38608</xdr:rowOff>
    </xdr:from>
    <xdr:to>
      <xdr:col>10</xdr:col>
      <xdr:colOff>165100</xdr:colOff>
      <xdr:row>32</xdr:row>
      <xdr:rowOff>140208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131335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38608</xdr:rowOff>
    </xdr:from>
    <xdr:to>
      <xdr:col>6</xdr:col>
      <xdr:colOff>38100</xdr:colOff>
      <xdr:row>32</xdr:row>
      <xdr:rowOff>140208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156735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22537</xdr:rowOff>
    </xdr:from>
    <xdr:to>
      <xdr:col>24</xdr:col>
      <xdr:colOff>62865</xdr:colOff>
      <xdr:row>57</xdr:row>
      <xdr:rowOff>141202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5037"/>
          <a:ext cx="1270" cy="1318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145029</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1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141202</xdr:rowOff>
    </xdr:from>
    <xdr:to>
      <xdr:col>24</xdr:col>
      <xdr:colOff>152400</xdr:colOff>
      <xdr:row>57</xdr:row>
      <xdr:rowOff>141202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1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140664</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7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22537</xdr:rowOff>
    </xdr:from>
    <xdr:to>
      <xdr:col>24</xdr:col>
      <xdr:colOff>152400</xdr:colOff>
      <xdr:row>50</xdr:row>
      <xdr:rowOff>22537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75660</xdr:rowOff>
    </xdr:from>
    <xdr:to>
      <xdr:col>24</xdr:col>
      <xdr:colOff>63500</xdr:colOff>
      <xdr:row>57</xdr:row>
      <xdr:rowOff>161058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48310"/>
          <a:ext cx="838200" cy="8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42391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300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19514</xdr:rowOff>
    </xdr:from>
    <xdr:to>
      <xdr:col>24</xdr:col>
      <xdr:colOff>114300</xdr:colOff>
      <xdr:row>55</xdr:row>
      <xdr:rowOff>121114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4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138481</xdr:rowOff>
    </xdr:from>
    <xdr:to>
      <xdr:col>19</xdr:col>
      <xdr:colOff>177800</xdr:colOff>
      <xdr:row>57</xdr:row>
      <xdr:rowOff>161058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882431"/>
          <a:ext cx="889000" cy="105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99481</xdr:rowOff>
    </xdr:from>
    <xdr:to>
      <xdr:col>20</xdr:col>
      <xdr:colOff>38100</xdr:colOff>
      <xdr:row>56</xdr:row>
      <xdr:rowOff>29631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2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46158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30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138481</xdr:rowOff>
    </xdr:from>
    <xdr:to>
      <xdr:col>15</xdr:col>
      <xdr:colOff>50800</xdr:colOff>
      <xdr:row>58</xdr:row>
      <xdr:rowOff>29287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882431"/>
          <a:ext cx="889000" cy="109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122189</xdr:rowOff>
    </xdr:from>
    <xdr:to>
      <xdr:col>15</xdr:col>
      <xdr:colOff>101600</xdr:colOff>
      <xdr:row>51</xdr:row>
      <xdr:rowOff>52339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68866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6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29287</xdr:rowOff>
    </xdr:from>
    <xdr:to>
      <xdr:col>10</xdr:col>
      <xdr:colOff>114300</xdr:colOff>
      <xdr:row>58</xdr:row>
      <xdr:rowOff>73134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73387"/>
          <a:ext cx="889000" cy="4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66334</xdr:rowOff>
    </xdr:from>
    <xdr:to>
      <xdr:col>10</xdr:col>
      <xdr:colOff>165100</xdr:colOff>
      <xdr:row>57</xdr:row>
      <xdr:rowOff>167934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3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13011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1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92666</xdr:rowOff>
    </xdr:from>
    <xdr:to>
      <xdr:col>6</xdr:col>
      <xdr:colOff>38100</xdr:colOff>
      <xdr:row>58</xdr:row>
      <xdr:rowOff>22816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6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39343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4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24860</xdr:rowOff>
    </xdr:from>
    <xdr:to>
      <xdr:col>24</xdr:col>
      <xdr:colOff>114300</xdr:colOff>
      <xdr:row>57</xdr:row>
      <xdr:rowOff>126460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111237</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110258</xdr:rowOff>
    </xdr:from>
    <xdr:to>
      <xdr:col>20</xdr:col>
      <xdr:colOff>38100</xdr:colOff>
      <xdr:row>58</xdr:row>
      <xdr:rowOff>40408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8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31535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7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87681</xdr:rowOff>
    </xdr:from>
    <xdr:to>
      <xdr:col>15</xdr:col>
      <xdr:colOff>101600</xdr:colOff>
      <xdr:row>52</xdr:row>
      <xdr:rowOff>17831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83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8958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92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149937</xdr:rowOff>
    </xdr:from>
    <xdr:to>
      <xdr:col>10</xdr:col>
      <xdr:colOff>165100</xdr:colOff>
      <xdr:row>58</xdr:row>
      <xdr:rowOff>80087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71214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1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22334</xdr:rowOff>
    </xdr:from>
    <xdr:to>
      <xdr:col>6</xdr:col>
      <xdr:colOff>38100</xdr:colOff>
      <xdr:row>58</xdr:row>
      <xdr:rowOff>123934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115061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5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99423</xdr:rowOff>
    </xdr:from>
    <xdr:to>
      <xdr:col>24</xdr:col>
      <xdr:colOff>62865</xdr:colOff>
      <xdr:row>76</xdr:row>
      <xdr:rowOff>88680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00923"/>
          <a:ext cx="1270" cy="101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92507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12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88680</xdr:rowOff>
    </xdr:from>
    <xdr:to>
      <xdr:col>24</xdr:col>
      <xdr:colOff>152400</xdr:colOff>
      <xdr:row>76</xdr:row>
      <xdr:rowOff>88680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11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46100</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87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99423</xdr:rowOff>
    </xdr:from>
    <xdr:to>
      <xdr:col>24</xdr:col>
      <xdr:colOff>152400</xdr:colOff>
      <xdr:row>70</xdr:row>
      <xdr:rowOff>99423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0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69562</xdr:rowOff>
    </xdr:from>
    <xdr:to>
      <xdr:col>24</xdr:col>
      <xdr:colOff>63500</xdr:colOff>
      <xdr:row>76</xdr:row>
      <xdr:rowOff>48845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2928312"/>
          <a:ext cx="838200" cy="15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132280</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476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109403</xdr:rowOff>
    </xdr:from>
    <xdr:to>
      <xdr:col>24</xdr:col>
      <xdr:colOff>114300</xdr:colOff>
      <xdr:row>74</xdr:row>
      <xdr:rowOff>39553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62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69562</xdr:rowOff>
    </xdr:from>
    <xdr:to>
      <xdr:col>19</xdr:col>
      <xdr:colOff>177800</xdr:colOff>
      <xdr:row>77</xdr:row>
      <xdr:rowOff>89666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928312"/>
          <a:ext cx="889000" cy="36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133820</xdr:rowOff>
    </xdr:from>
    <xdr:to>
      <xdr:col>20</xdr:col>
      <xdr:colOff>38100</xdr:colOff>
      <xdr:row>73</xdr:row>
      <xdr:rowOff>63970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47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80497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25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89666</xdr:rowOff>
    </xdr:from>
    <xdr:to>
      <xdr:col>15</xdr:col>
      <xdr:colOff>50800</xdr:colOff>
      <xdr:row>78</xdr:row>
      <xdr:rowOff>27214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291316"/>
          <a:ext cx="889000" cy="10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122233</xdr:rowOff>
    </xdr:from>
    <xdr:to>
      <xdr:col>15</xdr:col>
      <xdr:colOff>101600</xdr:colOff>
      <xdr:row>74</xdr:row>
      <xdr:rowOff>52383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6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68910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41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27214</xdr:rowOff>
    </xdr:from>
    <xdr:to>
      <xdr:col>10</xdr:col>
      <xdr:colOff>114300</xdr:colOff>
      <xdr:row>78</xdr:row>
      <xdr:rowOff>99738</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400314"/>
          <a:ext cx="889000" cy="7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99402</xdr:rowOff>
    </xdr:from>
    <xdr:to>
      <xdr:col>10</xdr:col>
      <xdr:colOff>165100</xdr:colOff>
      <xdr:row>75</xdr:row>
      <xdr:rowOff>29552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786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46079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561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21749</xdr:rowOff>
    </xdr:from>
    <xdr:to>
      <xdr:col>6</xdr:col>
      <xdr:colOff>38100</xdr:colOff>
      <xdr:row>75</xdr:row>
      <xdr:rowOff>123349</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288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139876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65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169495</xdr:rowOff>
    </xdr:from>
    <xdr:to>
      <xdr:col>24</xdr:col>
      <xdr:colOff>114300</xdr:colOff>
      <xdr:row>76</xdr:row>
      <xdr:rowOff>99645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0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84423</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94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18762</xdr:rowOff>
    </xdr:from>
    <xdr:to>
      <xdr:col>20</xdr:col>
      <xdr:colOff>38100</xdr:colOff>
      <xdr:row>75</xdr:row>
      <xdr:rowOff>120362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8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111489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970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38866</xdr:rowOff>
    </xdr:from>
    <xdr:to>
      <xdr:col>15</xdr:col>
      <xdr:colOff>101600</xdr:colOff>
      <xdr:row>77</xdr:row>
      <xdr:rowOff>140466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131593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33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147864</xdr:rowOff>
    </xdr:from>
    <xdr:to>
      <xdr:col>10</xdr:col>
      <xdr:colOff>165100</xdr:colOff>
      <xdr:row>78</xdr:row>
      <xdr:rowOff>78014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34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69141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44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48938</xdr:rowOff>
    </xdr:from>
    <xdr:to>
      <xdr:col>6</xdr:col>
      <xdr:colOff>38100</xdr:colOff>
      <xdr:row>78</xdr:row>
      <xdr:rowOff>150538</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141665</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26040</xdr:rowOff>
    </xdr:from>
    <xdr:to>
      <xdr:col>24</xdr:col>
      <xdr:colOff>62865</xdr:colOff>
      <xdr:row>97</xdr:row>
      <xdr:rowOff>114371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27990"/>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118198</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4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114371</xdr:rowOff>
    </xdr:from>
    <xdr:to>
      <xdr:col>24</xdr:col>
      <xdr:colOff>152400</xdr:colOff>
      <xdr:row>97</xdr:row>
      <xdr:rowOff>114371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4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144167</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26040</xdr:rowOff>
    </xdr:from>
    <xdr:to>
      <xdr:col>24</xdr:col>
      <xdr:colOff>152400</xdr:colOff>
      <xdr:row>91</xdr:row>
      <xdr:rowOff>26040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2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119354</xdr:rowOff>
    </xdr:from>
    <xdr:to>
      <xdr:col>24</xdr:col>
      <xdr:colOff>63500</xdr:colOff>
      <xdr:row>95</xdr:row>
      <xdr:rowOff>52192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235654"/>
          <a:ext cx="838200" cy="10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144192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5917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121315</xdr:rowOff>
    </xdr:from>
    <xdr:to>
      <xdr:col>24</xdr:col>
      <xdr:colOff>114300</xdr:colOff>
      <xdr:row>94</xdr:row>
      <xdr:rowOff>51465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0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71668</xdr:rowOff>
    </xdr:from>
    <xdr:to>
      <xdr:col>19</xdr:col>
      <xdr:colOff>177800</xdr:colOff>
      <xdr:row>95</xdr:row>
      <xdr:rowOff>52192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5845068"/>
          <a:ext cx="889000" cy="49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120355</xdr:rowOff>
    </xdr:from>
    <xdr:to>
      <xdr:col>20</xdr:col>
      <xdr:colOff>38100</xdr:colOff>
      <xdr:row>94</xdr:row>
      <xdr:rowOff>50505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0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67032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584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71668</xdr:rowOff>
    </xdr:from>
    <xdr:to>
      <xdr:col>15</xdr:col>
      <xdr:colOff>50800</xdr:colOff>
      <xdr:row>97</xdr:row>
      <xdr:rowOff>138328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5845068"/>
          <a:ext cx="889000" cy="92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62291</xdr:rowOff>
    </xdr:from>
    <xdr:to>
      <xdr:col>15</xdr:col>
      <xdr:colOff>101600</xdr:colOff>
      <xdr:row>95</xdr:row>
      <xdr:rowOff>163891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35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155018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4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138328</xdr:rowOff>
    </xdr:from>
    <xdr:to>
      <xdr:col>10</xdr:col>
      <xdr:colOff>114300</xdr:colOff>
      <xdr:row>99</xdr:row>
      <xdr:rowOff>23343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68978"/>
          <a:ext cx="889000" cy="22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13782</xdr:rowOff>
    </xdr:from>
    <xdr:to>
      <xdr:col>10</xdr:col>
      <xdr:colOff>165100</xdr:colOff>
      <xdr:row>96</xdr:row>
      <xdr:rowOff>115382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7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131909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4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125110</xdr:rowOff>
    </xdr:from>
    <xdr:to>
      <xdr:col>6</xdr:col>
      <xdr:colOff>38100</xdr:colOff>
      <xdr:row>97</xdr:row>
      <xdr:rowOff>55260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8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71787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68554</xdr:rowOff>
    </xdr:from>
    <xdr:to>
      <xdr:col>24</xdr:col>
      <xdr:colOff>114300</xdr:colOff>
      <xdr:row>94</xdr:row>
      <xdr:rowOff>170154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1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46981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1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1392</xdr:rowOff>
    </xdr:from>
    <xdr:to>
      <xdr:col>20</xdr:col>
      <xdr:colOff>38100</xdr:colOff>
      <xdr:row>95</xdr:row>
      <xdr:rowOff>102992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28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94119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20868</xdr:rowOff>
    </xdr:from>
    <xdr:to>
      <xdr:col>15</xdr:col>
      <xdr:colOff>101600</xdr:colOff>
      <xdr:row>92</xdr:row>
      <xdr:rowOff>122468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579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138995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556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87528</xdr:rowOff>
    </xdr:from>
    <xdr:to>
      <xdr:col>10</xdr:col>
      <xdr:colOff>165100</xdr:colOff>
      <xdr:row>98</xdr:row>
      <xdr:rowOff>17678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8805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1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143993</xdr:rowOff>
    </xdr:from>
    <xdr:to>
      <xdr:col>6</xdr:col>
      <xdr:colOff>38100</xdr:colOff>
      <xdr:row>99</xdr:row>
      <xdr:rowOff>74143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9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65270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03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121412</xdr:rowOff>
    </xdr:from>
    <xdr:to>
      <xdr:col>54</xdr:col>
      <xdr:colOff>189865</xdr:colOff>
      <xdr:row>39</xdr:row>
      <xdr:rowOff>44196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36362"/>
          <a:ext cx="1270" cy="12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48023</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5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44196</xdr:rowOff>
    </xdr:from>
    <xdr:to>
      <xdr:col>55</xdr:col>
      <xdr:colOff>88900</xdr:colOff>
      <xdr:row>39</xdr:row>
      <xdr:rowOff>44196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0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68089</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1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121412</xdr:rowOff>
    </xdr:from>
    <xdr:to>
      <xdr:col>55</xdr:col>
      <xdr:colOff>88900</xdr:colOff>
      <xdr:row>31</xdr:row>
      <xdr:rowOff>121412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3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167132</xdr:rowOff>
    </xdr:from>
    <xdr:to>
      <xdr:col>55</xdr:col>
      <xdr:colOff>0</xdr:colOff>
      <xdr:row>38</xdr:row>
      <xdr:rowOff>170053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82232"/>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163212</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35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140335</xdr:rowOff>
    </xdr:from>
    <xdr:to>
      <xdr:col>55</xdr:col>
      <xdr:colOff>50800</xdr:colOff>
      <xdr:row>38</xdr:row>
      <xdr:rowOff>70485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165100</xdr:rowOff>
    </xdr:from>
    <xdr:to>
      <xdr:col>50</xdr:col>
      <xdr:colOff>114300</xdr:colOff>
      <xdr:row>38</xdr:row>
      <xdr:rowOff>167132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80200"/>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141859</xdr:rowOff>
    </xdr:from>
    <xdr:to>
      <xdr:col>50</xdr:col>
      <xdr:colOff>165100</xdr:colOff>
      <xdr:row>38</xdr:row>
      <xdr:rowOff>72010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55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88536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26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162306</xdr:rowOff>
    </xdr:from>
    <xdr:to>
      <xdr:col>45</xdr:col>
      <xdr:colOff>177800</xdr:colOff>
      <xdr:row>38</xdr:row>
      <xdr:rowOff>165100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77406"/>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162052</xdr:rowOff>
    </xdr:from>
    <xdr:to>
      <xdr:col>46</xdr:col>
      <xdr:colOff>38100</xdr:colOff>
      <xdr:row>38</xdr:row>
      <xdr:rowOff>92202</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108729</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154813</xdr:rowOff>
    </xdr:from>
    <xdr:to>
      <xdr:col>41</xdr:col>
      <xdr:colOff>50800</xdr:colOff>
      <xdr:row>38</xdr:row>
      <xdr:rowOff>162306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669913"/>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151892</xdr:rowOff>
    </xdr:from>
    <xdr:to>
      <xdr:col>41</xdr:col>
      <xdr:colOff>101600</xdr:colOff>
      <xdr:row>38</xdr:row>
      <xdr:rowOff>82042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98569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152273</xdr:rowOff>
    </xdr:from>
    <xdr:to>
      <xdr:col>36</xdr:col>
      <xdr:colOff>165100</xdr:colOff>
      <xdr:row>38</xdr:row>
      <xdr:rowOff>82423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98950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119253</xdr:rowOff>
    </xdr:from>
    <xdr:to>
      <xdr:col>55</xdr:col>
      <xdr:colOff>50800</xdr:colOff>
      <xdr:row>39</xdr:row>
      <xdr:rowOff>49403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34180</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116332</xdr:rowOff>
    </xdr:from>
    <xdr:to>
      <xdr:col>50</xdr:col>
      <xdr:colOff>165100</xdr:colOff>
      <xdr:row>39</xdr:row>
      <xdr:rowOff>46482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37609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114300</xdr:rowOff>
    </xdr:from>
    <xdr:to>
      <xdr:col>46</xdr:col>
      <xdr:colOff>38100</xdr:colOff>
      <xdr:row>39</xdr:row>
      <xdr:rowOff>44450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35577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22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111506</xdr:rowOff>
    </xdr:from>
    <xdr:to>
      <xdr:col>41</xdr:col>
      <xdr:colOff>101600</xdr:colOff>
      <xdr:row>39</xdr:row>
      <xdr:rowOff>41656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32783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19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104013</xdr:rowOff>
    </xdr:from>
    <xdr:to>
      <xdr:col>36</xdr:col>
      <xdr:colOff>165100</xdr:colOff>
      <xdr:row>39</xdr:row>
      <xdr:rowOff>34163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25290</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106820</xdr:rowOff>
    </xdr:from>
    <xdr:to>
      <xdr:col>54</xdr:col>
      <xdr:colOff>189865</xdr:colOff>
      <xdr:row>58</xdr:row>
      <xdr:rowOff>94552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50770"/>
          <a:ext cx="1270" cy="1187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98379</xdr:rowOff>
    </xdr:from>
    <xdr:ext cx="534377"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94552</xdr:rowOff>
    </xdr:from>
    <xdr:to>
      <xdr:col>55</xdr:col>
      <xdr:colOff>88900</xdr:colOff>
      <xdr:row>58</xdr:row>
      <xdr:rowOff>94552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53497</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62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106820</xdr:rowOff>
    </xdr:from>
    <xdr:to>
      <xdr:col>55</xdr:col>
      <xdr:colOff>88900</xdr:colOff>
      <xdr:row>51</xdr:row>
      <xdr:rowOff>106820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50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58890</xdr:rowOff>
    </xdr:from>
    <xdr:to>
      <xdr:col>55</xdr:col>
      <xdr:colOff>0</xdr:colOff>
      <xdr:row>58</xdr:row>
      <xdr:rowOff>144729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10002990"/>
          <a:ext cx="838200" cy="8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27767</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286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4890</xdr:rowOff>
    </xdr:from>
    <xdr:to>
      <xdr:col>55</xdr:col>
      <xdr:colOff>50800</xdr:colOff>
      <xdr:row>55</xdr:row>
      <xdr:rowOff>106490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4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144729</xdr:rowOff>
    </xdr:from>
    <xdr:to>
      <xdr:col>50</xdr:col>
      <xdr:colOff>114300</xdr:colOff>
      <xdr:row>58</xdr:row>
      <xdr:rowOff>148006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10088829"/>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98768</xdr:rowOff>
    </xdr:from>
    <xdr:to>
      <xdr:col>50</xdr:col>
      <xdr:colOff>165100</xdr:colOff>
      <xdr:row>56</xdr:row>
      <xdr:rowOff>28918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52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45445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30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73940</xdr:rowOff>
    </xdr:from>
    <xdr:to>
      <xdr:col>45</xdr:col>
      <xdr:colOff>177800</xdr:colOff>
      <xdr:row>58</xdr:row>
      <xdr:rowOff>148006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10018040"/>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34798</xdr:rowOff>
    </xdr:from>
    <xdr:to>
      <xdr:col>46</xdr:col>
      <xdr:colOff>38100</xdr:colOff>
      <xdr:row>57</xdr:row>
      <xdr:rowOff>136398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80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152925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58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137223</xdr:rowOff>
    </xdr:from>
    <xdr:to>
      <xdr:col>41</xdr:col>
      <xdr:colOff>50800</xdr:colOff>
      <xdr:row>58</xdr:row>
      <xdr:rowOff>73940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909873"/>
          <a:ext cx="889000" cy="10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168415</xdr:rowOff>
    </xdr:from>
    <xdr:to>
      <xdr:col>41</xdr:col>
      <xdr:colOff>101600</xdr:colOff>
      <xdr:row>57</xdr:row>
      <xdr:rowOff>98565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6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115092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54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158014</xdr:rowOff>
    </xdr:from>
    <xdr:to>
      <xdr:col>36</xdr:col>
      <xdr:colOff>165100</xdr:colOff>
      <xdr:row>57</xdr:row>
      <xdr:rowOff>88164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104691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3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8090</xdr:rowOff>
    </xdr:from>
    <xdr:to>
      <xdr:col>55</xdr:col>
      <xdr:colOff>50800</xdr:colOff>
      <xdr:row>58</xdr:row>
      <xdr:rowOff>109690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9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94467</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6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93929</xdr:rowOff>
    </xdr:from>
    <xdr:to>
      <xdr:col>50</xdr:col>
      <xdr:colOff>165100</xdr:colOff>
      <xdr:row>59</xdr:row>
      <xdr:rowOff>24079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100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15206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1013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97206</xdr:rowOff>
    </xdr:from>
    <xdr:to>
      <xdr:col>46</xdr:col>
      <xdr:colOff>38100</xdr:colOff>
      <xdr:row>59</xdr:row>
      <xdr:rowOff>27356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100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18483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1013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23140</xdr:rowOff>
    </xdr:from>
    <xdr:to>
      <xdr:col>41</xdr:col>
      <xdr:colOff>101600</xdr:colOff>
      <xdr:row>58</xdr:row>
      <xdr:rowOff>124740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115867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100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86423</xdr:rowOff>
    </xdr:from>
    <xdr:to>
      <xdr:col>36</xdr:col>
      <xdr:colOff>165100</xdr:colOff>
      <xdr:row>58</xdr:row>
      <xdr:rowOff>16573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7700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9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26810</xdr:rowOff>
    </xdr:from>
    <xdr:to>
      <xdr:col>54</xdr:col>
      <xdr:colOff>189865</xdr:colOff>
      <xdr:row>78</xdr:row>
      <xdr:rowOff>170562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199760"/>
          <a:ext cx="1270" cy="134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2939</xdr:rowOff>
    </xdr:from>
    <xdr:ext cx="534377"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170562</xdr:rowOff>
    </xdr:from>
    <xdr:to>
      <xdr:col>55</xdr:col>
      <xdr:colOff>88900</xdr:colOff>
      <xdr:row>78</xdr:row>
      <xdr:rowOff>170562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144937</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97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26810</xdr:rowOff>
    </xdr:from>
    <xdr:to>
      <xdr:col>55</xdr:col>
      <xdr:colOff>88900</xdr:colOff>
      <xdr:row>71</xdr:row>
      <xdr:rowOff>26810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1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11151</xdr:rowOff>
    </xdr:from>
    <xdr:to>
      <xdr:col>55</xdr:col>
      <xdr:colOff>0</xdr:colOff>
      <xdr:row>77</xdr:row>
      <xdr:rowOff>13360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212801"/>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46321</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290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23444</xdr:rowOff>
    </xdr:from>
    <xdr:to>
      <xdr:col>55</xdr:col>
      <xdr:colOff>50800</xdr:colOff>
      <xdr:row>76</xdr:row>
      <xdr:rowOff>125044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05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11151</xdr:rowOff>
    </xdr:from>
    <xdr:to>
      <xdr:col>50</xdr:col>
      <xdr:colOff>114300</xdr:colOff>
      <xdr:row>77</xdr:row>
      <xdr:rowOff>27420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212801"/>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101245</xdr:rowOff>
    </xdr:from>
    <xdr:to>
      <xdr:col>50</xdr:col>
      <xdr:colOff>165100</xdr:colOff>
      <xdr:row>77</xdr:row>
      <xdr:rowOff>31395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13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47921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290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27420</xdr:rowOff>
    </xdr:from>
    <xdr:to>
      <xdr:col>45</xdr:col>
      <xdr:colOff>177800</xdr:colOff>
      <xdr:row>77</xdr:row>
      <xdr:rowOff>58623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229070"/>
          <a:ext cx="8890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136258</xdr:rowOff>
    </xdr:from>
    <xdr:to>
      <xdr:col>46</xdr:col>
      <xdr:colOff>38100</xdr:colOff>
      <xdr:row>76</xdr:row>
      <xdr:rowOff>66408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299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82935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7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58623</xdr:rowOff>
    </xdr:from>
    <xdr:to>
      <xdr:col>41</xdr:col>
      <xdr:colOff>50800</xdr:colOff>
      <xdr:row>77</xdr:row>
      <xdr:rowOff>135319</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260273"/>
          <a:ext cx="889000" cy="7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144907</xdr:rowOff>
    </xdr:from>
    <xdr:to>
      <xdr:col>41</xdr:col>
      <xdr:colOff>101600</xdr:colOff>
      <xdr:row>78</xdr:row>
      <xdr:rowOff>75057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4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66184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58420</xdr:rowOff>
    </xdr:from>
    <xdr:to>
      <xdr:col>36</xdr:col>
      <xdr:colOff>165100</xdr:colOff>
      <xdr:row>78</xdr:row>
      <xdr:rowOff>160020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4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151147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52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134010</xdr:rowOff>
    </xdr:from>
    <xdr:to>
      <xdr:col>55</xdr:col>
      <xdr:colOff>50800</xdr:colOff>
      <xdr:row>77</xdr:row>
      <xdr:rowOff>64160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1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112437</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14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131801</xdr:rowOff>
    </xdr:from>
    <xdr:to>
      <xdr:col>50</xdr:col>
      <xdr:colOff>165100</xdr:colOff>
      <xdr:row>77</xdr:row>
      <xdr:rowOff>61951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16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53078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2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148070</xdr:rowOff>
    </xdr:from>
    <xdr:to>
      <xdr:col>46</xdr:col>
      <xdr:colOff>38100</xdr:colOff>
      <xdr:row>77</xdr:row>
      <xdr:rowOff>78220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1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69347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27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7823</xdr:rowOff>
    </xdr:from>
    <xdr:to>
      <xdr:col>41</xdr:col>
      <xdr:colOff>101600</xdr:colOff>
      <xdr:row>77</xdr:row>
      <xdr:rowOff>109423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2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125950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29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84519</xdr:rowOff>
    </xdr:from>
    <xdr:to>
      <xdr:col>36</xdr:col>
      <xdr:colOff>165100</xdr:colOff>
      <xdr:row>78</xdr:row>
      <xdr:rowOff>14669</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2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31196</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30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31648</xdr:rowOff>
    </xdr:from>
    <xdr:to>
      <xdr:col>54</xdr:col>
      <xdr:colOff>189865</xdr:colOff>
      <xdr:row>98</xdr:row>
      <xdr:rowOff>53308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462148"/>
          <a:ext cx="1270" cy="139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57135</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5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53308</xdr:rowOff>
    </xdr:from>
    <xdr:to>
      <xdr:col>55</xdr:col>
      <xdr:colOff>88900</xdr:colOff>
      <xdr:row>98</xdr:row>
      <xdr:rowOff>53308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5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149775</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23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31648</xdr:rowOff>
    </xdr:from>
    <xdr:to>
      <xdr:col>55</xdr:col>
      <xdr:colOff>88900</xdr:colOff>
      <xdr:row>90</xdr:row>
      <xdr:rowOff>31648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46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133262</xdr:rowOff>
    </xdr:from>
    <xdr:to>
      <xdr:col>55</xdr:col>
      <xdr:colOff>0</xdr:colOff>
      <xdr:row>98</xdr:row>
      <xdr:rowOff>53308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763912"/>
          <a:ext cx="838200" cy="9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133056</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249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110179</xdr:rowOff>
    </xdr:from>
    <xdr:to>
      <xdr:col>55</xdr:col>
      <xdr:colOff>50800</xdr:colOff>
      <xdr:row>96</xdr:row>
      <xdr:rowOff>40329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397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117030</xdr:rowOff>
    </xdr:from>
    <xdr:to>
      <xdr:col>50</xdr:col>
      <xdr:colOff>114300</xdr:colOff>
      <xdr:row>97</xdr:row>
      <xdr:rowOff>133262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747680"/>
          <a:ext cx="889000" cy="1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119075</xdr:rowOff>
    </xdr:from>
    <xdr:to>
      <xdr:col>50</xdr:col>
      <xdr:colOff>165100</xdr:colOff>
      <xdr:row>96</xdr:row>
      <xdr:rowOff>49225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4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65752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18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117621</xdr:rowOff>
    </xdr:from>
    <xdr:to>
      <xdr:col>45</xdr:col>
      <xdr:colOff>177800</xdr:colOff>
      <xdr:row>97</xdr:row>
      <xdr:rowOff>117030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405371"/>
          <a:ext cx="889000" cy="34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161404</xdr:rowOff>
    </xdr:from>
    <xdr:to>
      <xdr:col>46</xdr:col>
      <xdr:colOff>38100</xdr:colOff>
      <xdr:row>96</xdr:row>
      <xdr:rowOff>91554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44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108081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22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117621</xdr:rowOff>
    </xdr:from>
    <xdr:to>
      <xdr:col>41</xdr:col>
      <xdr:colOff>50800</xdr:colOff>
      <xdr:row>96</xdr:row>
      <xdr:rowOff>31934</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405371"/>
          <a:ext cx="889000" cy="8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27063</xdr:rowOff>
    </xdr:from>
    <xdr:to>
      <xdr:col>41</xdr:col>
      <xdr:colOff>101600</xdr:colOff>
      <xdr:row>96</xdr:row>
      <xdr:rowOff>128663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4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119790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158699</xdr:rowOff>
    </xdr:from>
    <xdr:to>
      <xdr:col>36</xdr:col>
      <xdr:colOff>165100</xdr:colOff>
      <xdr:row>96</xdr:row>
      <xdr:rowOff>88849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79976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5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2508</xdr:rowOff>
    </xdr:from>
    <xdr:to>
      <xdr:col>55</xdr:col>
      <xdr:colOff>50800</xdr:colOff>
      <xdr:row>98</xdr:row>
      <xdr:rowOff>104108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80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88885</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71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82462</xdr:rowOff>
    </xdr:from>
    <xdr:to>
      <xdr:col>50</xdr:col>
      <xdr:colOff>165100</xdr:colOff>
      <xdr:row>98</xdr:row>
      <xdr:rowOff>12612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7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3739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80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66230</xdr:rowOff>
    </xdr:from>
    <xdr:to>
      <xdr:col>46</xdr:col>
      <xdr:colOff>38100</xdr:colOff>
      <xdr:row>97</xdr:row>
      <xdr:rowOff>167830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6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158957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7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66821</xdr:rowOff>
    </xdr:from>
    <xdr:to>
      <xdr:col>41</xdr:col>
      <xdr:colOff>101600</xdr:colOff>
      <xdr:row>95</xdr:row>
      <xdr:rowOff>168421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35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12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152584</xdr:rowOff>
    </xdr:from>
    <xdr:to>
      <xdr:col>36</xdr:col>
      <xdr:colOff>165100</xdr:colOff>
      <xdr:row>96</xdr:row>
      <xdr:rowOff>82734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4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99261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21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46736</xdr:rowOff>
    </xdr:from>
    <xdr:to>
      <xdr:col>85</xdr:col>
      <xdr:colOff>126364</xdr:colOff>
      <xdr:row>38</xdr:row>
      <xdr:rowOff>117348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61686"/>
          <a:ext cx="1269" cy="1270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121175</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117348</xdr:rowOff>
    </xdr:from>
    <xdr:to>
      <xdr:col>86</xdr:col>
      <xdr:colOff>25400</xdr:colOff>
      <xdr:row>38</xdr:row>
      <xdr:rowOff>117348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3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164863</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3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46736</xdr:rowOff>
    </xdr:from>
    <xdr:to>
      <xdr:col>86</xdr:col>
      <xdr:colOff>25400</xdr:colOff>
      <xdr:row>31</xdr:row>
      <xdr:rowOff>46736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6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23368</xdr:rowOff>
    </xdr:from>
    <xdr:to>
      <xdr:col>85</xdr:col>
      <xdr:colOff>127000</xdr:colOff>
      <xdr:row>36</xdr:row>
      <xdr:rowOff>15113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5681218"/>
          <a:ext cx="838200" cy="50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66692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572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43815</xdr:rowOff>
    </xdr:from>
    <xdr:to>
      <xdr:col>85</xdr:col>
      <xdr:colOff>177800</xdr:colOff>
      <xdr:row>34</xdr:row>
      <xdr:rowOff>145415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587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23368</xdr:rowOff>
    </xdr:from>
    <xdr:to>
      <xdr:col>81</xdr:col>
      <xdr:colOff>50800</xdr:colOff>
      <xdr:row>35</xdr:row>
      <xdr:rowOff>97028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5681218"/>
          <a:ext cx="889000" cy="41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16637</xdr:rowOff>
    </xdr:from>
    <xdr:to>
      <xdr:col>81</xdr:col>
      <xdr:colOff>101600</xdr:colOff>
      <xdr:row>34</xdr:row>
      <xdr:rowOff>118237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58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109364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3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31623</xdr:rowOff>
    </xdr:from>
    <xdr:to>
      <xdr:col>76</xdr:col>
      <xdr:colOff>114300</xdr:colOff>
      <xdr:row>35</xdr:row>
      <xdr:rowOff>97028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5860923"/>
          <a:ext cx="889000" cy="23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105410</xdr:rowOff>
    </xdr:from>
    <xdr:to>
      <xdr:col>76</xdr:col>
      <xdr:colOff>165100</xdr:colOff>
      <xdr:row>36</xdr:row>
      <xdr:rowOff>35560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26687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19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31623</xdr:rowOff>
    </xdr:from>
    <xdr:to>
      <xdr:col>71</xdr:col>
      <xdr:colOff>177800</xdr:colOff>
      <xdr:row>36</xdr:row>
      <xdr:rowOff>123063</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5860923"/>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146050</xdr:rowOff>
    </xdr:from>
    <xdr:to>
      <xdr:col>72</xdr:col>
      <xdr:colOff>38100</xdr:colOff>
      <xdr:row>36</xdr:row>
      <xdr:rowOff>76200</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67327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3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139573</xdr:rowOff>
    </xdr:from>
    <xdr:to>
      <xdr:col>67</xdr:col>
      <xdr:colOff>101600</xdr:colOff>
      <xdr:row>36</xdr:row>
      <xdr:rowOff>69723</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86250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1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135763</xdr:rowOff>
    </xdr:from>
    <xdr:to>
      <xdr:col>85</xdr:col>
      <xdr:colOff>177800</xdr:colOff>
      <xdr:row>36</xdr:row>
      <xdr:rowOff>65913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1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114190</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11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144018</xdr:rowOff>
    </xdr:from>
    <xdr:to>
      <xdr:col>81</xdr:col>
      <xdr:colOff>101600</xdr:colOff>
      <xdr:row>33</xdr:row>
      <xdr:rowOff>74168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63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90695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40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46228</xdr:rowOff>
    </xdr:from>
    <xdr:to>
      <xdr:col>76</xdr:col>
      <xdr:colOff>165100</xdr:colOff>
      <xdr:row>35</xdr:row>
      <xdr:rowOff>147828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04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164355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82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152273</xdr:rowOff>
    </xdr:from>
    <xdr:to>
      <xdr:col>72</xdr:col>
      <xdr:colOff>38100</xdr:colOff>
      <xdr:row>34</xdr:row>
      <xdr:rowOff>82423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581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98950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5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72263</xdr:rowOff>
    </xdr:from>
    <xdr:to>
      <xdr:col>67</xdr:col>
      <xdr:colOff>101600</xdr:colOff>
      <xdr:row>37</xdr:row>
      <xdr:rowOff>2413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164990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3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145758</xdr:rowOff>
    </xdr:from>
    <xdr:to>
      <xdr:col>85</xdr:col>
      <xdr:colOff>126364</xdr:colOff>
      <xdr:row>59</xdr:row>
      <xdr:rowOff>50226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18258"/>
          <a:ext cx="1269" cy="144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54053</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6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50226</xdr:rowOff>
    </xdr:from>
    <xdr:to>
      <xdr:col>86</xdr:col>
      <xdr:colOff>25400</xdr:colOff>
      <xdr:row>59</xdr:row>
      <xdr:rowOff>50226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6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92435</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99,735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145758</xdr:rowOff>
    </xdr:from>
    <xdr:to>
      <xdr:col>86</xdr:col>
      <xdr:colOff>25400</xdr:colOff>
      <xdr:row>50</xdr:row>
      <xdr:rowOff>145758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1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41448</xdr:rowOff>
    </xdr:from>
    <xdr:to>
      <xdr:col>85</xdr:col>
      <xdr:colOff>127000</xdr:colOff>
      <xdr:row>56</xdr:row>
      <xdr:rowOff>56535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299748"/>
          <a:ext cx="838200" cy="35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12646</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13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34219</xdr:rowOff>
    </xdr:from>
    <xdr:to>
      <xdr:col>85</xdr:col>
      <xdr:colOff>177800</xdr:colOff>
      <xdr:row>56</xdr:row>
      <xdr:rowOff>135819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6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56535</xdr:rowOff>
    </xdr:from>
    <xdr:to>
      <xdr:col>81</xdr:col>
      <xdr:colOff>50800</xdr:colOff>
      <xdr:row>56</xdr:row>
      <xdr:rowOff>170995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657735"/>
          <a:ext cx="889000" cy="11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53239</xdr:rowOff>
    </xdr:from>
    <xdr:to>
      <xdr:col>81</xdr:col>
      <xdr:colOff>101600</xdr:colOff>
      <xdr:row>56</xdr:row>
      <xdr:rowOff>154839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65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145966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7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130419</xdr:rowOff>
    </xdr:from>
    <xdr:to>
      <xdr:col>76</xdr:col>
      <xdr:colOff>114300</xdr:colOff>
      <xdr:row>56</xdr:row>
      <xdr:rowOff>170995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731619"/>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13142</xdr:rowOff>
    </xdr:from>
    <xdr:to>
      <xdr:col>76</xdr:col>
      <xdr:colOff>165100</xdr:colOff>
      <xdr:row>56</xdr:row>
      <xdr:rowOff>114742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61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131269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38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16073</xdr:rowOff>
    </xdr:from>
    <xdr:to>
      <xdr:col>71</xdr:col>
      <xdr:colOff>177800</xdr:colOff>
      <xdr:row>56</xdr:row>
      <xdr:rowOff>130419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445823"/>
          <a:ext cx="889000" cy="28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88626</xdr:rowOff>
    </xdr:from>
    <xdr:to>
      <xdr:col>72</xdr:col>
      <xdr:colOff>38100</xdr:colOff>
      <xdr:row>57</xdr:row>
      <xdr:rowOff>18776</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9903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7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23475</xdr:rowOff>
    </xdr:from>
    <xdr:to>
      <xdr:col>67</xdr:col>
      <xdr:colOff>101600</xdr:colOff>
      <xdr:row>57</xdr:row>
      <xdr:rowOff>125075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116202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8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162098</xdr:rowOff>
    </xdr:from>
    <xdr:to>
      <xdr:col>85</xdr:col>
      <xdr:colOff>177800</xdr:colOff>
      <xdr:row>54</xdr:row>
      <xdr:rowOff>92248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24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13525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10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5735</xdr:rowOff>
    </xdr:from>
    <xdr:to>
      <xdr:col>81</xdr:col>
      <xdr:colOff>101600</xdr:colOff>
      <xdr:row>56</xdr:row>
      <xdr:rowOff>107335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60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123862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3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120195</xdr:rowOff>
    </xdr:from>
    <xdr:to>
      <xdr:col>76</xdr:col>
      <xdr:colOff>165100</xdr:colOff>
      <xdr:row>57</xdr:row>
      <xdr:rowOff>50345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2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41472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81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79619</xdr:rowOff>
    </xdr:from>
    <xdr:to>
      <xdr:col>72</xdr:col>
      <xdr:colOff>38100</xdr:colOff>
      <xdr:row>57</xdr:row>
      <xdr:rowOff>9769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68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26296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45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136723</xdr:rowOff>
    </xdr:from>
    <xdr:to>
      <xdr:col>67</xdr:col>
      <xdr:colOff>101600</xdr:colOff>
      <xdr:row>55</xdr:row>
      <xdr:rowOff>66873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39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83400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17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75967</xdr:rowOff>
    </xdr:from>
    <xdr:to>
      <xdr:col>85</xdr:col>
      <xdr:colOff>126364</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77467"/>
          <a:ext cx="1269" cy="1435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22644</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5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75967</xdr:rowOff>
    </xdr:from>
    <xdr:to>
      <xdr:col>86</xdr:col>
      <xdr:colOff>25400</xdr:colOff>
      <xdr:row>70</xdr:row>
      <xdr:rowOff>75967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7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136043</xdr:rowOff>
    </xdr:from>
    <xdr:to>
      <xdr:col>85</xdr:col>
      <xdr:colOff>127000</xdr:colOff>
      <xdr:row>78</xdr:row>
      <xdr:rowOff>139060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509143"/>
          <a:ext cx="8382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44935</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290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22058</xdr:rowOff>
    </xdr:from>
    <xdr:to>
      <xdr:col>85</xdr:col>
      <xdr:colOff>177800</xdr:colOff>
      <xdr:row>76</xdr:row>
      <xdr:rowOff>123658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0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169875</xdr:rowOff>
    </xdr:from>
    <xdr:to>
      <xdr:col>81</xdr:col>
      <xdr:colOff>50800</xdr:colOff>
      <xdr:row>78</xdr:row>
      <xdr:rowOff>139060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371525"/>
          <a:ext cx="889000" cy="14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72</xdr:row>
      <xdr:rowOff>25898</xdr:rowOff>
    </xdr:from>
    <xdr:to>
      <xdr:col>81</xdr:col>
      <xdr:colOff>101600</xdr:colOff>
      <xdr:row>72</xdr:row>
      <xdr:rowOff>127498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23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144025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21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169875</xdr:rowOff>
    </xdr:from>
    <xdr:to>
      <xdr:col>76</xdr:col>
      <xdr:colOff>114300</xdr:colOff>
      <xdr:row>78</xdr:row>
      <xdr:rowOff>58410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371525"/>
          <a:ext cx="889000" cy="5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36413</xdr:rowOff>
    </xdr:from>
    <xdr:to>
      <xdr:col>76</xdr:col>
      <xdr:colOff>165100</xdr:colOff>
      <xdr:row>76</xdr:row>
      <xdr:rowOff>138013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06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154540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284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58410</xdr:rowOff>
    </xdr:from>
    <xdr:to>
      <xdr:col>71</xdr:col>
      <xdr:colOff>177800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431510"/>
          <a:ext cx="889000" cy="8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82956</xdr:rowOff>
    </xdr:from>
    <xdr:to>
      <xdr:col>72</xdr:col>
      <xdr:colOff>38100</xdr:colOff>
      <xdr:row>77</xdr:row>
      <xdr:rowOff>13106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11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29633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288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56164</xdr:rowOff>
    </xdr:from>
    <xdr:to>
      <xdr:col>67</xdr:col>
      <xdr:colOff>101600</xdr:colOff>
      <xdr:row>77</xdr:row>
      <xdr:rowOff>157764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25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2841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03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85243</xdr:rowOff>
    </xdr:from>
    <xdr:to>
      <xdr:col>85</xdr:col>
      <xdr:colOff>177800</xdr:colOff>
      <xdr:row>79</xdr:row>
      <xdr:rowOff>15393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170</xdr:rowOff>
    </xdr:from>
    <xdr:ext cx="313932"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73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88260</xdr:rowOff>
    </xdr:from>
    <xdr:to>
      <xdr:col>81</xdr:col>
      <xdr:colOff>101600</xdr:colOff>
      <xdr:row>79</xdr:row>
      <xdr:rowOff>18410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4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9537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5540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119075</xdr:rowOff>
    </xdr:from>
    <xdr:to>
      <xdr:col>76</xdr:col>
      <xdr:colOff>165100</xdr:colOff>
      <xdr:row>78</xdr:row>
      <xdr:rowOff>49225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3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40352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41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7610</xdr:rowOff>
    </xdr:from>
    <xdr:to>
      <xdr:col>72</xdr:col>
      <xdr:colOff>38100</xdr:colOff>
      <xdr:row>78</xdr:row>
      <xdr:rowOff>109210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3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100337</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47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157665</xdr:rowOff>
    </xdr:from>
    <xdr:to>
      <xdr:col>85</xdr:col>
      <xdr:colOff>126364</xdr:colOff>
      <xdr:row>98</xdr:row>
      <xdr:rowOff>150177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59615"/>
          <a:ext cx="1269" cy="1192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154004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5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150177</xdr:rowOff>
    </xdr:from>
    <xdr:to>
      <xdr:col>86</xdr:col>
      <xdr:colOff>25400</xdr:colOff>
      <xdr:row>98</xdr:row>
      <xdr:rowOff>150177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5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104342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86,057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157665</xdr:rowOff>
    </xdr:from>
    <xdr:to>
      <xdr:col>86</xdr:col>
      <xdr:colOff>25400</xdr:colOff>
      <xdr:row>91</xdr:row>
      <xdr:rowOff>157665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5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62852</xdr:rowOff>
    </xdr:from>
    <xdr:to>
      <xdr:col>85</xdr:col>
      <xdr:colOff>127000</xdr:colOff>
      <xdr:row>97</xdr:row>
      <xdr:rowOff>78206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693502"/>
          <a:ext cx="8382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121797</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0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98920</xdr:rowOff>
    </xdr:from>
    <xdr:to>
      <xdr:col>85</xdr:col>
      <xdr:colOff>177800</xdr:colOff>
      <xdr:row>95</xdr:row>
      <xdr:rowOff>29070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78206</xdr:rowOff>
    </xdr:from>
    <xdr:to>
      <xdr:col>81</xdr:col>
      <xdr:colOff>50800</xdr:colOff>
      <xdr:row>97</xdr:row>
      <xdr:rowOff>79350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08856"/>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11271</xdr:rowOff>
    </xdr:from>
    <xdr:to>
      <xdr:col>81</xdr:col>
      <xdr:colOff>101600</xdr:colOff>
      <xdr:row>95</xdr:row>
      <xdr:rowOff>112871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129398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47403</xdr:rowOff>
    </xdr:from>
    <xdr:to>
      <xdr:col>76</xdr:col>
      <xdr:colOff>114300</xdr:colOff>
      <xdr:row>97</xdr:row>
      <xdr:rowOff>79350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678053"/>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29959</xdr:rowOff>
    </xdr:from>
    <xdr:to>
      <xdr:col>76</xdr:col>
      <xdr:colOff>165100</xdr:colOff>
      <xdr:row>96</xdr:row>
      <xdr:rowOff>131559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148086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26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2387</xdr:rowOff>
    </xdr:from>
    <xdr:to>
      <xdr:col>71</xdr:col>
      <xdr:colOff>177800</xdr:colOff>
      <xdr:row>97</xdr:row>
      <xdr:rowOff>47403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633037"/>
          <a:ext cx="889000" cy="4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16472</xdr:rowOff>
    </xdr:from>
    <xdr:to>
      <xdr:col>72</xdr:col>
      <xdr:colOff>38100</xdr:colOff>
      <xdr:row>96</xdr:row>
      <xdr:rowOff>118072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134599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171138</xdr:rowOff>
    </xdr:from>
    <xdr:to>
      <xdr:col>67</xdr:col>
      <xdr:colOff>101600</xdr:colOff>
      <xdr:row>96</xdr:row>
      <xdr:rowOff>101288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117815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12052</xdr:rowOff>
    </xdr:from>
    <xdr:to>
      <xdr:col>85</xdr:col>
      <xdr:colOff>177800</xdr:colOff>
      <xdr:row>97</xdr:row>
      <xdr:rowOff>113652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4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161929</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27406</xdr:rowOff>
    </xdr:from>
    <xdr:to>
      <xdr:col>81</xdr:col>
      <xdr:colOff>101600</xdr:colOff>
      <xdr:row>97</xdr:row>
      <xdr:rowOff>129006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5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120133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5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28550</xdr:rowOff>
    </xdr:from>
    <xdr:to>
      <xdr:col>76</xdr:col>
      <xdr:colOff>165100</xdr:colOff>
      <xdr:row>97</xdr:row>
      <xdr:rowOff>130150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121277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5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168053</xdr:rowOff>
    </xdr:from>
    <xdr:to>
      <xdr:col>72</xdr:col>
      <xdr:colOff>38100</xdr:colOff>
      <xdr:row>97</xdr:row>
      <xdr:rowOff>98203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89330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1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123037</xdr:rowOff>
    </xdr:from>
    <xdr:to>
      <xdr:col>67</xdr:col>
      <xdr:colOff>101600</xdr:colOff>
      <xdr:row>97</xdr:row>
      <xdr:rowOff>53187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44314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169092</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12592"/>
          <a:ext cx="1269" cy="147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115769</xdr:rowOff>
    </xdr:from>
    <xdr:ext cx="378565"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8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169092</xdr:rowOff>
    </xdr:from>
    <xdr:to>
      <xdr:col>116</xdr:col>
      <xdr:colOff>152400</xdr:colOff>
      <xdr:row>30</xdr:row>
      <xdr:rowOff>169092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1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93816</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374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70938</xdr:rowOff>
    </xdr:from>
    <xdr:to>
      <xdr:col>116</xdr:col>
      <xdr:colOff>114300</xdr:colOff>
      <xdr:row>39</xdr:row>
      <xdr:rowOff>1088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70938</xdr:rowOff>
    </xdr:from>
    <xdr:to>
      <xdr:col>112</xdr:col>
      <xdr:colOff>38100</xdr:colOff>
      <xdr:row>39</xdr:row>
      <xdr:rowOff>1088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17616</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361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48078</xdr:rowOff>
    </xdr:from>
    <xdr:to>
      <xdr:col>107</xdr:col>
      <xdr:colOff>101600</xdr:colOff>
      <xdr:row>36</xdr:row>
      <xdr:rowOff>149678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22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166205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599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100330</xdr:rowOff>
    </xdr:from>
    <xdr:to>
      <xdr:col>102</xdr:col>
      <xdr:colOff>165100</xdr:colOff>
      <xdr:row>36</xdr:row>
      <xdr:rowOff>30480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47007</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587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67673</xdr:rowOff>
    </xdr:from>
    <xdr:to>
      <xdr:col>98</xdr:col>
      <xdr:colOff>38100</xdr:colOff>
      <xdr:row>38</xdr:row>
      <xdr:rowOff>169273</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14350</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3580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目的別で比較すると、類似団体を上回っているものは議会費と教育費である。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総務費は、前年度と比較して増加しているが、これは将来的な財源確保のために財政調整基金積立金（</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億円）や公共施設等有効活用基金積立金（</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億円）を増額したことが主な要因である。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民生費は、前年度と比較して大きく減少している。これは、令和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年度に実施した子育て世帯への臨時特別給付金事業費が皆減（▲</a:t>
          </a:r>
          <a:r>
            <a:rPr kumimoji="1" lang="en-US" altLang="ja-JP" sz="1100">
              <a:latin typeface="ＭＳ Ｐゴシック" panose="020B0600070205080204" pitchFamily="50" charset="-128"/>
              <a:ea typeface="ＭＳ Ｐゴシック" panose="020B0600070205080204" pitchFamily="50" charset="-128"/>
            </a:rPr>
            <a:t>17.5</a:t>
          </a:r>
          <a:r>
            <a:rPr kumimoji="1" lang="ja-JP" altLang="en-US" sz="1100">
              <a:latin typeface="ＭＳ Ｐゴシック" panose="020B0600070205080204" pitchFamily="50" charset="-128"/>
              <a:ea typeface="ＭＳ Ｐゴシック" panose="020B0600070205080204" pitchFamily="50" charset="-128"/>
            </a:rPr>
            <a:t>億円）したことが主な要因である。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土木費は、前年度と比較して減少しているが、これは令和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年度実施のスマートライティング事業の終了等による道路維持管理費の減（▲</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億円）が主な要因である。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教育費は、前年度と比較して大幅に増加している。これは、義務教育学校の新校舎等の整備に伴う箒根学園整備事業費の皆増（</a:t>
          </a:r>
          <a:r>
            <a:rPr kumimoji="1" lang="en-US" altLang="ja-JP" sz="1100">
              <a:latin typeface="ＭＳ Ｐゴシック" panose="020B0600070205080204" pitchFamily="50" charset="-128"/>
              <a:ea typeface="ＭＳ Ｐゴシック" panose="020B0600070205080204" pitchFamily="50" charset="-128"/>
            </a:rPr>
            <a:t>+12.2</a:t>
          </a:r>
          <a:r>
            <a:rPr kumimoji="1" lang="ja-JP" altLang="en-US" sz="1100">
              <a:latin typeface="ＭＳ Ｐゴシック" panose="020B0600070205080204" pitchFamily="50" charset="-128"/>
              <a:ea typeface="ＭＳ Ｐゴシック" panose="020B0600070205080204" pitchFamily="50" charset="-128"/>
            </a:rPr>
            <a:t>億円）や第</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回国民体育大会開催に伴う国民体育大会推進事業費の増（</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億円）が要因である。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実質収支比率は、歳入において前年度と同程度であったものの、歳出において箒根学園体育館整備事業費や国民体育大会推進事業費等の増により約１０億円増加したことから、実質収支額が下がり、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3.99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％減少した。なお、令和２年度と比較すると</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少であり、昨年度の実質収支比率が突出していることが分かる。今後は、少子高齢化の進展に伴い、市税の減収や扶助費の増加等により、厳しい財政状況が予想されることから、事業の見直し等により、歳出の抑制及び歳入の確保に努めていく。</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令和４年度においても、全ての会計で赤字は発生していない。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令和３年度と比較すると全体の黒字額は微減しているが、これは一般会計の実質収支比率が減少していることが大きく影響している。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なお、産業団地造成事業特別会計においては、地方債の繰上償還により、地方債をすべて返済しきったことから、標準財政規模比が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％上昇している。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M12" sqref="AM12:AT12"/>
    </sheetView>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57360402</v>
      </c>
      <c r="BO4" s="449"/>
      <c r="BP4" s="449"/>
      <c r="BQ4" s="449"/>
      <c r="BR4" s="449"/>
      <c r="BS4" s="449"/>
      <c r="BT4" s="449"/>
      <c r="BU4" s="450"/>
      <c r="BV4" s="448">
        <v>57458414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8.8000000000000007</v>
      </c>
      <c r="CU4" s="589"/>
      <c r="CV4" s="589"/>
      <c r="CW4" s="589"/>
      <c r="CX4" s="589"/>
      <c r="CY4" s="589"/>
      <c r="CZ4" s="589"/>
      <c r="DA4" s="590"/>
      <c r="DB4" s="588">
        <v>12.8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54243376</v>
      </c>
      <c r="BO5" s="420"/>
      <c r="BP5" s="420"/>
      <c r="BQ5" s="420"/>
      <c r="BR5" s="420"/>
      <c r="BS5" s="420"/>
      <c r="BT5" s="420"/>
      <c r="BU5" s="421"/>
      <c r="BV5" s="419">
        <v>53251156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93.5</v>
      </c>
      <c r="CU5" s="417"/>
      <c r="CV5" s="417"/>
      <c r="CW5" s="417"/>
      <c r="CX5" s="417"/>
      <c r="CY5" s="417"/>
      <c r="CZ5" s="417"/>
      <c r="DA5" s="418"/>
      <c r="DB5" s="416">
        <v>89.5</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3117026</v>
      </c>
      <c r="BO6" s="420"/>
      <c r="BP6" s="420"/>
      <c r="BQ6" s="420"/>
      <c r="BR6" s="420"/>
      <c r="BS6" s="420"/>
      <c r="BT6" s="420"/>
      <c r="BU6" s="421"/>
      <c r="BV6" s="419">
        <v>4207258</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95.8</v>
      </c>
      <c r="CU6" s="563"/>
      <c r="CV6" s="563"/>
      <c r="CW6" s="563"/>
      <c r="CX6" s="563"/>
      <c r="CY6" s="563"/>
      <c r="CZ6" s="563"/>
      <c r="DA6" s="564"/>
      <c r="DB6" s="562">
        <v>97.5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614993</v>
      </c>
      <c r="BO7" s="420"/>
      <c r="BP7" s="420"/>
      <c r="BQ7" s="420"/>
      <c r="BR7" s="420"/>
      <c r="BS7" s="420"/>
      <c r="BT7" s="420"/>
      <c r="BU7" s="421"/>
      <c r="BV7" s="419">
        <v>504418</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28311745</v>
      </c>
      <c r="CU7" s="420"/>
      <c r="CV7" s="420"/>
      <c r="CW7" s="420"/>
      <c r="CX7" s="420"/>
      <c r="CY7" s="420"/>
      <c r="CZ7" s="420"/>
      <c r="DA7" s="421"/>
      <c r="DB7" s="419">
        <v>28869208</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2502033</v>
      </c>
      <c r="BO8" s="420"/>
      <c r="BP8" s="420"/>
      <c r="BQ8" s="420"/>
      <c r="BR8" s="420"/>
      <c r="BS8" s="420"/>
      <c r="BT8" s="420"/>
      <c r="BU8" s="421"/>
      <c r="BV8" s="419">
        <v>3702840</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0.77</v>
      </c>
      <c r="CU8" s="523"/>
      <c r="CV8" s="523"/>
      <c r="CW8" s="523"/>
      <c r="CX8" s="523"/>
      <c r="CY8" s="523"/>
      <c r="CZ8" s="523"/>
      <c r="DA8" s="524"/>
      <c r="DB8" s="522">
        <v>0.79</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115210</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-1200807</v>
      </c>
      <c r="BO9" s="420"/>
      <c r="BP9" s="420"/>
      <c r="BQ9" s="420"/>
      <c r="BR9" s="420"/>
      <c r="BS9" s="420"/>
      <c r="BT9" s="420"/>
      <c r="BU9" s="421"/>
      <c r="BV9" s="419">
        <v>1215062</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11.2</v>
      </c>
      <c r="CU9" s="417"/>
      <c r="CV9" s="417"/>
      <c r="CW9" s="417"/>
      <c r="CX9" s="417"/>
      <c r="CY9" s="417"/>
      <c r="CZ9" s="417"/>
      <c r="DA9" s="418"/>
      <c r="DB9" s="416">
        <v>11.2</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117146</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117</v>
      </c>
      <c r="AV10" s="478"/>
      <c r="AW10" s="478"/>
      <c r="AX10" s="478"/>
      <c r="AY10" s="433" t="s">
        <v>122</v>
      </c>
      <c r="AZ10" s="434"/>
      <c r="BA10" s="434"/>
      <c r="BB10" s="434"/>
      <c r="BC10" s="434"/>
      <c r="BD10" s="434"/>
      <c r="BE10" s="434"/>
      <c r="BF10" s="434"/>
      <c r="BG10" s="434"/>
      <c r="BH10" s="434"/>
      <c r="BI10" s="434"/>
      <c r="BJ10" s="434"/>
      <c r="BK10" s="434"/>
      <c r="BL10" s="434"/>
      <c r="BM10" s="435"/>
      <c r="BN10" s="419">
        <v>1851142</v>
      </c>
      <c r="BO10" s="420"/>
      <c r="BP10" s="420"/>
      <c r="BQ10" s="420"/>
      <c r="BR10" s="420"/>
      <c r="BS10" s="420"/>
      <c r="BT10" s="420"/>
      <c r="BU10" s="421"/>
      <c r="BV10" s="419">
        <v>1244157</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116733</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1830000</v>
      </c>
      <c r="BO12" s="420"/>
      <c r="BP12" s="420"/>
      <c r="BQ12" s="420"/>
      <c r="BR12" s="420"/>
      <c r="BS12" s="420"/>
      <c r="BT12" s="420"/>
      <c r="BU12" s="421"/>
      <c r="BV12" s="419">
        <v>700000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114289</v>
      </c>
      <c r="S13" s="507"/>
      <c r="T13" s="507"/>
      <c r="U13" s="507"/>
      <c r="V13" s="508"/>
      <c r="W13" s="509" t="s">
        <v>142</v>
      </c>
      <c r="X13" s="405"/>
      <c r="Y13" s="405"/>
      <c r="Z13" s="405"/>
      <c r="AA13" s="405"/>
      <c r="AB13" s="406"/>
      <c r="AC13" s="372">
        <v>3604</v>
      </c>
      <c r="AD13" s="373"/>
      <c r="AE13" s="373"/>
      <c r="AF13" s="373"/>
      <c r="AG13" s="374"/>
      <c r="AH13" s="372">
        <v>3912</v>
      </c>
      <c r="AI13" s="373"/>
      <c r="AJ13" s="373"/>
      <c r="AK13" s="373"/>
      <c r="AL13" s="432"/>
      <c r="AM13" s="476" t="s">
        <v>143</v>
      </c>
      <c r="AN13" s="376"/>
      <c r="AO13" s="376"/>
      <c r="AP13" s="376"/>
      <c r="AQ13" s="376"/>
      <c r="AR13" s="376"/>
      <c r="AS13" s="376"/>
      <c r="AT13" s="377"/>
      <c r="AU13" s="477" t="s">
        <v>107</v>
      </c>
      <c r="AV13" s="478"/>
      <c r="AW13" s="478"/>
      <c r="AX13" s="478"/>
      <c r="AY13" s="433" t="s">
        <v>144</v>
      </c>
      <c r="AZ13" s="434"/>
      <c r="BA13" s="434"/>
      <c r="BB13" s="434"/>
      <c r="BC13" s="434"/>
      <c r="BD13" s="434"/>
      <c r="BE13" s="434"/>
      <c r="BF13" s="434"/>
      <c r="BG13" s="434"/>
      <c r="BH13" s="434"/>
      <c r="BI13" s="434"/>
      <c r="BJ13" s="434"/>
      <c r="BK13" s="434"/>
      <c r="BL13" s="434"/>
      <c r="BM13" s="435"/>
      <c r="BN13" s="419">
        <v>-1179665</v>
      </c>
      <c r="BO13" s="420"/>
      <c r="BP13" s="420"/>
      <c r="BQ13" s="420"/>
      <c r="BR13" s="420"/>
      <c r="BS13" s="420"/>
      <c r="BT13" s="420"/>
      <c r="BU13" s="421"/>
      <c r="BV13" s="419">
        <v>1759219</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3</v>
      </c>
      <c r="CU13" s="417"/>
      <c r="CV13" s="417"/>
      <c r="CW13" s="417"/>
      <c r="CX13" s="417"/>
      <c r="CY13" s="417"/>
      <c r="CZ13" s="417"/>
      <c r="DA13" s="418"/>
      <c r="DB13" s="416">
        <v>3.1</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117005</v>
      </c>
      <c r="S14" s="507"/>
      <c r="T14" s="507"/>
      <c r="U14" s="507"/>
      <c r="V14" s="508"/>
      <c r="W14" s="510"/>
      <c r="X14" s="408"/>
      <c r="Y14" s="408"/>
      <c r="Z14" s="408"/>
      <c r="AA14" s="408"/>
      <c r="AB14" s="409"/>
      <c r="AC14" s="499">
        <v>6.6</v>
      </c>
      <c r="AD14" s="500"/>
      <c r="AE14" s="500"/>
      <c r="AF14" s="500"/>
      <c r="AG14" s="501"/>
      <c r="AH14" s="499">
        <v>6.9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t="s">
        <v>148</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114753</v>
      </c>
      <c r="S15" s="507"/>
      <c r="T15" s="507"/>
      <c r="U15" s="507"/>
      <c r="V15" s="508"/>
      <c r="W15" s="509" t="s">
        <v>150</v>
      </c>
      <c r="X15" s="405"/>
      <c r="Y15" s="405"/>
      <c r="Z15" s="405"/>
      <c r="AA15" s="405"/>
      <c r="AB15" s="406"/>
      <c r="AC15" s="372">
        <v>17507</v>
      </c>
      <c r="AD15" s="373"/>
      <c r="AE15" s="373"/>
      <c r="AF15" s="373"/>
      <c r="AG15" s="374"/>
      <c r="AH15" s="372">
        <v>18344</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17164145</v>
      </c>
      <c r="BO15" s="449"/>
      <c r="BP15" s="449"/>
      <c r="BQ15" s="449"/>
      <c r="BR15" s="449"/>
      <c r="BS15" s="449"/>
      <c r="BT15" s="449"/>
      <c r="BU15" s="450"/>
      <c r="BV15" s="448">
        <v>16403528</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32</v>
      </c>
      <c r="AD16" s="500"/>
      <c r="AE16" s="500"/>
      <c r="AF16" s="500"/>
      <c r="AG16" s="501"/>
      <c r="AH16" s="499">
        <v>32.1</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22855035</v>
      </c>
      <c r="BO16" s="420"/>
      <c r="BP16" s="420"/>
      <c r="BQ16" s="420"/>
      <c r="BR16" s="420"/>
      <c r="BS16" s="420"/>
      <c r="BT16" s="420"/>
      <c r="BU16" s="421"/>
      <c r="BV16" s="419">
        <v>21903553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33669</v>
      </c>
      <c r="AD17" s="373"/>
      <c r="AE17" s="373"/>
      <c r="AF17" s="373"/>
      <c r="AG17" s="374"/>
      <c r="AH17" s="372">
        <v>34836</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21818535</v>
      </c>
      <c r="BO17" s="420"/>
      <c r="BP17" s="420"/>
      <c r="BQ17" s="420"/>
      <c r="BR17" s="420"/>
      <c r="BS17" s="420"/>
      <c r="BT17" s="420"/>
      <c r="BU17" s="421"/>
      <c r="BV17" s="419">
        <v>20862688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592.74</v>
      </c>
      <c r="M18" s="472"/>
      <c r="N18" s="472"/>
      <c r="O18" s="472"/>
      <c r="P18" s="472"/>
      <c r="Q18" s="472"/>
      <c r="R18" s="473"/>
      <c r="S18" s="473"/>
      <c r="T18" s="473"/>
      <c r="U18" s="473"/>
      <c r="V18" s="474"/>
      <c r="W18" s="490"/>
      <c r="X18" s="491"/>
      <c r="Y18" s="491"/>
      <c r="Z18" s="491"/>
      <c r="AA18" s="491"/>
      <c r="AB18" s="515"/>
      <c r="AC18" s="389">
        <v>61.5</v>
      </c>
      <c r="AD18" s="390"/>
      <c r="AE18" s="390"/>
      <c r="AF18" s="390"/>
      <c r="AG18" s="475"/>
      <c r="AH18" s="389">
        <v>61</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27439277</v>
      </c>
      <c r="BO18" s="420"/>
      <c r="BP18" s="420"/>
      <c r="BQ18" s="420"/>
      <c r="BR18" s="420"/>
      <c r="BS18" s="420"/>
      <c r="BT18" s="420"/>
      <c r="BU18" s="421"/>
      <c r="BV18" s="419">
        <v>27276648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194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38297561</v>
      </c>
      <c r="BO19" s="420"/>
      <c r="BP19" s="420"/>
      <c r="BQ19" s="420"/>
      <c r="BR19" s="420"/>
      <c r="BS19" s="420"/>
      <c r="BT19" s="420"/>
      <c r="BU19" s="421"/>
      <c r="BV19" s="419">
        <v>37516699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47454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30844648</v>
      </c>
      <c r="BO22" s="449"/>
      <c r="BP22" s="449"/>
      <c r="BQ22" s="449"/>
      <c r="BR22" s="449"/>
      <c r="BS22" s="449"/>
      <c r="BT22" s="449"/>
      <c r="BU22" s="450"/>
      <c r="BV22" s="448">
        <v>33357058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21137718</v>
      </c>
      <c r="BO23" s="420"/>
      <c r="BP23" s="420"/>
      <c r="BQ23" s="420"/>
      <c r="BR23" s="420"/>
      <c r="BS23" s="420"/>
      <c r="BT23" s="420"/>
      <c r="BU23" s="421"/>
      <c r="BV23" s="419">
        <v>21537819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9600</v>
      </c>
      <c r="R24" s="373"/>
      <c r="S24" s="373"/>
      <c r="T24" s="373"/>
      <c r="U24" s="373"/>
      <c r="V24" s="374"/>
      <c r="W24" s="462"/>
      <c r="X24" s="399"/>
      <c r="Y24" s="400"/>
      <c r="Z24" s="375" t="s">
        <v>175</v>
      </c>
      <c r="AA24" s="376"/>
      <c r="AB24" s="376"/>
      <c r="AC24" s="376"/>
      <c r="AD24" s="376"/>
      <c r="AE24" s="376"/>
      <c r="AF24" s="376"/>
      <c r="AG24" s="377"/>
      <c r="AH24" s="372">
        <v>743</v>
      </c>
      <c r="AI24" s="373"/>
      <c r="AJ24" s="373"/>
      <c r="AK24" s="373"/>
      <c r="AL24" s="374"/>
      <c r="AM24" s="372">
        <v>2307758</v>
      </c>
      <c r="AN24" s="373"/>
      <c r="AO24" s="373"/>
      <c r="AP24" s="373"/>
      <c r="AQ24" s="373"/>
      <c r="AR24" s="374"/>
      <c r="AS24" s="372">
        <v>3106</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16335921</v>
      </c>
      <c r="BO24" s="420"/>
      <c r="BP24" s="420"/>
      <c r="BQ24" s="420"/>
      <c r="BR24" s="420"/>
      <c r="BS24" s="420"/>
      <c r="BT24" s="420"/>
      <c r="BU24" s="421"/>
      <c r="BV24" s="419">
        <v>18412201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2</v>
      </c>
      <c r="M25" s="373"/>
      <c r="N25" s="373"/>
      <c r="O25" s="373"/>
      <c r="P25" s="374"/>
      <c r="Q25" s="372">
        <v>7550</v>
      </c>
      <c r="R25" s="373"/>
      <c r="S25" s="373"/>
      <c r="T25" s="373"/>
      <c r="U25" s="373"/>
      <c r="V25" s="374"/>
      <c r="W25" s="462"/>
      <c r="X25" s="399"/>
      <c r="Y25" s="400"/>
      <c r="Z25" s="375" t="s">
        <v>178</v>
      </c>
      <c r="AA25" s="376"/>
      <c r="AB25" s="376"/>
      <c r="AC25" s="376"/>
      <c r="AD25" s="376"/>
      <c r="AE25" s="376"/>
      <c r="AF25" s="376"/>
      <c r="AG25" s="377"/>
      <c r="AH25" s="372" t="s">
        <v>130</v>
      </c>
      <c r="AI25" s="373"/>
      <c r="AJ25" s="373"/>
      <c r="AK25" s="373"/>
      <c r="AL25" s="374"/>
      <c r="AM25" s="372" t="s">
        <v>140</v>
      </c>
      <c r="AN25" s="373"/>
      <c r="AO25" s="373"/>
      <c r="AP25" s="373"/>
      <c r="AQ25" s="373"/>
      <c r="AR25" s="374"/>
      <c r="AS25" s="372" t="s">
        <v>140</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26201560</v>
      </c>
      <c r="BO25" s="449"/>
      <c r="BP25" s="449"/>
      <c r="BQ25" s="449"/>
      <c r="BR25" s="449"/>
      <c r="BS25" s="449"/>
      <c r="BT25" s="449"/>
      <c r="BU25" s="450"/>
      <c r="BV25" s="448">
        <v>25801655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6850</v>
      </c>
      <c r="R26" s="373"/>
      <c r="S26" s="373"/>
      <c r="T26" s="373"/>
      <c r="U26" s="373"/>
      <c r="V26" s="374"/>
      <c r="W26" s="462"/>
      <c r="X26" s="399"/>
      <c r="Y26" s="400"/>
      <c r="Z26" s="375" t="s">
        <v>181</v>
      </c>
      <c r="AA26" s="430"/>
      <c r="AB26" s="430"/>
      <c r="AC26" s="430"/>
      <c r="AD26" s="430"/>
      <c r="AE26" s="430"/>
      <c r="AF26" s="430"/>
      <c r="AG26" s="431"/>
      <c r="AH26" s="372">
        <v>36</v>
      </c>
      <c r="AI26" s="373"/>
      <c r="AJ26" s="373"/>
      <c r="AK26" s="373"/>
      <c r="AL26" s="374"/>
      <c r="AM26" s="372">
        <v>123264</v>
      </c>
      <c r="AN26" s="373"/>
      <c r="AO26" s="373"/>
      <c r="AP26" s="373"/>
      <c r="AQ26" s="373"/>
      <c r="AR26" s="374"/>
      <c r="AS26" s="372">
        <v>3424</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5100</v>
      </c>
      <c r="R27" s="373"/>
      <c r="S27" s="373"/>
      <c r="T27" s="373"/>
      <c r="U27" s="373"/>
      <c r="V27" s="374"/>
      <c r="W27" s="462"/>
      <c r="X27" s="399"/>
      <c r="Y27" s="400"/>
      <c r="Z27" s="375" t="s">
        <v>184</v>
      </c>
      <c r="AA27" s="376"/>
      <c r="AB27" s="376"/>
      <c r="AC27" s="376"/>
      <c r="AD27" s="376"/>
      <c r="AE27" s="376"/>
      <c r="AF27" s="376"/>
      <c r="AG27" s="377"/>
      <c r="AH27" s="372">
        <v>14</v>
      </c>
      <c r="AI27" s="373"/>
      <c r="AJ27" s="373"/>
      <c r="AK27" s="373"/>
      <c r="AL27" s="374"/>
      <c r="AM27" s="372">
        <v>53536</v>
      </c>
      <c r="AN27" s="373"/>
      <c r="AO27" s="373"/>
      <c r="AP27" s="373"/>
      <c r="AQ27" s="373"/>
      <c r="AR27" s="374"/>
      <c r="AS27" s="372">
        <v>3824</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303702</v>
      </c>
      <c r="BO27" s="454"/>
      <c r="BP27" s="454"/>
      <c r="BQ27" s="454"/>
      <c r="BR27" s="454"/>
      <c r="BS27" s="454"/>
      <c r="BT27" s="454"/>
      <c r="BU27" s="455"/>
      <c r="BV27" s="453">
        <v>303696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4500</v>
      </c>
      <c r="R28" s="373"/>
      <c r="S28" s="373"/>
      <c r="T28" s="373"/>
      <c r="U28" s="373"/>
      <c r="V28" s="374"/>
      <c r="W28" s="462"/>
      <c r="X28" s="399"/>
      <c r="Y28" s="400"/>
      <c r="Z28" s="375" t="s">
        <v>187</v>
      </c>
      <c r="AA28" s="376"/>
      <c r="AB28" s="376"/>
      <c r="AC28" s="376"/>
      <c r="AD28" s="376"/>
      <c r="AE28" s="376"/>
      <c r="AF28" s="376"/>
      <c r="AG28" s="377"/>
      <c r="AH28" s="372" t="s">
        <v>131</v>
      </c>
      <c r="AI28" s="373"/>
      <c r="AJ28" s="373"/>
      <c r="AK28" s="373"/>
      <c r="AL28" s="374"/>
      <c r="AM28" s="372" t="s">
        <v>148</v>
      </c>
      <c r="AN28" s="373"/>
      <c r="AO28" s="373"/>
      <c r="AP28" s="373"/>
      <c r="AQ28" s="373"/>
      <c r="AR28" s="374"/>
      <c r="AS28" s="372" t="s">
        <v>148</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6114860</v>
      </c>
      <c r="BO28" s="449"/>
      <c r="BP28" s="449"/>
      <c r="BQ28" s="449"/>
      <c r="BR28" s="449"/>
      <c r="BS28" s="449"/>
      <c r="BT28" s="449"/>
      <c r="BU28" s="450"/>
      <c r="BV28" s="448">
        <v>6093718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24</v>
      </c>
      <c r="M29" s="373"/>
      <c r="N29" s="373"/>
      <c r="O29" s="373"/>
      <c r="P29" s="374"/>
      <c r="Q29" s="372">
        <v>4200</v>
      </c>
      <c r="R29" s="373"/>
      <c r="S29" s="373"/>
      <c r="T29" s="373"/>
      <c r="U29" s="373"/>
      <c r="V29" s="374"/>
      <c r="W29" s="463"/>
      <c r="X29" s="464"/>
      <c r="Y29" s="465"/>
      <c r="Z29" s="375" t="s">
        <v>190</v>
      </c>
      <c r="AA29" s="376"/>
      <c r="AB29" s="376"/>
      <c r="AC29" s="376"/>
      <c r="AD29" s="376"/>
      <c r="AE29" s="376"/>
      <c r="AF29" s="376"/>
      <c r="AG29" s="377"/>
      <c r="AH29" s="372">
        <v>757</v>
      </c>
      <c r="AI29" s="373"/>
      <c r="AJ29" s="373"/>
      <c r="AK29" s="373"/>
      <c r="AL29" s="374"/>
      <c r="AM29" s="372">
        <v>2361294</v>
      </c>
      <c r="AN29" s="373"/>
      <c r="AO29" s="373"/>
      <c r="AP29" s="373"/>
      <c r="AQ29" s="373"/>
      <c r="AR29" s="374"/>
      <c r="AS29" s="372">
        <v>3119</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2546790</v>
      </c>
      <c r="BO29" s="420"/>
      <c r="BP29" s="420"/>
      <c r="BQ29" s="420"/>
      <c r="BR29" s="420"/>
      <c r="BS29" s="420"/>
      <c r="BT29" s="420"/>
      <c r="BU29" s="421"/>
      <c r="BV29" s="419">
        <v>2366358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98.5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9796608</v>
      </c>
      <c r="BO30" s="454"/>
      <c r="BP30" s="454"/>
      <c r="BQ30" s="454"/>
      <c r="BR30" s="454"/>
      <c r="BS30" s="454"/>
      <c r="BT30" s="454"/>
      <c r="BU30" s="455"/>
      <c r="BV30" s="453">
        <v>8722989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208</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那須塩原市水道事業会計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IF('各会計、関係団体の財政状況及び健全化判断比率'!B33="","",'各会計、関係団体の財政状況及び健全化判断比率'!B33)</f>
        <v>那須塩原市温泉事業特別会計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那須地区広域行政事務組合（一般会計）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那須野が原文化振興財団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墓地事業特別会計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那須塩原市下水道事業会計</v>
      </c>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IF('各会計、関係団体の財政状況及び健全化判断比率'!B34="","",'各会計、関係団体の財政状況及び健全化判断比率'!B34)</f>
        <v>那須塩原市産業団地造成事業特別会計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那須地区広域行政事務組合（広域クリーンセンター大田原事業特別会計）</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まちづくりにしなすの</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那須地区広域行政事務組合（黒羽グリーンオアシス事業特別会計）</v>
      </c>
      <c r="BZ36" s="368"/>
      <c r="CA36" s="368"/>
      <c r="CB36" s="368"/>
      <c r="CC36" s="368"/>
      <c r="CD36" s="368"/>
      <c r="CE36" s="368"/>
      <c r="CF36" s="368"/>
      <c r="CG36" s="368"/>
      <c r="CH36" s="368"/>
      <c r="CI36" s="368"/>
      <c r="CJ36" s="368"/>
      <c r="CK36" s="368"/>
      <c r="CL36" s="368"/>
      <c r="CM36" s="368"/>
      <c r="CN36" s="181"/>
      <c r="CO36" s="367">
        <f t="shared" si="3"/>
        <v>22</v>
      </c>
      <c r="CP36" s="367"/>
      <c r="CQ36" s="368" t="str">
        <f>IF('各会計、関係団体の財政状況及び健全化判断比率'!BS9="","",'各会計、関係団体の財政状況及び健全化判断比率'!BS9)</f>
        <v>那須塩原市農業公社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那須地区広域行政事務組合（那須グリーンネクサス事業特別会計）</v>
      </c>
      <c r="BZ37" s="368"/>
      <c r="CA37" s="368"/>
      <c r="CB37" s="368"/>
      <c r="CC37" s="368"/>
      <c r="CD37" s="368"/>
      <c r="CE37" s="368"/>
      <c r="CF37" s="368"/>
      <c r="CG37" s="368"/>
      <c r="CH37" s="368"/>
      <c r="CI37" s="368"/>
      <c r="CJ37" s="368"/>
      <c r="CK37" s="368"/>
      <c r="CL37" s="368"/>
      <c r="CM37" s="368"/>
      <c r="CN37" s="181"/>
      <c r="CO37" s="367">
        <f t="shared" si="3"/>
        <v>23</v>
      </c>
      <c r="CP37" s="367"/>
      <c r="CQ37" s="368" t="str">
        <f>IF('各会計、関係団体の財政状況及び健全化判断比率'!BS10="","",'各会計、関係団体の財政状況及び健全化判断比率'!BS10)</f>
        <v>那須塩原市文化振興公社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那須地区消防組合</v>
      </c>
      <c r="BZ38" s="368"/>
      <c r="CA38" s="368"/>
      <c r="CB38" s="368"/>
      <c r="CC38" s="368"/>
      <c r="CD38" s="368"/>
      <c r="CE38" s="368"/>
      <c r="CF38" s="368"/>
      <c r="CG38" s="368"/>
      <c r="CH38" s="368"/>
      <c r="CI38" s="368"/>
      <c r="CJ38" s="368"/>
      <c r="CK38" s="368"/>
      <c r="CL38" s="368"/>
      <c r="CM38" s="368"/>
      <c r="CN38" s="181"/>
      <c r="CO38" s="367">
        <f t="shared" si="3"/>
        <v>24</v>
      </c>
      <c r="CP38" s="367"/>
      <c r="CQ38" s="368" t="str">
        <f>IF('各会計、関係団体の財政状況及び健全化判断比率'!BS11="","",'各会計、関係団体の財政状況及び健全化判断比率'!BS11)</f>
        <v>公益社団法人那須塩原市シルバー人材センター</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黒磯那須共同火葬場組合</v>
      </c>
      <c r="BZ39" s="368"/>
      <c r="CA39" s="368"/>
      <c r="CB39" s="368"/>
      <c r="CC39" s="368"/>
      <c r="CD39" s="368"/>
      <c r="CE39" s="368"/>
      <c r="CF39" s="368"/>
      <c r="CG39" s="368"/>
      <c r="CH39" s="368"/>
      <c r="CI39" s="368"/>
      <c r="CJ39" s="368"/>
      <c r="CK39" s="368"/>
      <c r="CL39" s="368"/>
      <c r="CM39" s="368"/>
      <c r="CN39" s="181"/>
      <c r="CO39" s="367">
        <f t="shared" si="3"/>
        <v>25</v>
      </c>
      <c r="CP39" s="367"/>
      <c r="CQ39" s="368" t="str">
        <f>IF('各会計、関係団体の財政状況及び健全化判断比率'!BS12="","",'各会計、関係団体の財政状況及び健全化判断比率'!BS12)</f>
        <v>社会福祉法人那須塩原市社会福祉協議会</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黒磯那須公設地方卸売市場事務組合</v>
      </c>
      <c r="BZ40" s="368"/>
      <c r="CA40" s="368"/>
      <c r="CB40" s="368"/>
      <c r="CC40" s="368"/>
      <c r="CD40" s="368"/>
      <c r="CE40" s="368"/>
      <c r="CF40" s="368"/>
      <c r="CG40" s="368"/>
      <c r="CH40" s="368"/>
      <c r="CI40" s="368"/>
      <c r="CJ40" s="368"/>
      <c r="CK40" s="368"/>
      <c r="CL40" s="368"/>
      <c r="CM40" s="368"/>
      <c r="CN40" s="181"/>
      <c r="CO40" s="367">
        <f t="shared" si="3"/>
        <v>26</v>
      </c>
      <c r="CP40" s="367"/>
      <c r="CQ40" s="368" t="str">
        <f>IF('各会計、関係団体の財政状況及び健全化判断比率'!BS13="","",'各会計、関係団体の財政状況及び健全化判断比率'!BS13)</f>
        <v>一般社団法人那須塩原市観光局</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栃木県市町村総合事務組合（一般会計）</v>
      </c>
      <c r="BZ41" s="368"/>
      <c r="CA41" s="368"/>
      <c r="CB41" s="368"/>
      <c r="CC41" s="368"/>
      <c r="CD41" s="368"/>
      <c r="CE41" s="368"/>
      <c r="CF41" s="368"/>
      <c r="CG41" s="368"/>
      <c r="CH41" s="368"/>
      <c r="CI41" s="368"/>
      <c r="CJ41" s="368"/>
      <c r="CK41" s="368"/>
      <c r="CL41" s="368"/>
      <c r="CM41" s="368"/>
      <c r="CN41" s="181"/>
      <c r="CO41" s="367">
        <f t="shared" si="3"/>
        <v>27</v>
      </c>
      <c r="CP41" s="367"/>
      <c r="CQ41" s="368" t="str">
        <f>IF('各会計、関係団体の財政状況及び健全化判断比率'!BS14="","",'各会計、関係団体の財政状況及び健全化判断比率'!BS14)</f>
        <v>那須野ヶ原みらい電力株式会社</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栃木県市町村総合事務組合（特別会計）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19</v>
      </c>
      <c r="BX43" s="367"/>
      <c r="BY43" s="368" t="str">
        <f>IF('各会計、関係団体の財政状況及び健全化判断比率'!B77="","",'各会計、関係団体の財政状況及び健全化判断比率'!B77)</f>
        <v>栃木県後期高齢者医療広域連合（一般会計）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ybQ9wPv3JGXG5BKN11i5f94IHoI0bw0+LunNKdLgfzCloQQsq8C5KyXCL/8xJN4sIui+gTMbfxBBW7zIuD1eag==" saltValue="iNLeOdXMragA3Ii2zob+Q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1"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1" t="s">
        <v>573</v>
      </c>
      <c r="D34" s="1151"/>
      <c r="E34" s="1152"/>
      <c r="F34" s="32">
        <v>7.75</v>
      </c>
      <c r="G34" s="33">
        <v>8.4600000000000009</v>
      </c>
      <c r="H34" s="33">
        <v>8.9700000000000006</v>
      </c>
      <c r="I34" s="33">
        <v>12.81</v>
      </c>
      <c r="J34" s="34">
        <v>8.82</v>
      </c>
      <c r="K34" s="22"/>
      <c r="L34" s="22"/>
      <c r="M34" s="22"/>
      <c r="N34" s="22"/>
      <c r="O34" s="22"/>
      <c r="P34" s="22"/>
    </row>
    <row r="35" spans="1:16" ht="39" customHeight="1" x14ac:dyDescent="0.2">
      <c r="A35" s="22"/>
      <c r="B35" s="35"/>
      <c r="C35" s="1145" t="s">
        <v>574</v>
      </c>
      <c r="D35" s="1146"/>
      <c r="E35" s="1147"/>
      <c r="F35" s="36">
        <v>6.07</v>
      </c>
      <c r="G35" s="37">
        <v>6.27</v>
      </c>
      <c r="H35" s="37">
        <v>5.96</v>
      </c>
      <c r="I35" s="37">
        <v>6.02</v>
      </c>
      <c r="J35" s="38">
        <v>6.96</v>
      </c>
      <c r="K35" s="22"/>
      <c r="L35" s="22"/>
      <c r="M35" s="22"/>
      <c r="N35" s="22"/>
      <c r="O35" s="22"/>
      <c r="P35" s="22"/>
    </row>
    <row r="36" spans="1:16" ht="39" customHeight="1" x14ac:dyDescent="0.2">
      <c r="A36" s="22"/>
      <c r="B36" s="35"/>
      <c r="C36" s="1145" t="s">
        <v>575</v>
      </c>
      <c r="D36" s="1146"/>
      <c r="E36" s="1147"/>
      <c r="F36" s="36">
        <v>0</v>
      </c>
      <c r="G36" s="37">
        <v>0</v>
      </c>
      <c r="H36" s="37">
        <v>0.26</v>
      </c>
      <c r="I36" s="37">
        <v>1.46</v>
      </c>
      <c r="J36" s="38">
        <v>2.84</v>
      </c>
      <c r="K36" s="22"/>
      <c r="L36" s="22"/>
      <c r="M36" s="22"/>
      <c r="N36" s="22"/>
      <c r="O36" s="22"/>
      <c r="P36" s="22"/>
    </row>
    <row r="37" spans="1:16" ht="39" customHeight="1" x14ac:dyDescent="0.2">
      <c r="A37" s="22"/>
      <c r="B37" s="35"/>
      <c r="C37" s="1145" t="s">
        <v>576</v>
      </c>
      <c r="D37" s="1146"/>
      <c r="E37" s="1147"/>
      <c r="F37" s="36">
        <v>1.19</v>
      </c>
      <c r="G37" s="37">
        <v>1.57</v>
      </c>
      <c r="H37" s="37">
        <v>2.16</v>
      </c>
      <c r="I37" s="37">
        <v>1.71</v>
      </c>
      <c r="J37" s="38">
        <v>2.12</v>
      </c>
      <c r="K37" s="22"/>
      <c r="L37" s="22"/>
      <c r="M37" s="22"/>
      <c r="N37" s="22"/>
      <c r="O37" s="22"/>
      <c r="P37" s="22"/>
    </row>
    <row r="38" spans="1:16" ht="39" customHeight="1" x14ac:dyDescent="0.2">
      <c r="A38" s="22"/>
      <c r="B38" s="35"/>
      <c r="C38" s="1145" t="s">
        <v>577</v>
      </c>
      <c r="D38" s="1146"/>
      <c r="E38" s="1147"/>
      <c r="F38" s="36" t="s">
        <v>525</v>
      </c>
      <c r="G38" s="37" t="s">
        <v>525</v>
      </c>
      <c r="H38" s="37">
        <v>1.17</v>
      </c>
      <c r="I38" s="37">
        <v>1.18</v>
      </c>
      <c r="J38" s="38">
        <v>1.5</v>
      </c>
      <c r="K38" s="22"/>
      <c r="L38" s="22"/>
      <c r="M38" s="22"/>
      <c r="N38" s="22"/>
      <c r="O38" s="22"/>
      <c r="P38" s="22"/>
    </row>
    <row r="39" spans="1:16" ht="39" customHeight="1" x14ac:dyDescent="0.2">
      <c r="A39" s="22"/>
      <c r="B39" s="35"/>
      <c r="C39" s="1145" t="s">
        <v>578</v>
      </c>
      <c r="D39" s="1146"/>
      <c r="E39" s="1147"/>
      <c r="F39" s="36">
        <v>2.17</v>
      </c>
      <c r="G39" s="37">
        <v>0.98</v>
      </c>
      <c r="H39" s="37">
        <v>1.19</v>
      </c>
      <c r="I39" s="37">
        <v>1</v>
      </c>
      <c r="J39" s="38">
        <v>0.61</v>
      </c>
      <c r="K39" s="22"/>
      <c r="L39" s="22"/>
      <c r="M39" s="22"/>
      <c r="N39" s="22"/>
      <c r="O39" s="22"/>
      <c r="P39" s="22"/>
    </row>
    <row r="40" spans="1:16" ht="39" customHeight="1" x14ac:dyDescent="0.2">
      <c r="A40" s="22"/>
      <c r="B40" s="35"/>
      <c r="C40" s="1145" t="s">
        <v>579</v>
      </c>
      <c r="D40" s="1146"/>
      <c r="E40" s="1147"/>
      <c r="F40" s="36">
        <v>0.03</v>
      </c>
      <c r="G40" s="37">
        <v>0.03</v>
      </c>
      <c r="H40" s="37">
        <v>0.04</v>
      </c>
      <c r="I40" s="37">
        <v>0.04</v>
      </c>
      <c r="J40" s="38">
        <v>0.04</v>
      </c>
      <c r="K40" s="22"/>
      <c r="L40" s="22"/>
      <c r="M40" s="22"/>
      <c r="N40" s="22"/>
      <c r="O40" s="22"/>
      <c r="P40" s="22"/>
    </row>
    <row r="41" spans="1:16" ht="39" customHeight="1" x14ac:dyDescent="0.2">
      <c r="A41" s="22"/>
      <c r="B41" s="35"/>
      <c r="C41" s="1145" t="s">
        <v>580</v>
      </c>
      <c r="D41" s="1146"/>
      <c r="E41" s="1147"/>
      <c r="F41" s="36">
        <v>0.04</v>
      </c>
      <c r="G41" s="37">
        <v>0.01</v>
      </c>
      <c r="H41" s="37">
        <v>0.01</v>
      </c>
      <c r="I41" s="37">
        <v>0.06</v>
      </c>
      <c r="J41" s="38">
        <v>0.02</v>
      </c>
      <c r="K41" s="22"/>
      <c r="L41" s="22"/>
      <c r="M41" s="22"/>
      <c r="N41" s="22"/>
      <c r="O41" s="22"/>
      <c r="P41" s="22"/>
    </row>
    <row r="42" spans="1:16" ht="39" customHeight="1" x14ac:dyDescent="0.2">
      <c r="A42" s="22"/>
      <c r="B42" s="39"/>
      <c r="C42" s="1145" t="s">
        <v>581</v>
      </c>
      <c r="D42" s="1146"/>
      <c r="E42" s="1147"/>
      <c r="F42" s="36" t="s">
        <v>525</v>
      </c>
      <c r="G42" s="37" t="s">
        <v>525</v>
      </c>
      <c r="H42" s="37" t="s">
        <v>525</v>
      </c>
      <c r="I42" s="37" t="s">
        <v>525</v>
      </c>
      <c r="J42" s="38" t="s">
        <v>525</v>
      </c>
      <c r="K42" s="22"/>
      <c r="L42" s="22"/>
      <c r="M42" s="22"/>
      <c r="N42" s="22"/>
      <c r="O42" s="22"/>
      <c r="P42" s="22"/>
    </row>
    <row r="43" spans="1:16" ht="39" customHeight="1" thickBot="1" x14ac:dyDescent="0.25">
      <c r="A43" s="22"/>
      <c r="B43" s="40"/>
      <c r="C43" s="1148" t="s">
        <v>582</v>
      </c>
      <c r="D43" s="1149"/>
      <c r="E43" s="1150"/>
      <c r="F43" s="41">
        <v>0.12</v>
      </c>
      <c r="G43" s="42">
        <v>7.0000000000000007E-2</v>
      </c>
      <c r="H43" s="42">
        <v>0</v>
      </c>
      <c r="I43" s="42">
        <v>0.01</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BHHdaaaG8vRFkkmgv/zAEaEkgtxecvvRutDqDAkp+a25Vdu+TVUaDOMkaLjoL+uMEsiF/n9P+QOfK85xKHx/5A==" saltValue="NdfHfqXtGPY9eVHHwjAN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election activeCell="O59" sqref="O59"/>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4731</v>
      </c>
      <c r="L45" s="60">
        <v>4445</v>
      </c>
      <c r="M45" s="60">
        <v>4237</v>
      </c>
      <c r="N45" s="60">
        <v>4239</v>
      </c>
      <c r="O45" s="61">
        <v>4323</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x14ac:dyDescent="0.2">
      <c r="A48" s="48"/>
      <c r="B48" s="1178"/>
      <c r="C48" s="1179"/>
      <c r="D48" s="62"/>
      <c r="E48" s="1155" t="s">
        <v>15</v>
      </c>
      <c r="F48" s="1155"/>
      <c r="G48" s="1155"/>
      <c r="H48" s="1155"/>
      <c r="I48" s="1155"/>
      <c r="J48" s="1156"/>
      <c r="K48" s="63">
        <v>1338</v>
      </c>
      <c r="L48" s="64">
        <v>1295</v>
      </c>
      <c r="M48" s="64">
        <v>791</v>
      </c>
      <c r="N48" s="64">
        <v>815</v>
      </c>
      <c r="O48" s="65">
        <v>830</v>
      </c>
      <c r="P48" s="48"/>
      <c r="Q48" s="48"/>
      <c r="R48" s="48"/>
      <c r="S48" s="48"/>
      <c r="T48" s="48"/>
      <c r="U48" s="48"/>
    </row>
    <row r="49" spans="1:21" ht="30.75" customHeight="1" x14ac:dyDescent="0.2">
      <c r="A49" s="48"/>
      <c r="B49" s="1178"/>
      <c r="C49" s="1179"/>
      <c r="D49" s="62"/>
      <c r="E49" s="1155" t="s">
        <v>16</v>
      </c>
      <c r="F49" s="1155"/>
      <c r="G49" s="1155"/>
      <c r="H49" s="1155"/>
      <c r="I49" s="1155"/>
      <c r="J49" s="1156"/>
      <c r="K49" s="63">
        <v>159</v>
      </c>
      <c r="L49" s="64">
        <v>130</v>
      </c>
      <c r="M49" s="64">
        <v>193</v>
      </c>
      <c r="N49" s="64">
        <v>171</v>
      </c>
      <c r="O49" s="65">
        <v>199</v>
      </c>
      <c r="P49" s="48"/>
      <c r="Q49" s="48"/>
      <c r="R49" s="48"/>
      <c r="S49" s="48"/>
      <c r="T49" s="48"/>
      <c r="U49" s="48"/>
    </row>
    <row r="50" spans="1:21" ht="30.75" customHeight="1" x14ac:dyDescent="0.2">
      <c r="A50" s="48"/>
      <c r="B50" s="1178"/>
      <c r="C50" s="1179"/>
      <c r="D50" s="62"/>
      <c r="E50" s="1155" t="s">
        <v>17</v>
      </c>
      <c r="F50" s="1155"/>
      <c r="G50" s="1155"/>
      <c r="H50" s="1155"/>
      <c r="I50" s="1155"/>
      <c r="J50" s="1156"/>
      <c r="K50" s="63">
        <v>8</v>
      </c>
      <c r="L50" s="64">
        <v>5</v>
      </c>
      <c r="M50" s="64">
        <v>5</v>
      </c>
      <c r="N50" s="64">
        <v>11</v>
      </c>
      <c r="O50" s="65">
        <v>4</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525</v>
      </c>
      <c r="L51" s="64" t="s">
        <v>525</v>
      </c>
      <c r="M51" s="64" t="s">
        <v>525</v>
      </c>
      <c r="N51" s="64" t="s">
        <v>525</v>
      </c>
      <c r="O51" s="65" t="s">
        <v>525</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5250</v>
      </c>
      <c r="L52" s="64">
        <v>5025</v>
      </c>
      <c r="M52" s="64">
        <v>4539</v>
      </c>
      <c r="N52" s="64">
        <v>4560</v>
      </c>
      <c r="O52" s="65">
        <v>4477</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986</v>
      </c>
      <c r="L53" s="69">
        <v>850</v>
      </c>
      <c r="M53" s="69">
        <v>687</v>
      </c>
      <c r="N53" s="69">
        <v>676</v>
      </c>
      <c r="O53" s="70">
        <v>879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3">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jj5M1jeoLh9mwMz6Sl11OBB5MiITHCrUCj0VTmqcWy/qUwWPUWnQ6+ZHTCHmynC11UhesYBMv6jDulby4fLNw==" saltValue="b66UqVY5us6yPcOJRE+kw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1" zoomScaleSheetLayoutView="100" workbookViewId="0">
      <selection activeCell="M47" sqref="M47"/>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196" t="s">
        <v>32</v>
      </c>
      <c r="C41" s="1197"/>
      <c r="D41" s="105"/>
      <c r="E41" s="1198" t="s">
        <v>33</v>
      </c>
      <c r="F41" s="1198"/>
      <c r="G41" s="1198"/>
      <c r="H41" s="1199"/>
      <c r="I41" s="355">
        <v>34170</v>
      </c>
      <c r="J41" s="356">
        <v>34608</v>
      </c>
      <c r="K41" s="356">
        <v>33446</v>
      </c>
      <c r="L41" s="356">
        <v>33357</v>
      </c>
      <c r="M41" s="357">
        <v>30845</v>
      </c>
    </row>
    <row r="42" spans="2:13" ht="27.75" customHeight="1" x14ac:dyDescent="0.2">
      <c r="B42" s="1186"/>
      <c r="C42" s="1187"/>
      <c r="D42" s="106"/>
      <c r="E42" s="1190" t="s">
        <v>34</v>
      </c>
      <c r="F42" s="1190"/>
      <c r="G42" s="1190"/>
      <c r="H42" s="1191"/>
      <c r="I42" s="358" t="s">
        <v>525</v>
      </c>
      <c r="J42" s="359" t="s">
        <v>525</v>
      </c>
      <c r="K42" s="359" t="s">
        <v>525</v>
      </c>
      <c r="L42" s="359" t="s">
        <v>525</v>
      </c>
      <c r="M42" s="360" t="s">
        <v>525</v>
      </c>
    </row>
    <row r="43" spans="2:13" ht="27.75" customHeight="1" x14ac:dyDescent="0.2">
      <c r="B43" s="1186"/>
      <c r="C43" s="1187"/>
      <c r="D43" s="106"/>
      <c r="E43" s="1190" t="s">
        <v>35</v>
      </c>
      <c r="F43" s="1190"/>
      <c r="G43" s="1190"/>
      <c r="H43" s="1191"/>
      <c r="I43" s="358">
        <v>11547</v>
      </c>
      <c r="J43" s="359">
        <v>11354</v>
      </c>
      <c r="K43" s="359">
        <v>9547</v>
      </c>
      <c r="L43" s="359">
        <v>7916</v>
      </c>
      <c r="M43" s="360">
        <v>6558</v>
      </c>
    </row>
    <row r="44" spans="2:13" ht="27.75" customHeight="1" x14ac:dyDescent="0.2">
      <c r="B44" s="1186"/>
      <c r="C44" s="1187"/>
      <c r="D44" s="106"/>
      <c r="E44" s="1190" t="s">
        <v>36</v>
      </c>
      <c r="F44" s="1190"/>
      <c r="G44" s="1190"/>
      <c r="H44" s="1191"/>
      <c r="I44" s="358">
        <v>1304</v>
      </c>
      <c r="J44" s="359">
        <v>1628</v>
      </c>
      <c r="K44" s="359">
        <v>1589</v>
      </c>
      <c r="L44" s="359">
        <v>1706</v>
      </c>
      <c r="M44" s="360">
        <v>1740</v>
      </c>
    </row>
    <row r="45" spans="2:13" ht="27.75" customHeight="1" x14ac:dyDescent="0.2">
      <c r="B45" s="1186"/>
      <c r="C45" s="1187"/>
      <c r="D45" s="106"/>
      <c r="E45" s="1190" t="s">
        <v>37</v>
      </c>
      <c r="F45" s="1190"/>
      <c r="G45" s="1190"/>
      <c r="H45" s="1191"/>
      <c r="I45" s="358">
        <v>3568</v>
      </c>
      <c r="J45" s="359">
        <v>3164</v>
      </c>
      <c r="K45" s="359">
        <v>3049</v>
      </c>
      <c r="L45" s="359">
        <v>2778</v>
      </c>
      <c r="M45" s="360">
        <v>2672</v>
      </c>
    </row>
    <row r="46" spans="2:13" ht="27.75" customHeight="1" x14ac:dyDescent="0.2">
      <c r="B46" s="1186"/>
      <c r="C46" s="1187"/>
      <c r="D46" s="107"/>
      <c r="E46" s="1190" t="s">
        <v>38</v>
      </c>
      <c r="F46" s="1190"/>
      <c r="G46" s="1190"/>
      <c r="H46" s="1191"/>
      <c r="I46" s="358">
        <v>1</v>
      </c>
      <c r="J46" s="359" t="s">
        <v>525</v>
      </c>
      <c r="K46" s="359">
        <v>5</v>
      </c>
      <c r="L46" s="359" t="s">
        <v>525</v>
      </c>
      <c r="M46" s="360" t="s">
        <v>525</v>
      </c>
    </row>
    <row r="47" spans="2:13" ht="27.75" customHeight="1" x14ac:dyDescent="0.2">
      <c r="B47" s="1186"/>
      <c r="C47" s="1187"/>
      <c r="D47" s="108"/>
      <c r="E47" s="1200" t="s">
        <v>39</v>
      </c>
      <c r="F47" s="1201"/>
      <c r="G47" s="1201"/>
      <c r="H47" s="1202"/>
      <c r="I47" s="358" t="s">
        <v>525</v>
      </c>
      <c r="J47" s="359" t="s">
        <v>525</v>
      </c>
      <c r="K47" s="359" t="s">
        <v>525</v>
      </c>
      <c r="L47" s="359" t="s">
        <v>525</v>
      </c>
      <c r="M47" s="360" t="s">
        <v>525</v>
      </c>
    </row>
    <row r="48" spans="2:13" ht="27.75" customHeight="1" x14ac:dyDescent="0.2">
      <c r="B48" s="1186"/>
      <c r="C48" s="1187"/>
      <c r="D48" s="106"/>
      <c r="E48" s="1190" t="s">
        <v>40</v>
      </c>
      <c r="F48" s="1190"/>
      <c r="G48" s="1190"/>
      <c r="H48" s="1191"/>
      <c r="I48" s="358" t="s">
        <v>525</v>
      </c>
      <c r="J48" s="359" t="s">
        <v>525</v>
      </c>
      <c r="K48" s="359" t="s">
        <v>525</v>
      </c>
      <c r="L48" s="359" t="s">
        <v>525</v>
      </c>
      <c r="M48" s="360" t="s">
        <v>525</v>
      </c>
    </row>
    <row r="49" spans="2:13" ht="27.75" customHeight="1" x14ac:dyDescent="0.2">
      <c r="B49" s="1188"/>
      <c r="C49" s="1189"/>
      <c r="D49" s="106"/>
      <c r="E49" s="1190" t="s">
        <v>41</v>
      </c>
      <c r="F49" s="1190"/>
      <c r="G49" s="1190"/>
      <c r="H49" s="1191"/>
      <c r="I49" s="358" t="s">
        <v>525</v>
      </c>
      <c r="J49" s="359" t="s">
        <v>525</v>
      </c>
      <c r="K49" s="359" t="s">
        <v>525</v>
      </c>
      <c r="L49" s="359" t="s">
        <v>525</v>
      </c>
      <c r="M49" s="360" t="s">
        <v>525</v>
      </c>
    </row>
    <row r="50" spans="2:13" ht="27.75" customHeight="1" x14ac:dyDescent="0.2">
      <c r="B50" s="1184" t="s">
        <v>42</v>
      </c>
      <c r="C50" s="1185"/>
      <c r="D50" s="109"/>
      <c r="E50" s="1190" t="s">
        <v>43</v>
      </c>
      <c r="F50" s="1190"/>
      <c r="G50" s="1190"/>
      <c r="H50" s="1191"/>
      <c r="I50" s="358">
        <v>16817</v>
      </c>
      <c r="J50" s="359">
        <v>17139</v>
      </c>
      <c r="K50" s="359">
        <v>16837</v>
      </c>
      <c r="L50" s="359">
        <v>18778</v>
      </c>
      <c r="M50" s="360">
        <v>20653</v>
      </c>
    </row>
    <row r="51" spans="2:13" ht="27.75" customHeight="1" x14ac:dyDescent="0.2">
      <c r="B51" s="1186"/>
      <c r="C51" s="1187"/>
      <c r="D51" s="106"/>
      <c r="E51" s="1190" t="s">
        <v>44</v>
      </c>
      <c r="F51" s="1190"/>
      <c r="G51" s="1190"/>
      <c r="H51" s="1191"/>
      <c r="I51" s="358">
        <v>3357</v>
      </c>
      <c r="J51" s="359">
        <v>3382</v>
      </c>
      <c r="K51" s="359">
        <v>3206</v>
      </c>
      <c r="L51" s="359">
        <v>3033</v>
      </c>
      <c r="M51" s="360">
        <v>2651</v>
      </c>
    </row>
    <row r="52" spans="2:13" ht="27.75" customHeight="1" x14ac:dyDescent="0.2">
      <c r="B52" s="1188"/>
      <c r="C52" s="1189"/>
      <c r="D52" s="106"/>
      <c r="E52" s="1190" t="s">
        <v>45</v>
      </c>
      <c r="F52" s="1190"/>
      <c r="G52" s="1190"/>
      <c r="H52" s="1191"/>
      <c r="I52" s="358">
        <v>42932</v>
      </c>
      <c r="J52" s="359">
        <v>41129</v>
      </c>
      <c r="K52" s="359">
        <v>40045</v>
      </c>
      <c r="L52" s="359">
        <v>38758</v>
      </c>
      <c r="M52" s="360">
        <v>36534</v>
      </c>
    </row>
    <row r="53" spans="2:13" ht="27.75" customHeight="1" thickBot="1" x14ac:dyDescent="0.25">
      <c r="B53" s="1192" t="s">
        <v>46</v>
      </c>
      <c r="C53" s="1193"/>
      <c r="D53" s="110"/>
      <c r="E53" s="1194" t="s">
        <v>47</v>
      </c>
      <c r="F53" s="1194"/>
      <c r="G53" s="1194"/>
      <c r="H53" s="1195"/>
      <c r="I53" s="361">
        <v>-12515</v>
      </c>
      <c r="J53" s="362">
        <v>-10896</v>
      </c>
      <c r="K53" s="362">
        <v>-12451</v>
      </c>
      <c r="L53" s="362">
        <v>-14813</v>
      </c>
      <c r="M53" s="363">
        <v>-18022</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BgJoO5o+tFZ0VKS1YH+Kyt9A2OHZyB+PbQmfgMM6vBM9h7sU0zFG7raUf2uoS5DP8UVxfkWD9gp04EYJvy/ucg==" saltValue="NXSW+IW8okfhmstwBtdQ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5" zoomScale="70" zoomScaleNormal="70" zoomScaleSheetLayoutView="100" workbookViewId="0">
      <selection activeCell="G62" sqref="G62"/>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568</v>
      </c>
      <c r="G54" s="119" t="s">
        <v>569</v>
      </c>
      <c r="H54" s="120" t="s">
        <v>570</v>
      </c>
    </row>
    <row r="55" spans="2:8" ht="52.5" customHeight="1" x14ac:dyDescent="0.2">
      <c r="B55" s="121"/>
      <c r="C55" s="1211" t="s">
        <v>50</v>
      </c>
      <c r="D55" s="1211"/>
      <c r="E55" s="1212"/>
      <c r="F55" s="122">
        <v>5550</v>
      </c>
      <c r="G55" s="122">
        <v>6094</v>
      </c>
      <c r="H55" s="123">
        <v>6115</v>
      </c>
    </row>
    <row r="56" spans="2:8" ht="52.5" customHeight="1" x14ac:dyDescent="0.2">
      <c r="B56" s="124"/>
      <c r="C56" s="1213" t="s">
        <v>51</v>
      </c>
      <c r="D56" s="1213"/>
      <c r="E56" s="1214"/>
      <c r="F56" s="125">
        <v>1666</v>
      </c>
      <c r="G56" s="125">
        <v>2366</v>
      </c>
      <c r="H56" s="126">
        <v>2547</v>
      </c>
    </row>
    <row r="57" spans="2:8" ht="53.25" customHeight="1" x14ac:dyDescent="0.2">
      <c r="B57" s="124"/>
      <c r="C57" s="1215" t="s">
        <v>52</v>
      </c>
      <c r="D57" s="1215"/>
      <c r="E57" s="1216"/>
      <c r="F57" s="127">
        <v>8400</v>
      </c>
      <c r="G57" s="127">
        <v>8723</v>
      </c>
      <c r="H57" s="128">
        <v>9797</v>
      </c>
    </row>
    <row r="58" spans="2:8" ht="45.75" customHeight="1" x14ac:dyDescent="0.2">
      <c r="B58" s="129"/>
      <c r="C58" s="1203" t="s">
        <v>589</v>
      </c>
      <c r="D58" s="1204"/>
      <c r="E58" s="1205"/>
      <c r="F58" s="130">
        <v>2960</v>
      </c>
      <c r="G58" s="130">
        <v>2960</v>
      </c>
      <c r="H58" s="131">
        <v>2960</v>
      </c>
    </row>
    <row r="59" spans="2:8" ht="45.75" customHeight="1" x14ac:dyDescent="0.2">
      <c r="B59" s="129"/>
      <c r="C59" s="1203" t="s">
        <v>590</v>
      </c>
      <c r="D59" s="1204"/>
      <c r="E59" s="1205"/>
      <c r="F59" s="130">
        <v>3793</v>
      </c>
      <c r="G59" s="130">
        <v>2792</v>
      </c>
      <c r="H59" s="131">
        <v>2792</v>
      </c>
    </row>
    <row r="60" spans="2:8" ht="45.75" customHeight="1" x14ac:dyDescent="0.2">
      <c r="B60" s="129"/>
      <c r="C60" s="1203" t="s">
        <v>591</v>
      </c>
      <c r="D60" s="1204"/>
      <c r="E60" s="1205"/>
      <c r="F60" s="130">
        <v>1561</v>
      </c>
      <c r="G60" s="130">
        <v>1561</v>
      </c>
      <c r="H60" s="131">
        <v>1961</v>
      </c>
    </row>
    <row r="61" spans="2:8" ht="45.75" customHeight="1" x14ac:dyDescent="0.2">
      <c r="B61" s="129"/>
      <c r="C61" s="1203" t="s">
        <v>592</v>
      </c>
      <c r="D61" s="1204"/>
      <c r="E61" s="1205"/>
      <c r="F61" s="130">
        <v>514</v>
      </c>
      <c r="G61" s="130">
        <v>743</v>
      </c>
      <c r="H61" s="131">
        <v>838</v>
      </c>
    </row>
    <row r="62" spans="2:8" ht="45.75" customHeight="1" thickBot="1" x14ac:dyDescent="0.25">
      <c r="B62" s="132"/>
      <c r="C62" s="1206" t="s">
        <v>593</v>
      </c>
      <c r="D62" s="1207"/>
      <c r="E62" s="1208"/>
      <c r="F62" s="133" t="s">
        <v>594</v>
      </c>
      <c r="G62" s="133">
        <v>204</v>
      </c>
      <c r="H62" s="134">
        <v>394</v>
      </c>
    </row>
    <row r="63" spans="2:8" ht="52.5" customHeight="1" thickBot="1" x14ac:dyDescent="0.25">
      <c r="B63" s="135"/>
      <c r="C63" s="1209" t="s">
        <v>53</v>
      </c>
      <c r="D63" s="1209"/>
      <c r="E63" s="1210"/>
      <c r="F63" s="136">
        <v>15615</v>
      </c>
      <c r="G63" s="136">
        <v>17183</v>
      </c>
      <c r="H63" s="137">
        <v>18458</v>
      </c>
    </row>
    <row r="64" spans="2:8" ht="13" x14ac:dyDescent="0.2"/>
  </sheetData>
  <sheetProtection algorithmName="SHA-512" hashValue="i0gGn694vVa9IKge5LU3AIqWzpxXAELnhCyWOVqIYXj9zXecgDb/iis7NPycbD0vzG+oExkqQAlhlZ68JlD7Yw==" saltValue="6N9VmA36EObWt4UCzLXn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563</v>
      </c>
      <c r="G2" s="151"/>
      <c r="H2" s="152"/>
    </row>
    <row r="3" spans="1:8" x14ac:dyDescent="0.2">
      <c r="A3" s="148" t="s">
        <v>556</v>
      </c>
      <c r="B3" s="153"/>
      <c r="C3" s="154"/>
      <c r="D3" s="155">
        <v>67752</v>
      </c>
      <c r="E3" s="156"/>
      <c r="F3" s="157">
        <v>66863</v>
      </c>
      <c r="G3" s="158"/>
      <c r="H3" s="159"/>
    </row>
    <row r="4" spans="1:8" x14ac:dyDescent="0.2">
      <c r="A4" s="160"/>
      <c r="B4" s="161"/>
      <c r="C4" s="162"/>
      <c r="D4" s="163">
        <v>28486</v>
      </c>
      <c r="E4" s="164"/>
      <c r="F4" s="165">
        <v>32770</v>
      </c>
      <c r="G4" s="166"/>
      <c r="H4" s="167"/>
    </row>
    <row r="5" spans="1:8" x14ac:dyDescent="0.2">
      <c r="A5" s="148" t="s">
        <v>558</v>
      </c>
      <c r="B5" s="153"/>
      <c r="C5" s="154"/>
      <c r="D5" s="155">
        <v>57056</v>
      </c>
      <c r="E5" s="156"/>
      <c r="F5" s="157">
        <v>72051</v>
      </c>
      <c r="G5" s="158"/>
      <c r="H5" s="159"/>
    </row>
    <row r="6" spans="1:8" x14ac:dyDescent="0.2">
      <c r="A6" s="160"/>
      <c r="B6" s="161"/>
      <c r="C6" s="162"/>
      <c r="D6" s="163">
        <v>18506</v>
      </c>
      <c r="E6" s="164"/>
      <c r="F6" s="165">
        <v>34140</v>
      </c>
      <c r="G6" s="166"/>
      <c r="H6" s="167"/>
    </row>
    <row r="7" spans="1:8" x14ac:dyDescent="0.2">
      <c r="A7" s="148" t="s">
        <v>559</v>
      </c>
      <c r="B7" s="153"/>
      <c r="C7" s="154"/>
      <c r="D7" s="155">
        <v>57718</v>
      </c>
      <c r="E7" s="156"/>
      <c r="F7" s="157">
        <v>72756</v>
      </c>
      <c r="G7" s="158"/>
      <c r="H7" s="159"/>
    </row>
    <row r="8" spans="1:8" x14ac:dyDescent="0.2">
      <c r="A8" s="160"/>
      <c r="B8" s="161"/>
      <c r="C8" s="162"/>
      <c r="D8" s="163">
        <v>19495</v>
      </c>
      <c r="E8" s="164"/>
      <c r="F8" s="165">
        <v>32117</v>
      </c>
      <c r="G8" s="166"/>
      <c r="H8" s="167"/>
    </row>
    <row r="9" spans="1:8" x14ac:dyDescent="0.2">
      <c r="A9" s="148" t="s">
        <v>560</v>
      </c>
      <c r="B9" s="153"/>
      <c r="C9" s="154"/>
      <c r="D9" s="155">
        <v>41069</v>
      </c>
      <c r="E9" s="156"/>
      <c r="F9" s="157">
        <v>62281</v>
      </c>
      <c r="G9" s="158"/>
      <c r="H9" s="159"/>
    </row>
    <row r="10" spans="1:8" x14ac:dyDescent="0.2">
      <c r="A10" s="160"/>
      <c r="B10" s="161"/>
      <c r="C10" s="162"/>
      <c r="D10" s="163">
        <v>24635</v>
      </c>
      <c r="E10" s="164"/>
      <c r="F10" s="165">
        <v>38152</v>
      </c>
      <c r="G10" s="166"/>
      <c r="H10" s="167"/>
    </row>
    <row r="11" spans="1:8" x14ac:dyDescent="0.2">
      <c r="A11" s="148" t="s">
        <v>561</v>
      </c>
      <c r="B11" s="153"/>
      <c r="C11" s="154"/>
      <c r="D11" s="155">
        <v>40471</v>
      </c>
      <c r="E11" s="156"/>
      <c r="F11" s="157">
        <v>58940</v>
      </c>
      <c r="G11" s="158"/>
      <c r="H11" s="159"/>
    </row>
    <row r="12" spans="1:8" x14ac:dyDescent="0.2">
      <c r="A12" s="160"/>
      <c r="B12" s="161"/>
      <c r="C12" s="168"/>
      <c r="D12" s="163">
        <v>15932</v>
      </c>
      <c r="E12" s="164"/>
      <c r="F12" s="165">
        <v>33486</v>
      </c>
      <c r="G12" s="166"/>
      <c r="H12" s="167"/>
    </row>
    <row r="13" spans="1:8" x14ac:dyDescent="0.2">
      <c r="A13" s="148"/>
      <c r="B13" s="153"/>
      <c r="C13" s="169"/>
      <c r="D13" s="170">
        <v>52813</v>
      </c>
      <c r="E13" s="171"/>
      <c r="F13" s="172">
        <v>66578</v>
      </c>
      <c r="G13" s="173"/>
      <c r="H13" s="159"/>
    </row>
    <row r="14" spans="1:8" x14ac:dyDescent="0.2">
      <c r="A14" s="160"/>
      <c r="B14" s="161"/>
      <c r="C14" s="162"/>
      <c r="D14" s="163">
        <v>21411</v>
      </c>
      <c r="E14" s="164"/>
      <c r="F14" s="165">
        <v>34133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7.76</v>
      </c>
      <c r="C19" s="174">
        <f>ROUND(VALUE(SUBSTITUTE(実質収支比率等に係る経年分析!G$48,"▲","-")),2)</f>
        <v>8.48</v>
      </c>
      <c r="D19" s="174">
        <f>ROUND(VALUE(SUBSTITUTE(実質収支比率等に係る経年分析!H$48,"▲","-")),2)</f>
        <v>8.9700000000000006</v>
      </c>
      <c r="E19" s="174">
        <f>ROUND(VALUE(SUBSTITUTE(実質収支比率等に係る経年分析!I$48,"▲","-")),2)</f>
        <v>12.83</v>
      </c>
      <c r="F19" s="174">
        <f>ROUND(VALUE(SUBSTITUTE(実質収支比率等に係る経年分析!J$48,"▲","-")),2)</f>
        <v>8.84</v>
      </c>
    </row>
    <row r="20" spans="1:11" x14ac:dyDescent="0.2">
      <c r="A20" s="174" t="s">
        <v>57</v>
      </c>
      <c r="B20" s="174">
        <f>ROUND(VALUE(SUBSTITUTE(実質収支比率等に係る経年分析!F$47,"▲","-")),2)</f>
        <v>20.399999999999999</v>
      </c>
      <c r="C20" s="174">
        <f>ROUND(VALUE(SUBSTITUTE(実質収支比率等に係る経年分析!G$47,"▲","-")),2)</f>
        <v>19.45</v>
      </c>
      <c r="D20" s="174">
        <f>ROUND(VALUE(SUBSTITUTE(実質収支比率等に係る経年分析!H$47,"▲","-")),2)</f>
        <v>20.02</v>
      </c>
      <c r="E20" s="174">
        <f>ROUND(VALUE(SUBSTITUTE(実質収支比率等に係る経年分析!I$47,"▲","-")),2)</f>
        <v>21.11</v>
      </c>
      <c r="F20" s="174">
        <f>ROUND(VALUE(SUBSTITUTE(実質収支比率等に係る経年分析!J$47,"▲","-")),2)</f>
        <v>21.6</v>
      </c>
    </row>
    <row r="21" spans="1:11" x14ac:dyDescent="0.2">
      <c r="A21" s="174" t="s">
        <v>58</v>
      </c>
      <c r="B21" s="174">
        <f>IF(ISNUMBER(VALUE(SUBSTITUTE(実質収支比率等に係る経年分析!F$49,"▲","-"))),ROUND(VALUE(SUBSTITUTE(実質収支比率等に係る経年分析!F$49,"▲","-")),2),NA())</f>
        <v>0.1</v>
      </c>
      <c r="C21" s="174">
        <f>IF(ISNUMBER(VALUE(SUBSTITUTE(実質収支比率等に係る経年分析!G$49,"▲","-"))),ROUND(VALUE(SUBSTITUTE(実質収支比率等に係る経年分析!G$49,"▲","-")),2),NA())</f>
        <v>-0.26</v>
      </c>
      <c r="D21" s="174">
        <f>IF(ISNUMBER(VALUE(SUBSTITUTE(実質収支比率等に係る経年分析!H$49,"▲","-"))),ROUND(VALUE(SUBSTITUTE(実質収支比率等に係る経年分析!H$49,"▲","-")),2),NA())</f>
        <v>1.41</v>
      </c>
      <c r="E21" s="174">
        <f>IF(ISNUMBER(VALUE(SUBSTITUTE(実質収支比率等に係る経年分析!I$49,"▲","-"))),ROUND(VALUE(SUBSTITUTE(実質収支比率等に係る経年分析!I$49,"▲","-")),2),NA())</f>
        <v>6.09</v>
      </c>
      <c r="F21" s="174">
        <f>IF(ISNUMBER(VALUE(SUBSTITUTE(実質収支比率等に係る経年分析!J$49,"▲","-"))),ROUND(VALUE(SUBSTITUTE(実質収支比率等に係る経年分析!J$49,"▲","-")),2),NA())</f>
        <v>-4.17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7.0000000000000007E-2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那須塩原市温泉事業特別会計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2.17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0.98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1.19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0.61</v>
      </c>
    </row>
    <row r="32" spans="1:11" x14ac:dyDescent="0.2">
      <c r="A32" s="175" t="str">
        <f>IF(連結実質赤字比率に係る赤字・黒字の構成分析!C$38="",NA(),連結実質赤字比率に係る赤字・黒字の構成分析!C$38)</f>
        <v>那須塩原市下水道事業会計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1.5</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2.16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2.12</v>
      </c>
    </row>
    <row r="34" spans="1:16" x14ac:dyDescent="0.2">
      <c r="A34" s="175" t="str">
        <f>IF(連結実質赤字比率に係る赤字・黒字の構成分析!C$36="",NA(),連結実質赤字比率に係る赤字・黒字の構成分析!C$36)</f>
        <v>那須塩原市産業団地造成事業特別会計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2.84</v>
      </c>
    </row>
    <row r="35" spans="1:16" x14ac:dyDescent="0.2">
      <c r="A35" s="175" t="str">
        <f>IF(連結実質赤字比率に係る赤字・黒字の構成分析!C$35="",NA(),連結実質赤字比率に係る赤字・黒字の構成分析!C$35)</f>
        <v>那須塩原市水道事業会計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6.07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6.27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6.96</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7.75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8.4600000000000009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8.9700000000000006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12.81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8.82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5250</v>
      </c>
      <c r="E42" s="176"/>
      <c r="F42" s="176"/>
      <c r="G42" s="176">
        <f>'実質公債費比率（分子）の構造'!L$52</f>
        <v>5025</v>
      </c>
      <c r="H42" s="176"/>
      <c r="I42" s="176"/>
      <c r="J42" s="176">
        <f>'実質公債費比率（分子）の構造'!M$52</f>
        <v>4539</v>
      </c>
      <c r="K42" s="176"/>
      <c r="L42" s="176"/>
      <c r="M42" s="176">
        <f>'実質公債費比率（分子）の構造'!N$52</f>
        <v>4560</v>
      </c>
      <c r="N42" s="176"/>
      <c r="O42" s="176"/>
      <c r="P42" s="176">
        <f>'実質公債費比率（分子）の構造'!O$52</f>
        <v>4477</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8</v>
      </c>
      <c r="C44" s="176"/>
      <c r="D44" s="176"/>
      <c r="E44" s="176">
        <f>'実質公債費比率（分子）の構造'!L$50</f>
        <v>5</v>
      </c>
      <c r="F44" s="176"/>
      <c r="G44" s="176"/>
      <c r="H44" s="176">
        <f>'実質公債費比率（分子）の構造'!M$50</f>
        <v>5</v>
      </c>
      <c r="I44" s="176"/>
      <c r="J44" s="176"/>
      <c r="K44" s="176">
        <f>'実質公債費比率（分子）の構造'!N$50</f>
        <v>11</v>
      </c>
      <c r="L44" s="176"/>
      <c r="M44" s="176"/>
      <c r="N44" s="176">
        <f>'実質公債費比率（分子）の構造'!O$50</f>
        <v>4</v>
      </c>
      <c r="O44" s="176"/>
      <c r="P44" s="176"/>
    </row>
    <row r="45" spans="1:16" x14ac:dyDescent="0.2">
      <c r="A45" s="176" t="s">
        <v>68</v>
      </c>
      <c r="B45" s="176">
        <f>'実質公債費比率（分子）の構造'!K$49</f>
        <v>159</v>
      </c>
      <c r="C45" s="176"/>
      <c r="D45" s="176"/>
      <c r="E45" s="176">
        <f>'実質公債費比率（分子）の構造'!L$49</f>
        <v>130</v>
      </c>
      <c r="F45" s="176"/>
      <c r="G45" s="176"/>
      <c r="H45" s="176">
        <f>'実質公債費比率（分子）の構造'!M$49</f>
        <v>193</v>
      </c>
      <c r="I45" s="176"/>
      <c r="J45" s="176"/>
      <c r="K45" s="176">
        <f>'実質公債費比率（分子）の構造'!N$49</f>
        <v>171</v>
      </c>
      <c r="L45" s="176"/>
      <c r="M45" s="176"/>
      <c r="N45" s="176">
        <f>'実質公債費比率（分子）の構造'!O$49</f>
        <v>199</v>
      </c>
      <c r="O45" s="176"/>
      <c r="P45" s="176"/>
    </row>
    <row r="46" spans="1:16" x14ac:dyDescent="0.2">
      <c r="A46" s="176" t="s">
        <v>69</v>
      </c>
      <c r="B46" s="176">
        <f>'実質公債費比率（分子）の構造'!K$48</f>
        <v>1338</v>
      </c>
      <c r="C46" s="176"/>
      <c r="D46" s="176"/>
      <c r="E46" s="176">
        <f>'実質公債費比率（分子）の構造'!L$48</f>
        <v>1295</v>
      </c>
      <c r="F46" s="176"/>
      <c r="G46" s="176"/>
      <c r="H46" s="176">
        <f>'実質公債費比率（分子）の構造'!M$48</f>
        <v>791</v>
      </c>
      <c r="I46" s="176"/>
      <c r="J46" s="176"/>
      <c r="K46" s="176">
        <f>'実質公債費比率（分子）の構造'!N$48</f>
        <v>815</v>
      </c>
      <c r="L46" s="176"/>
      <c r="M46" s="176"/>
      <c r="N46" s="176">
        <f>'実質公債費比率（分子）の構造'!O$48</f>
        <v>830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4731</v>
      </c>
      <c r="C49" s="176"/>
      <c r="D49" s="176"/>
      <c r="E49" s="176">
        <f>'実質公債費比率（分子）の構造'!L$45</f>
        <v>4445</v>
      </c>
      <c r="F49" s="176"/>
      <c r="G49" s="176"/>
      <c r="H49" s="176">
        <f>'実質公債費比率（分子）の構造'!M$45</f>
        <v>4237</v>
      </c>
      <c r="I49" s="176"/>
      <c r="J49" s="176"/>
      <c r="K49" s="176">
        <f>'実質公債費比率（分子）の構造'!N$45</f>
        <v>4239</v>
      </c>
      <c r="L49" s="176"/>
      <c r="M49" s="176"/>
      <c r="N49" s="176">
        <f>'実質公債費比率（分子）の構造'!O$45</f>
        <v>4323</v>
      </c>
      <c r="O49" s="176"/>
      <c r="P49" s="176"/>
    </row>
    <row r="50" spans="1:16" x14ac:dyDescent="0.2">
      <c r="A50" s="176" t="s">
        <v>73</v>
      </c>
      <c r="B50" s="176" t="e">
        <f>NA()</f>
        <v>#N/A</v>
      </c>
      <c r="C50" s="176">
        <f>IF(ISNUMBER('実質公債費比率（分子）の構造'!K$53),'実質公債費比率（分子）の構造'!K$53,NA())</f>
        <v>986</v>
      </c>
      <c r="D50" s="176" t="e">
        <f>NA()</f>
        <v>#N/A</v>
      </c>
      <c r="E50" s="176" t="e">
        <f>NA()</f>
        <v>#N/A</v>
      </c>
      <c r="F50" s="176">
        <f>IF(ISNUMBER('実質公債費比率（分子）の構造'!L$53),'実質公債費比率（分子）の構造'!L$53,NA())</f>
        <v>850</v>
      </c>
      <c r="G50" s="176" t="e">
        <f>NA()</f>
        <v>#N/A</v>
      </c>
      <c r="H50" s="176" t="e">
        <f>NA()</f>
        <v>#N/A</v>
      </c>
      <c r="I50" s="176">
        <f>IF(ISNUMBER('実質公債費比率（分子）の構造'!M$53),'実質公債費比率（分子）の構造'!M$53,NA())</f>
        <v>687</v>
      </c>
      <c r="J50" s="176" t="e">
        <f>NA()</f>
        <v>#N/A</v>
      </c>
      <c r="K50" s="176" t="e">
        <f>NA()</f>
        <v>#N/A</v>
      </c>
      <c r="L50" s="176">
        <f>IF(ISNUMBER('実質公債費比率（分子）の構造'!N$53),'実質公債費比率（分子）の構造'!N$53,NA())</f>
        <v>676</v>
      </c>
      <c r="M50" s="176" t="e">
        <f>NA()</f>
        <v>#N/A</v>
      </c>
      <c r="N50" s="176" t="e">
        <f>NA()</f>
        <v>#N/A</v>
      </c>
      <c r="O50" s="176">
        <f>IF(ISNUMBER('実質公債費比率（分子）の構造'!O$53),'実質公債費比率（分子）の構造'!O$53,NA())</f>
        <v>879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42932</v>
      </c>
      <c r="E56" s="175"/>
      <c r="F56" s="175"/>
      <c r="G56" s="175">
        <f>'将来負担比率（分子）の構造'!J$52</f>
        <v>41129</v>
      </c>
      <c r="H56" s="175"/>
      <c r="I56" s="175"/>
      <c r="J56" s="175">
        <f>'将来負担比率（分子）の構造'!K$52</f>
        <v>40045</v>
      </c>
      <c r="K56" s="175"/>
      <c r="L56" s="175"/>
      <c r="M56" s="175">
        <f>'将来負担比率（分子）の構造'!L$52</f>
        <v>38758</v>
      </c>
      <c r="N56" s="175"/>
      <c r="O56" s="175"/>
      <c r="P56" s="175">
        <f>'将来負担比率（分子）の構造'!M$52</f>
        <v>36534</v>
      </c>
    </row>
    <row r="57" spans="1:16" x14ac:dyDescent="0.2">
      <c r="A57" s="175" t="s">
        <v>44</v>
      </c>
      <c r="B57" s="175"/>
      <c r="C57" s="175"/>
      <c r="D57" s="175">
        <f>'将来負担比率（分子）の構造'!I$51</f>
        <v>3357</v>
      </c>
      <c r="E57" s="175"/>
      <c r="F57" s="175"/>
      <c r="G57" s="175">
        <f>'将来負担比率（分子）の構造'!J$51</f>
        <v>3382</v>
      </c>
      <c r="H57" s="175"/>
      <c r="I57" s="175"/>
      <c r="J57" s="175">
        <f>'将来負担比率（分子）の構造'!K$51</f>
        <v>3206</v>
      </c>
      <c r="K57" s="175"/>
      <c r="L57" s="175"/>
      <c r="M57" s="175">
        <f>'将来負担比率（分子）の構造'!L$51</f>
        <v>3033</v>
      </c>
      <c r="N57" s="175"/>
      <c r="O57" s="175"/>
      <c r="P57" s="175">
        <f>'将来負担比率（分子）の構造'!M$51</f>
        <v>2651</v>
      </c>
    </row>
    <row r="58" spans="1:16" x14ac:dyDescent="0.2">
      <c r="A58" s="175" t="s">
        <v>43</v>
      </c>
      <c r="B58" s="175"/>
      <c r="C58" s="175"/>
      <c r="D58" s="175">
        <f>'将来負担比率（分子）の構造'!I$50</f>
        <v>16817</v>
      </c>
      <c r="E58" s="175"/>
      <c r="F58" s="175"/>
      <c r="G58" s="175">
        <f>'将来負担比率（分子）の構造'!J$50</f>
        <v>17139</v>
      </c>
      <c r="H58" s="175"/>
      <c r="I58" s="175"/>
      <c r="J58" s="175">
        <f>'将来負担比率（分子）の構造'!K$50</f>
        <v>16837</v>
      </c>
      <c r="K58" s="175"/>
      <c r="L58" s="175"/>
      <c r="M58" s="175">
        <f>'将来負担比率（分子）の構造'!L$50</f>
        <v>18778</v>
      </c>
      <c r="N58" s="175"/>
      <c r="O58" s="175"/>
      <c r="P58" s="175">
        <f>'将来負担比率（分子）の構造'!M$50</f>
        <v>20653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v>
      </c>
      <c r="C61" s="175"/>
      <c r="D61" s="175"/>
      <c r="E61" s="175" t="str">
        <f>'将来負担比率（分子）の構造'!J$46</f>
        <v>-</v>
      </c>
      <c r="F61" s="175"/>
      <c r="G61" s="175"/>
      <c r="H61" s="175">
        <f>'将来負担比率（分子）の構造'!K$46</f>
        <v>5</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3568</v>
      </c>
      <c r="C62" s="175"/>
      <c r="D62" s="175"/>
      <c r="E62" s="175">
        <f>'将来負担比率（分子）の構造'!J$45</f>
        <v>3164</v>
      </c>
      <c r="F62" s="175"/>
      <c r="G62" s="175"/>
      <c r="H62" s="175">
        <f>'将来負担比率（分子）の構造'!K$45</f>
        <v>3049</v>
      </c>
      <c r="I62" s="175"/>
      <c r="J62" s="175"/>
      <c r="K62" s="175">
        <f>'将来負担比率（分子）の構造'!L$45</f>
        <v>2778</v>
      </c>
      <c r="L62" s="175"/>
      <c r="M62" s="175"/>
      <c r="N62" s="175">
        <f>'将来負担比率（分子）の構造'!M$45</f>
        <v>2672</v>
      </c>
      <c r="O62" s="175"/>
      <c r="P62" s="175"/>
    </row>
    <row r="63" spans="1:16" x14ac:dyDescent="0.2">
      <c r="A63" s="175" t="s">
        <v>36</v>
      </c>
      <c r="B63" s="175">
        <f>'将来負担比率（分子）の構造'!I$44</f>
        <v>1304</v>
      </c>
      <c r="C63" s="175"/>
      <c r="D63" s="175"/>
      <c r="E63" s="175">
        <f>'将来負担比率（分子）の構造'!J$44</f>
        <v>1628</v>
      </c>
      <c r="F63" s="175"/>
      <c r="G63" s="175"/>
      <c r="H63" s="175">
        <f>'将来負担比率（分子）の構造'!K$44</f>
        <v>1589</v>
      </c>
      <c r="I63" s="175"/>
      <c r="J63" s="175"/>
      <c r="K63" s="175">
        <f>'将来負担比率（分子）の構造'!L$44</f>
        <v>1706</v>
      </c>
      <c r="L63" s="175"/>
      <c r="M63" s="175"/>
      <c r="N63" s="175">
        <f>'将来負担比率（分子）の構造'!M$44</f>
        <v>1740</v>
      </c>
      <c r="O63" s="175"/>
      <c r="P63" s="175"/>
    </row>
    <row r="64" spans="1:16" x14ac:dyDescent="0.2">
      <c r="A64" s="175" t="s">
        <v>35</v>
      </c>
      <c r="B64" s="175">
        <f>'将来負担比率（分子）の構造'!I$43</f>
        <v>11547</v>
      </c>
      <c r="C64" s="175"/>
      <c r="D64" s="175"/>
      <c r="E64" s="175">
        <f>'将来負担比率（分子）の構造'!J$43</f>
        <v>11354</v>
      </c>
      <c r="F64" s="175"/>
      <c r="G64" s="175"/>
      <c r="H64" s="175">
        <f>'将来負担比率（分子）の構造'!K$43</f>
        <v>9547</v>
      </c>
      <c r="I64" s="175"/>
      <c r="J64" s="175"/>
      <c r="K64" s="175">
        <f>'将来負担比率（分子）の構造'!L$43</f>
        <v>7916</v>
      </c>
      <c r="L64" s="175"/>
      <c r="M64" s="175"/>
      <c r="N64" s="175">
        <f>'将来負担比率（分子）の構造'!M$43</f>
        <v>6558</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34170</v>
      </c>
      <c r="C66" s="175"/>
      <c r="D66" s="175"/>
      <c r="E66" s="175">
        <f>'将来負担比率（分子）の構造'!J$41</f>
        <v>34608</v>
      </c>
      <c r="F66" s="175"/>
      <c r="G66" s="175"/>
      <c r="H66" s="175">
        <f>'将来負担比率（分子）の構造'!K$41</f>
        <v>33446</v>
      </c>
      <c r="I66" s="175"/>
      <c r="J66" s="175"/>
      <c r="K66" s="175">
        <f>'将来負担比率（分子）の構造'!L$41</f>
        <v>33357</v>
      </c>
      <c r="L66" s="175"/>
      <c r="M66" s="175"/>
      <c r="N66" s="175">
        <f>'将来負担比率（分子）の構造'!M$41</f>
        <v>30845</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5550</v>
      </c>
      <c r="C72" s="179">
        <f>基金残高に係る経年分析!G55</f>
        <v>6094</v>
      </c>
      <c r="D72" s="179">
        <f>基金残高に係る経年分析!H55</f>
        <v>6115</v>
      </c>
    </row>
    <row r="73" spans="1:16" x14ac:dyDescent="0.2">
      <c r="A73" s="178" t="s">
        <v>80</v>
      </c>
      <c r="B73" s="179">
        <f>基金残高に係る経年分析!F56</f>
        <v>1666</v>
      </c>
      <c r="C73" s="179">
        <f>基金残高に係る経年分析!G56</f>
        <v>2366</v>
      </c>
      <c r="D73" s="179">
        <f>基金残高に係る経年分析!H56</f>
        <v>2547</v>
      </c>
    </row>
    <row r="74" spans="1:16" x14ac:dyDescent="0.2">
      <c r="A74" s="178" t="s">
        <v>81</v>
      </c>
      <c r="B74" s="179">
        <f>基金残高に係る経年分析!F57</f>
        <v>8400</v>
      </c>
      <c r="C74" s="179">
        <f>基金残高に係る経年分析!G57</f>
        <v>8723</v>
      </c>
      <c r="D74" s="179">
        <f>基金残高に係る経年分析!H57</f>
        <v>9797</v>
      </c>
    </row>
  </sheetData>
  <sheetProtection algorithmName="SHA-512" hashValue="4F0UmpdN4YUFq4r/0gzN+TZsDwKSibpj5P1GzEnGiACLzLEJKT9sle/WTHQbFhuSSzUSudsPy88o3WnwX5zcdw==" saltValue="sShtdTJSgI6UrK8wwSly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2" workbookViewId="0">
      <selection activeCell="BG7" sqref="BG7:BN7"/>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233</v>
      </c>
      <c r="C5" s="680"/>
      <c r="D5" s="680"/>
      <c r="E5" s="680"/>
      <c r="F5" s="680"/>
      <c r="G5" s="680"/>
      <c r="H5" s="680"/>
      <c r="I5" s="680"/>
      <c r="J5" s="680"/>
      <c r="K5" s="680"/>
      <c r="L5" s="680"/>
      <c r="M5" s="680"/>
      <c r="N5" s="680"/>
      <c r="O5" s="680"/>
      <c r="P5" s="680"/>
      <c r="Q5" s="681"/>
      <c r="R5" s="676">
        <v>19094018</v>
      </c>
      <c r="S5" s="677"/>
      <c r="T5" s="677"/>
      <c r="U5" s="677"/>
      <c r="V5" s="677"/>
      <c r="W5" s="677"/>
      <c r="X5" s="677"/>
      <c r="Y5" s="702"/>
      <c r="Z5" s="715">
        <v>33.299999999999997</v>
      </c>
      <c r="AA5" s="715"/>
      <c r="AB5" s="715"/>
      <c r="AC5" s="715"/>
      <c r="AD5" s="716">
        <v>18622189</v>
      </c>
      <c r="AE5" s="716"/>
      <c r="AF5" s="716"/>
      <c r="AG5" s="716"/>
      <c r="AH5" s="716"/>
      <c r="AI5" s="716"/>
      <c r="AJ5" s="716"/>
      <c r="AK5" s="716"/>
      <c r="AL5" s="703">
        <v>65</v>
      </c>
      <c r="AM5" s="685"/>
      <c r="AN5" s="685"/>
      <c r="AO5" s="704"/>
      <c r="AP5" s="679" t="s">
        <v>234</v>
      </c>
      <c r="AQ5" s="680"/>
      <c r="AR5" s="680"/>
      <c r="AS5" s="680"/>
      <c r="AT5" s="680"/>
      <c r="AU5" s="680"/>
      <c r="AV5" s="680"/>
      <c r="AW5" s="680"/>
      <c r="AX5" s="680"/>
      <c r="AY5" s="680"/>
      <c r="AZ5" s="680"/>
      <c r="BA5" s="680"/>
      <c r="BB5" s="680"/>
      <c r="BC5" s="680"/>
      <c r="BD5" s="680"/>
      <c r="BE5" s="680"/>
      <c r="BF5" s="681"/>
      <c r="BG5" s="621">
        <v>18508957</v>
      </c>
      <c r="BH5" s="622"/>
      <c r="BI5" s="622"/>
      <c r="BJ5" s="622"/>
      <c r="BK5" s="622"/>
      <c r="BL5" s="622"/>
      <c r="BM5" s="622"/>
      <c r="BN5" s="623"/>
      <c r="BO5" s="659">
        <v>96.9</v>
      </c>
      <c r="BP5" s="659"/>
      <c r="BQ5" s="659"/>
      <c r="BR5" s="659"/>
      <c r="BS5" s="660">
        <v>274989</v>
      </c>
      <c r="BT5" s="660"/>
      <c r="BU5" s="660"/>
      <c r="BV5" s="660"/>
      <c r="BW5" s="660"/>
      <c r="BX5" s="660"/>
      <c r="BY5" s="660"/>
      <c r="BZ5" s="660"/>
      <c r="CA5" s="660"/>
      <c r="CB5" s="700"/>
      <c r="CD5" s="673" t="s">
        <v>229</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227</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2">
      <c r="B6" s="618" t="s">
        <v>238</v>
      </c>
      <c r="C6" s="619"/>
      <c r="D6" s="619"/>
      <c r="E6" s="619"/>
      <c r="F6" s="619"/>
      <c r="G6" s="619"/>
      <c r="H6" s="619"/>
      <c r="I6" s="619"/>
      <c r="J6" s="619"/>
      <c r="K6" s="619"/>
      <c r="L6" s="619"/>
      <c r="M6" s="619"/>
      <c r="N6" s="619"/>
      <c r="O6" s="619"/>
      <c r="P6" s="619"/>
      <c r="Q6" s="620"/>
      <c r="R6" s="621">
        <v>454508</v>
      </c>
      <c r="S6" s="622"/>
      <c r="T6" s="622"/>
      <c r="U6" s="622"/>
      <c r="V6" s="622"/>
      <c r="W6" s="622"/>
      <c r="X6" s="622"/>
      <c r="Y6" s="623"/>
      <c r="Z6" s="659">
        <v>0.8</v>
      </c>
      <c r="AA6" s="659"/>
      <c r="AB6" s="659"/>
      <c r="AC6" s="659"/>
      <c r="AD6" s="660">
        <v>454508</v>
      </c>
      <c r="AE6" s="660"/>
      <c r="AF6" s="660"/>
      <c r="AG6" s="660"/>
      <c r="AH6" s="660"/>
      <c r="AI6" s="660"/>
      <c r="AJ6" s="660"/>
      <c r="AK6" s="660"/>
      <c r="AL6" s="624">
        <v>1.6</v>
      </c>
      <c r="AM6" s="625"/>
      <c r="AN6" s="625"/>
      <c r="AO6" s="661"/>
      <c r="AP6" s="618" t="s">
        <v>239</v>
      </c>
      <c r="AQ6" s="619"/>
      <c r="AR6" s="619"/>
      <c r="AS6" s="619"/>
      <c r="AT6" s="619"/>
      <c r="AU6" s="619"/>
      <c r="AV6" s="619"/>
      <c r="AW6" s="619"/>
      <c r="AX6" s="619"/>
      <c r="AY6" s="619"/>
      <c r="AZ6" s="619"/>
      <c r="BA6" s="619"/>
      <c r="BB6" s="619"/>
      <c r="BC6" s="619"/>
      <c r="BD6" s="619"/>
      <c r="BE6" s="619"/>
      <c r="BF6" s="620"/>
      <c r="BG6" s="621">
        <v>18508957</v>
      </c>
      <c r="BH6" s="622"/>
      <c r="BI6" s="622"/>
      <c r="BJ6" s="622"/>
      <c r="BK6" s="622"/>
      <c r="BL6" s="622"/>
      <c r="BM6" s="622"/>
      <c r="BN6" s="623"/>
      <c r="BO6" s="659">
        <v>96.9</v>
      </c>
      <c r="BP6" s="659"/>
      <c r="BQ6" s="659"/>
      <c r="BR6" s="659"/>
      <c r="BS6" s="660">
        <v>274989</v>
      </c>
      <c r="BT6" s="660"/>
      <c r="BU6" s="660"/>
      <c r="BV6" s="660"/>
      <c r="BW6" s="660"/>
      <c r="BX6" s="660"/>
      <c r="BY6" s="660"/>
      <c r="BZ6" s="660"/>
      <c r="CA6" s="660"/>
      <c r="CB6" s="700"/>
      <c r="CD6" s="679" t="s">
        <v>240</v>
      </c>
      <c r="CE6" s="680"/>
      <c r="CF6" s="680"/>
      <c r="CG6" s="680"/>
      <c r="CH6" s="680"/>
      <c r="CI6" s="680"/>
      <c r="CJ6" s="680"/>
      <c r="CK6" s="680"/>
      <c r="CL6" s="680"/>
      <c r="CM6" s="680"/>
      <c r="CN6" s="680"/>
      <c r="CO6" s="680"/>
      <c r="CP6" s="680"/>
      <c r="CQ6" s="681"/>
      <c r="CR6" s="621">
        <v>321811</v>
      </c>
      <c r="CS6" s="622"/>
      <c r="CT6" s="622"/>
      <c r="CU6" s="622"/>
      <c r="CV6" s="622"/>
      <c r="CW6" s="622"/>
      <c r="CX6" s="622"/>
      <c r="CY6" s="623"/>
      <c r="CZ6" s="703">
        <v>0.6</v>
      </c>
      <c r="DA6" s="685"/>
      <c r="DB6" s="685"/>
      <c r="DC6" s="705"/>
      <c r="DD6" s="627" t="s">
        <v>140</v>
      </c>
      <c r="DE6" s="622"/>
      <c r="DF6" s="622"/>
      <c r="DG6" s="622"/>
      <c r="DH6" s="622"/>
      <c r="DI6" s="622"/>
      <c r="DJ6" s="622"/>
      <c r="DK6" s="622"/>
      <c r="DL6" s="622"/>
      <c r="DM6" s="622"/>
      <c r="DN6" s="622"/>
      <c r="DO6" s="622"/>
      <c r="DP6" s="623"/>
      <c r="DQ6" s="627">
        <v>321416</v>
      </c>
      <c r="DR6" s="622"/>
      <c r="DS6" s="622"/>
      <c r="DT6" s="622"/>
      <c r="DU6" s="622"/>
      <c r="DV6" s="622"/>
      <c r="DW6" s="622"/>
      <c r="DX6" s="622"/>
      <c r="DY6" s="622"/>
      <c r="DZ6" s="622"/>
      <c r="EA6" s="622"/>
      <c r="EB6" s="622"/>
      <c r="EC6" s="658"/>
    </row>
    <row r="7" spans="2:143" ht="11.25" customHeight="1" x14ac:dyDescent="0.2">
      <c r="B7" s="618" t="s">
        <v>241</v>
      </c>
      <c r="C7" s="619"/>
      <c r="D7" s="619"/>
      <c r="E7" s="619"/>
      <c r="F7" s="619"/>
      <c r="G7" s="619"/>
      <c r="H7" s="619"/>
      <c r="I7" s="619"/>
      <c r="J7" s="619"/>
      <c r="K7" s="619"/>
      <c r="L7" s="619"/>
      <c r="M7" s="619"/>
      <c r="N7" s="619"/>
      <c r="O7" s="619"/>
      <c r="P7" s="619"/>
      <c r="Q7" s="620"/>
      <c r="R7" s="621">
        <v>4406</v>
      </c>
      <c r="S7" s="622"/>
      <c r="T7" s="622"/>
      <c r="U7" s="622"/>
      <c r="V7" s="622"/>
      <c r="W7" s="622"/>
      <c r="X7" s="622"/>
      <c r="Y7" s="623"/>
      <c r="Z7" s="659">
        <v>0</v>
      </c>
      <c r="AA7" s="659"/>
      <c r="AB7" s="659"/>
      <c r="AC7" s="659"/>
      <c r="AD7" s="660">
        <v>4406</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7445239</v>
      </c>
      <c r="BH7" s="622"/>
      <c r="BI7" s="622"/>
      <c r="BJ7" s="622"/>
      <c r="BK7" s="622"/>
      <c r="BL7" s="622"/>
      <c r="BM7" s="622"/>
      <c r="BN7" s="623"/>
      <c r="BO7" s="659">
        <v>39</v>
      </c>
      <c r="BP7" s="659"/>
      <c r="BQ7" s="659"/>
      <c r="BR7" s="659"/>
      <c r="BS7" s="660">
        <v>274989</v>
      </c>
      <c r="BT7" s="660"/>
      <c r="BU7" s="660"/>
      <c r="BV7" s="660"/>
      <c r="BW7" s="660"/>
      <c r="BX7" s="660"/>
      <c r="BY7" s="660"/>
      <c r="BZ7" s="660"/>
      <c r="CA7" s="660"/>
      <c r="CB7" s="700"/>
      <c r="CD7" s="618" t="s">
        <v>243</v>
      </c>
      <c r="CE7" s="619"/>
      <c r="CF7" s="619"/>
      <c r="CG7" s="619"/>
      <c r="CH7" s="619"/>
      <c r="CI7" s="619"/>
      <c r="CJ7" s="619"/>
      <c r="CK7" s="619"/>
      <c r="CL7" s="619"/>
      <c r="CM7" s="619"/>
      <c r="CN7" s="619"/>
      <c r="CO7" s="619"/>
      <c r="CP7" s="619"/>
      <c r="CQ7" s="620"/>
      <c r="CR7" s="621">
        <v>7428056</v>
      </c>
      <c r="CS7" s="622"/>
      <c r="CT7" s="622"/>
      <c r="CU7" s="622"/>
      <c r="CV7" s="622"/>
      <c r="CW7" s="622"/>
      <c r="CX7" s="622"/>
      <c r="CY7" s="623"/>
      <c r="CZ7" s="659">
        <v>13.7</v>
      </c>
      <c r="DA7" s="659"/>
      <c r="DB7" s="659"/>
      <c r="DC7" s="659"/>
      <c r="DD7" s="627">
        <v>186377</v>
      </c>
      <c r="DE7" s="622"/>
      <c r="DF7" s="622"/>
      <c r="DG7" s="622"/>
      <c r="DH7" s="622"/>
      <c r="DI7" s="622"/>
      <c r="DJ7" s="622"/>
      <c r="DK7" s="622"/>
      <c r="DL7" s="622"/>
      <c r="DM7" s="622"/>
      <c r="DN7" s="622"/>
      <c r="DO7" s="622"/>
      <c r="DP7" s="623"/>
      <c r="DQ7" s="627">
        <v>6331679</v>
      </c>
      <c r="DR7" s="622"/>
      <c r="DS7" s="622"/>
      <c r="DT7" s="622"/>
      <c r="DU7" s="622"/>
      <c r="DV7" s="622"/>
      <c r="DW7" s="622"/>
      <c r="DX7" s="622"/>
      <c r="DY7" s="622"/>
      <c r="DZ7" s="622"/>
      <c r="EA7" s="622"/>
      <c r="EB7" s="622"/>
      <c r="EC7" s="658"/>
    </row>
    <row r="8" spans="2:143" ht="11.25" customHeight="1" x14ac:dyDescent="0.2">
      <c r="B8" s="618" t="s">
        <v>244</v>
      </c>
      <c r="C8" s="619"/>
      <c r="D8" s="619"/>
      <c r="E8" s="619"/>
      <c r="F8" s="619"/>
      <c r="G8" s="619"/>
      <c r="H8" s="619"/>
      <c r="I8" s="619"/>
      <c r="J8" s="619"/>
      <c r="K8" s="619"/>
      <c r="L8" s="619"/>
      <c r="M8" s="619"/>
      <c r="N8" s="619"/>
      <c r="O8" s="619"/>
      <c r="P8" s="619"/>
      <c r="Q8" s="620"/>
      <c r="R8" s="621">
        <v>85082</v>
      </c>
      <c r="S8" s="622"/>
      <c r="T8" s="622"/>
      <c r="U8" s="622"/>
      <c r="V8" s="622"/>
      <c r="W8" s="622"/>
      <c r="X8" s="622"/>
      <c r="Y8" s="623"/>
      <c r="Z8" s="659">
        <v>0.1</v>
      </c>
      <c r="AA8" s="659"/>
      <c r="AB8" s="659"/>
      <c r="AC8" s="659"/>
      <c r="AD8" s="660">
        <v>85082</v>
      </c>
      <c r="AE8" s="660"/>
      <c r="AF8" s="660"/>
      <c r="AG8" s="660"/>
      <c r="AH8" s="660"/>
      <c r="AI8" s="660"/>
      <c r="AJ8" s="660"/>
      <c r="AK8" s="660"/>
      <c r="AL8" s="624">
        <v>0.3</v>
      </c>
      <c r="AM8" s="625"/>
      <c r="AN8" s="625"/>
      <c r="AO8" s="661"/>
      <c r="AP8" s="618" t="s">
        <v>245</v>
      </c>
      <c r="AQ8" s="619"/>
      <c r="AR8" s="619"/>
      <c r="AS8" s="619"/>
      <c r="AT8" s="619"/>
      <c r="AU8" s="619"/>
      <c r="AV8" s="619"/>
      <c r="AW8" s="619"/>
      <c r="AX8" s="619"/>
      <c r="AY8" s="619"/>
      <c r="AZ8" s="619"/>
      <c r="BA8" s="619"/>
      <c r="BB8" s="619"/>
      <c r="BC8" s="619"/>
      <c r="BD8" s="619"/>
      <c r="BE8" s="619"/>
      <c r="BF8" s="620"/>
      <c r="BG8" s="621">
        <v>230083</v>
      </c>
      <c r="BH8" s="622"/>
      <c r="BI8" s="622"/>
      <c r="BJ8" s="622"/>
      <c r="BK8" s="622"/>
      <c r="BL8" s="622"/>
      <c r="BM8" s="622"/>
      <c r="BN8" s="623"/>
      <c r="BO8" s="659">
        <v>1.2</v>
      </c>
      <c r="BP8" s="659"/>
      <c r="BQ8" s="659"/>
      <c r="BR8" s="659"/>
      <c r="BS8" s="660" t="s">
        <v>140</v>
      </c>
      <c r="BT8" s="660"/>
      <c r="BU8" s="660"/>
      <c r="BV8" s="660"/>
      <c r="BW8" s="660"/>
      <c r="BX8" s="660"/>
      <c r="BY8" s="660"/>
      <c r="BZ8" s="660"/>
      <c r="CA8" s="660"/>
      <c r="CB8" s="700"/>
      <c r="CD8" s="618" t="s">
        <v>246</v>
      </c>
      <c r="CE8" s="619"/>
      <c r="CF8" s="619"/>
      <c r="CG8" s="619"/>
      <c r="CH8" s="619"/>
      <c r="CI8" s="619"/>
      <c r="CJ8" s="619"/>
      <c r="CK8" s="619"/>
      <c r="CL8" s="619"/>
      <c r="CM8" s="619"/>
      <c r="CN8" s="619"/>
      <c r="CO8" s="619"/>
      <c r="CP8" s="619"/>
      <c r="CQ8" s="620"/>
      <c r="CR8" s="621">
        <v>18952601</v>
      </c>
      <c r="CS8" s="622"/>
      <c r="CT8" s="622"/>
      <c r="CU8" s="622"/>
      <c r="CV8" s="622"/>
      <c r="CW8" s="622"/>
      <c r="CX8" s="622"/>
      <c r="CY8" s="623"/>
      <c r="CZ8" s="659">
        <v>34.9</v>
      </c>
      <c r="DA8" s="659"/>
      <c r="DB8" s="659"/>
      <c r="DC8" s="659"/>
      <c r="DD8" s="627">
        <v>256346</v>
      </c>
      <c r="DE8" s="622"/>
      <c r="DF8" s="622"/>
      <c r="DG8" s="622"/>
      <c r="DH8" s="622"/>
      <c r="DI8" s="622"/>
      <c r="DJ8" s="622"/>
      <c r="DK8" s="622"/>
      <c r="DL8" s="622"/>
      <c r="DM8" s="622"/>
      <c r="DN8" s="622"/>
      <c r="DO8" s="622"/>
      <c r="DP8" s="623"/>
      <c r="DQ8" s="627">
        <v>9053894</v>
      </c>
      <c r="DR8" s="622"/>
      <c r="DS8" s="622"/>
      <c r="DT8" s="622"/>
      <c r="DU8" s="622"/>
      <c r="DV8" s="622"/>
      <c r="DW8" s="622"/>
      <c r="DX8" s="622"/>
      <c r="DY8" s="622"/>
      <c r="DZ8" s="622"/>
      <c r="EA8" s="622"/>
      <c r="EB8" s="622"/>
      <c r="EC8" s="658"/>
    </row>
    <row r="9" spans="2:143" ht="11.25" customHeight="1" x14ac:dyDescent="0.2">
      <c r="B9" s="618" t="s">
        <v>247</v>
      </c>
      <c r="C9" s="619"/>
      <c r="D9" s="619"/>
      <c r="E9" s="619"/>
      <c r="F9" s="619"/>
      <c r="G9" s="619"/>
      <c r="H9" s="619"/>
      <c r="I9" s="619"/>
      <c r="J9" s="619"/>
      <c r="K9" s="619"/>
      <c r="L9" s="619"/>
      <c r="M9" s="619"/>
      <c r="N9" s="619"/>
      <c r="O9" s="619"/>
      <c r="P9" s="619"/>
      <c r="Q9" s="620"/>
      <c r="R9" s="621">
        <v>63166</v>
      </c>
      <c r="S9" s="622"/>
      <c r="T9" s="622"/>
      <c r="U9" s="622"/>
      <c r="V9" s="622"/>
      <c r="W9" s="622"/>
      <c r="X9" s="622"/>
      <c r="Y9" s="623"/>
      <c r="Z9" s="659">
        <v>0.1</v>
      </c>
      <c r="AA9" s="659"/>
      <c r="AB9" s="659"/>
      <c r="AC9" s="659"/>
      <c r="AD9" s="660">
        <v>63166</v>
      </c>
      <c r="AE9" s="660"/>
      <c r="AF9" s="660"/>
      <c r="AG9" s="660"/>
      <c r="AH9" s="660"/>
      <c r="AI9" s="660"/>
      <c r="AJ9" s="660"/>
      <c r="AK9" s="660"/>
      <c r="AL9" s="624">
        <v>0.2</v>
      </c>
      <c r="AM9" s="625"/>
      <c r="AN9" s="625"/>
      <c r="AO9" s="661"/>
      <c r="AP9" s="618" t="s">
        <v>248</v>
      </c>
      <c r="AQ9" s="619"/>
      <c r="AR9" s="619"/>
      <c r="AS9" s="619"/>
      <c r="AT9" s="619"/>
      <c r="AU9" s="619"/>
      <c r="AV9" s="619"/>
      <c r="AW9" s="619"/>
      <c r="AX9" s="619"/>
      <c r="AY9" s="619"/>
      <c r="AZ9" s="619"/>
      <c r="BA9" s="619"/>
      <c r="BB9" s="619"/>
      <c r="BC9" s="619"/>
      <c r="BD9" s="619"/>
      <c r="BE9" s="619"/>
      <c r="BF9" s="620"/>
      <c r="BG9" s="621">
        <v>6091372</v>
      </c>
      <c r="BH9" s="622"/>
      <c r="BI9" s="622"/>
      <c r="BJ9" s="622"/>
      <c r="BK9" s="622"/>
      <c r="BL9" s="622"/>
      <c r="BM9" s="622"/>
      <c r="BN9" s="623"/>
      <c r="BO9" s="659">
        <v>31.9</v>
      </c>
      <c r="BP9" s="659"/>
      <c r="BQ9" s="659"/>
      <c r="BR9" s="659"/>
      <c r="BS9" s="660" t="s">
        <v>140</v>
      </c>
      <c r="BT9" s="660"/>
      <c r="BU9" s="660"/>
      <c r="BV9" s="660"/>
      <c r="BW9" s="660"/>
      <c r="BX9" s="660"/>
      <c r="BY9" s="660"/>
      <c r="BZ9" s="660"/>
      <c r="CA9" s="660"/>
      <c r="CB9" s="700"/>
      <c r="CD9" s="618" t="s">
        <v>249</v>
      </c>
      <c r="CE9" s="619"/>
      <c r="CF9" s="619"/>
      <c r="CG9" s="619"/>
      <c r="CH9" s="619"/>
      <c r="CI9" s="619"/>
      <c r="CJ9" s="619"/>
      <c r="CK9" s="619"/>
      <c r="CL9" s="619"/>
      <c r="CM9" s="619"/>
      <c r="CN9" s="619"/>
      <c r="CO9" s="619"/>
      <c r="CP9" s="619"/>
      <c r="CQ9" s="620"/>
      <c r="CR9" s="621">
        <v>5304963</v>
      </c>
      <c r="CS9" s="622"/>
      <c r="CT9" s="622"/>
      <c r="CU9" s="622"/>
      <c r="CV9" s="622"/>
      <c r="CW9" s="622"/>
      <c r="CX9" s="622"/>
      <c r="CY9" s="623"/>
      <c r="CZ9" s="659">
        <v>9.8000000000000007</v>
      </c>
      <c r="DA9" s="659"/>
      <c r="DB9" s="659"/>
      <c r="DC9" s="659"/>
      <c r="DD9" s="627">
        <v>150081</v>
      </c>
      <c r="DE9" s="622"/>
      <c r="DF9" s="622"/>
      <c r="DG9" s="622"/>
      <c r="DH9" s="622"/>
      <c r="DI9" s="622"/>
      <c r="DJ9" s="622"/>
      <c r="DK9" s="622"/>
      <c r="DL9" s="622"/>
      <c r="DM9" s="622"/>
      <c r="DN9" s="622"/>
      <c r="DO9" s="622"/>
      <c r="DP9" s="623"/>
      <c r="DQ9" s="627">
        <v>3316433</v>
      </c>
      <c r="DR9" s="622"/>
      <c r="DS9" s="622"/>
      <c r="DT9" s="622"/>
      <c r="DU9" s="622"/>
      <c r="DV9" s="622"/>
      <c r="DW9" s="622"/>
      <c r="DX9" s="622"/>
      <c r="DY9" s="622"/>
      <c r="DZ9" s="622"/>
      <c r="EA9" s="622"/>
      <c r="EB9" s="622"/>
      <c r="EC9" s="658"/>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140</v>
      </c>
      <c r="S10" s="622"/>
      <c r="T10" s="622"/>
      <c r="U10" s="622"/>
      <c r="V10" s="622"/>
      <c r="W10" s="622"/>
      <c r="X10" s="622"/>
      <c r="Y10" s="623"/>
      <c r="Z10" s="659" t="s">
        <v>140</v>
      </c>
      <c r="AA10" s="659"/>
      <c r="AB10" s="659"/>
      <c r="AC10" s="659"/>
      <c r="AD10" s="660" t="s">
        <v>131</v>
      </c>
      <c r="AE10" s="660"/>
      <c r="AF10" s="660"/>
      <c r="AG10" s="660"/>
      <c r="AH10" s="660"/>
      <c r="AI10" s="660"/>
      <c r="AJ10" s="660"/>
      <c r="AK10" s="660"/>
      <c r="AL10" s="624" t="s">
        <v>140</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460685</v>
      </c>
      <c r="BH10" s="622"/>
      <c r="BI10" s="622"/>
      <c r="BJ10" s="622"/>
      <c r="BK10" s="622"/>
      <c r="BL10" s="622"/>
      <c r="BM10" s="622"/>
      <c r="BN10" s="623"/>
      <c r="BO10" s="659">
        <v>2.4</v>
      </c>
      <c r="BP10" s="659"/>
      <c r="BQ10" s="659"/>
      <c r="BR10" s="659"/>
      <c r="BS10" s="660">
        <v>77616</v>
      </c>
      <c r="BT10" s="660"/>
      <c r="BU10" s="660"/>
      <c r="BV10" s="660"/>
      <c r="BW10" s="660"/>
      <c r="BX10" s="660"/>
      <c r="BY10" s="660"/>
      <c r="BZ10" s="660"/>
      <c r="CA10" s="660"/>
      <c r="CB10" s="700"/>
      <c r="CD10" s="618" t="s">
        <v>252</v>
      </c>
      <c r="CE10" s="619"/>
      <c r="CF10" s="619"/>
      <c r="CG10" s="619"/>
      <c r="CH10" s="619"/>
      <c r="CI10" s="619"/>
      <c r="CJ10" s="619"/>
      <c r="CK10" s="619"/>
      <c r="CL10" s="619"/>
      <c r="CM10" s="619"/>
      <c r="CN10" s="619"/>
      <c r="CO10" s="619"/>
      <c r="CP10" s="619"/>
      <c r="CQ10" s="620"/>
      <c r="CR10" s="621">
        <v>42118</v>
      </c>
      <c r="CS10" s="622"/>
      <c r="CT10" s="622"/>
      <c r="CU10" s="622"/>
      <c r="CV10" s="622"/>
      <c r="CW10" s="622"/>
      <c r="CX10" s="622"/>
      <c r="CY10" s="623"/>
      <c r="CZ10" s="659">
        <v>0.1</v>
      </c>
      <c r="DA10" s="659"/>
      <c r="DB10" s="659"/>
      <c r="DC10" s="659"/>
      <c r="DD10" s="627" t="s">
        <v>140</v>
      </c>
      <c r="DE10" s="622"/>
      <c r="DF10" s="622"/>
      <c r="DG10" s="622"/>
      <c r="DH10" s="622"/>
      <c r="DI10" s="622"/>
      <c r="DJ10" s="622"/>
      <c r="DK10" s="622"/>
      <c r="DL10" s="622"/>
      <c r="DM10" s="622"/>
      <c r="DN10" s="622"/>
      <c r="DO10" s="622"/>
      <c r="DP10" s="623"/>
      <c r="DQ10" s="627">
        <v>42118</v>
      </c>
      <c r="DR10" s="622"/>
      <c r="DS10" s="622"/>
      <c r="DT10" s="622"/>
      <c r="DU10" s="622"/>
      <c r="DV10" s="622"/>
      <c r="DW10" s="622"/>
      <c r="DX10" s="622"/>
      <c r="DY10" s="622"/>
      <c r="DZ10" s="622"/>
      <c r="EA10" s="622"/>
      <c r="EB10" s="622"/>
      <c r="EC10" s="658"/>
    </row>
    <row r="11" spans="2:143" ht="11.25" customHeight="1" x14ac:dyDescent="0.2">
      <c r="B11" s="618" t="s">
        <v>253</v>
      </c>
      <c r="C11" s="619"/>
      <c r="D11" s="619"/>
      <c r="E11" s="619"/>
      <c r="F11" s="619"/>
      <c r="G11" s="619"/>
      <c r="H11" s="619"/>
      <c r="I11" s="619"/>
      <c r="J11" s="619"/>
      <c r="K11" s="619"/>
      <c r="L11" s="619"/>
      <c r="M11" s="619"/>
      <c r="N11" s="619"/>
      <c r="O11" s="619"/>
      <c r="P11" s="619"/>
      <c r="Q11" s="620"/>
      <c r="R11" s="621">
        <v>2966487</v>
      </c>
      <c r="S11" s="622"/>
      <c r="T11" s="622"/>
      <c r="U11" s="622"/>
      <c r="V11" s="622"/>
      <c r="W11" s="622"/>
      <c r="X11" s="622"/>
      <c r="Y11" s="623"/>
      <c r="Z11" s="624">
        <v>5.2</v>
      </c>
      <c r="AA11" s="625"/>
      <c r="AB11" s="625"/>
      <c r="AC11" s="626"/>
      <c r="AD11" s="627">
        <v>2966487</v>
      </c>
      <c r="AE11" s="622"/>
      <c r="AF11" s="622"/>
      <c r="AG11" s="622"/>
      <c r="AH11" s="622"/>
      <c r="AI11" s="622"/>
      <c r="AJ11" s="622"/>
      <c r="AK11" s="623"/>
      <c r="AL11" s="624">
        <v>10.4</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663099</v>
      </c>
      <c r="BH11" s="622"/>
      <c r="BI11" s="622"/>
      <c r="BJ11" s="622"/>
      <c r="BK11" s="622"/>
      <c r="BL11" s="622"/>
      <c r="BM11" s="622"/>
      <c r="BN11" s="623"/>
      <c r="BO11" s="659">
        <v>3.5</v>
      </c>
      <c r="BP11" s="659"/>
      <c r="BQ11" s="659"/>
      <c r="BR11" s="659"/>
      <c r="BS11" s="660">
        <v>197373</v>
      </c>
      <c r="BT11" s="660"/>
      <c r="BU11" s="660"/>
      <c r="BV11" s="660"/>
      <c r="BW11" s="660"/>
      <c r="BX11" s="660"/>
      <c r="BY11" s="660"/>
      <c r="BZ11" s="660"/>
      <c r="CA11" s="660"/>
      <c r="CB11" s="700"/>
      <c r="CD11" s="618" t="s">
        <v>255</v>
      </c>
      <c r="CE11" s="619"/>
      <c r="CF11" s="619"/>
      <c r="CG11" s="619"/>
      <c r="CH11" s="619"/>
      <c r="CI11" s="619"/>
      <c r="CJ11" s="619"/>
      <c r="CK11" s="619"/>
      <c r="CL11" s="619"/>
      <c r="CM11" s="619"/>
      <c r="CN11" s="619"/>
      <c r="CO11" s="619"/>
      <c r="CP11" s="619"/>
      <c r="CQ11" s="620"/>
      <c r="CR11" s="621">
        <v>1648374</v>
      </c>
      <c r="CS11" s="622"/>
      <c r="CT11" s="622"/>
      <c r="CU11" s="622"/>
      <c r="CV11" s="622"/>
      <c r="CW11" s="622"/>
      <c r="CX11" s="622"/>
      <c r="CY11" s="623"/>
      <c r="CZ11" s="659">
        <v>3</v>
      </c>
      <c r="DA11" s="659"/>
      <c r="DB11" s="659"/>
      <c r="DC11" s="659"/>
      <c r="DD11" s="627">
        <v>446203</v>
      </c>
      <c r="DE11" s="622"/>
      <c r="DF11" s="622"/>
      <c r="DG11" s="622"/>
      <c r="DH11" s="622"/>
      <c r="DI11" s="622"/>
      <c r="DJ11" s="622"/>
      <c r="DK11" s="622"/>
      <c r="DL11" s="622"/>
      <c r="DM11" s="622"/>
      <c r="DN11" s="622"/>
      <c r="DO11" s="622"/>
      <c r="DP11" s="623"/>
      <c r="DQ11" s="627">
        <v>966195</v>
      </c>
      <c r="DR11" s="622"/>
      <c r="DS11" s="622"/>
      <c r="DT11" s="622"/>
      <c r="DU11" s="622"/>
      <c r="DV11" s="622"/>
      <c r="DW11" s="622"/>
      <c r="DX11" s="622"/>
      <c r="DY11" s="622"/>
      <c r="DZ11" s="622"/>
      <c r="EA11" s="622"/>
      <c r="EB11" s="622"/>
      <c r="EC11" s="658"/>
    </row>
    <row r="12" spans="2:143" ht="11.25" customHeight="1" x14ac:dyDescent="0.2">
      <c r="B12" s="618" t="s">
        <v>256</v>
      </c>
      <c r="C12" s="619"/>
      <c r="D12" s="619"/>
      <c r="E12" s="619"/>
      <c r="F12" s="619"/>
      <c r="G12" s="619"/>
      <c r="H12" s="619"/>
      <c r="I12" s="619"/>
      <c r="J12" s="619"/>
      <c r="K12" s="619"/>
      <c r="L12" s="619"/>
      <c r="M12" s="619"/>
      <c r="N12" s="619"/>
      <c r="O12" s="619"/>
      <c r="P12" s="619"/>
      <c r="Q12" s="620"/>
      <c r="R12" s="621">
        <v>40527</v>
      </c>
      <c r="S12" s="622"/>
      <c r="T12" s="622"/>
      <c r="U12" s="622"/>
      <c r="V12" s="622"/>
      <c r="W12" s="622"/>
      <c r="X12" s="622"/>
      <c r="Y12" s="623"/>
      <c r="Z12" s="659">
        <v>0.1</v>
      </c>
      <c r="AA12" s="659"/>
      <c r="AB12" s="659"/>
      <c r="AC12" s="659"/>
      <c r="AD12" s="660">
        <v>40527</v>
      </c>
      <c r="AE12" s="660"/>
      <c r="AF12" s="660"/>
      <c r="AG12" s="660"/>
      <c r="AH12" s="660"/>
      <c r="AI12" s="660"/>
      <c r="AJ12" s="660"/>
      <c r="AK12" s="660"/>
      <c r="AL12" s="624">
        <v>0.1</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9540245</v>
      </c>
      <c r="BH12" s="622"/>
      <c r="BI12" s="622"/>
      <c r="BJ12" s="622"/>
      <c r="BK12" s="622"/>
      <c r="BL12" s="622"/>
      <c r="BM12" s="622"/>
      <c r="BN12" s="623"/>
      <c r="BO12" s="659">
        <v>50</v>
      </c>
      <c r="BP12" s="659"/>
      <c r="BQ12" s="659"/>
      <c r="BR12" s="659"/>
      <c r="BS12" s="660" t="s">
        <v>140</v>
      </c>
      <c r="BT12" s="660"/>
      <c r="BU12" s="660"/>
      <c r="BV12" s="660"/>
      <c r="BW12" s="660"/>
      <c r="BX12" s="660"/>
      <c r="BY12" s="660"/>
      <c r="BZ12" s="660"/>
      <c r="CA12" s="660"/>
      <c r="CB12" s="700"/>
      <c r="CD12" s="618" t="s">
        <v>258</v>
      </c>
      <c r="CE12" s="619"/>
      <c r="CF12" s="619"/>
      <c r="CG12" s="619"/>
      <c r="CH12" s="619"/>
      <c r="CI12" s="619"/>
      <c r="CJ12" s="619"/>
      <c r="CK12" s="619"/>
      <c r="CL12" s="619"/>
      <c r="CM12" s="619"/>
      <c r="CN12" s="619"/>
      <c r="CO12" s="619"/>
      <c r="CP12" s="619"/>
      <c r="CQ12" s="620"/>
      <c r="CR12" s="621">
        <v>2313193</v>
      </c>
      <c r="CS12" s="622"/>
      <c r="CT12" s="622"/>
      <c r="CU12" s="622"/>
      <c r="CV12" s="622"/>
      <c r="CW12" s="622"/>
      <c r="CX12" s="622"/>
      <c r="CY12" s="623"/>
      <c r="CZ12" s="659">
        <v>4.3</v>
      </c>
      <c r="DA12" s="659"/>
      <c r="DB12" s="659"/>
      <c r="DC12" s="659"/>
      <c r="DD12" s="627">
        <v>2243</v>
      </c>
      <c r="DE12" s="622"/>
      <c r="DF12" s="622"/>
      <c r="DG12" s="622"/>
      <c r="DH12" s="622"/>
      <c r="DI12" s="622"/>
      <c r="DJ12" s="622"/>
      <c r="DK12" s="622"/>
      <c r="DL12" s="622"/>
      <c r="DM12" s="622"/>
      <c r="DN12" s="622"/>
      <c r="DO12" s="622"/>
      <c r="DP12" s="623"/>
      <c r="DQ12" s="627">
        <v>1143675</v>
      </c>
      <c r="DR12" s="622"/>
      <c r="DS12" s="622"/>
      <c r="DT12" s="622"/>
      <c r="DU12" s="622"/>
      <c r="DV12" s="622"/>
      <c r="DW12" s="622"/>
      <c r="DX12" s="622"/>
      <c r="DY12" s="622"/>
      <c r="DZ12" s="622"/>
      <c r="EA12" s="622"/>
      <c r="EB12" s="622"/>
      <c r="EC12" s="658"/>
    </row>
    <row r="13" spans="2:143" ht="11.25" customHeight="1" x14ac:dyDescent="0.2">
      <c r="B13" s="618" t="s">
        <v>259</v>
      </c>
      <c r="C13" s="619"/>
      <c r="D13" s="619"/>
      <c r="E13" s="619"/>
      <c r="F13" s="619"/>
      <c r="G13" s="619"/>
      <c r="H13" s="619"/>
      <c r="I13" s="619"/>
      <c r="J13" s="619"/>
      <c r="K13" s="619"/>
      <c r="L13" s="619"/>
      <c r="M13" s="619"/>
      <c r="N13" s="619"/>
      <c r="O13" s="619"/>
      <c r="P13" s="619"/>
      <c r="Q13" s="620"/>
      <c r="R13" s="621" t="s">
        <v>140</v>
      </c>
      <c r="S13" s="622"/>
      <c r="T13" s="622"/>
      <c r="U13" s="622"/>
      <c r="V13" s="622"/>
      <c r="W13" s="622"/>
      <c r="X13" s="622"/>
      <c r="Y13" s="623"/>
      <c r="Z13" s="659" t="s">
        <v>140</v>
      </c>
      <c r="AA13" s="659"/>
      <c r="AB13" s="659"/>
      <c r="AC13" s="659"/>
      <c r="AD13" s="660" t="s">
        <v>140</v>
      </c>
      <c r="AE13" s="660"/>
      <c r="AF13" s="660"/>
      <c r="AG13" s="660"/>
      <c r="AH13" s="660"/>
      <c r="AI13" s="660"/>
      <c r="AJ13" s="660"/>
      <c r="AK13" s="660"/>
      <c r="AL13" s="624" t="s">
        <v>140</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9455691</v>
      </c>
      <c r="BH13" s="622"/>
      <c r="BI13" s="622"/>
      <c r="BJ13" s="622"/>
      <c r="BK13" s="622"/>
      <c r="BL13" s="622"/>
      <c r="BM13" s="622"/>
      <c r="BN13" s="623"/>
      <c r="BO13" s="659">
        <v>49.5</v>
      </c>
      <c r="BP13" s="659"/>
      <c r="BQ13" s="659"/>
      <c r="BR13" s="659"/>
      <c r="BS13" s="660" t="s">
        <v>140</v>
      </c>
      <c r="BT13" s="660"/>
      <c r="BU13" s="660"/>
      <c r="BV13" s="660"/>
      <c r="BW13" s="660"/>
      <c r="BX13" s="660"/>
      <c r="BY13" s="660"/>
      <c r="BZ13" s="660"/>
      <c r="CA13" s="660"/>
      <c r="CB13" s="700"/>
      <c r="CD13" s="618" t="s">
        <v>261</v>
      </c>
      <c r="CE13" s="619"/>
      <c r="CF13" s="619"/>
      <c r="CG13" s="619"/>
      <c r="CH13" s="619"/>
      <c r="CI13" s="619"/>
      <c r="CJ13" s="619"/>
      <c r="CK13" s="619"/>
      <c r="CL13" s="619"/>
      <c r="CM13" s="619"/>
      <c r="CN13" s="619"/>
      <c r="CO13" s="619"/>
      <c r="CP13" s="619"/>
      <c r="CQ13" s="620"/>
      <c r="CR13" s="621">
        <v>3330976</v>
      </c>
      <c r="CS13" s="622"/>
      <c r="CT13" s="622"/>
      <c r="CU13" s="622"/>
      <c r="CV13" s="622"/>
      <c r="CW13" s="622"/>
      <c r="CX13" s="622"/>
      <c r="CY13" s="623"/>
      <c r="CZ13" s="659">
        <v>6.1</v>
      </c>
      <c r="DA13" s="659"/>
      <c r="DB13" s="659"/>
      <c r="DC13" s="659"/>
      <c r="DD13" s="627">
        <v>1354445</v>
      </c>
      <c r="DE13" s="622"/>
      <c r="DF13" s="622"/>
      <c r="DG13" s="622"/>
      <c r="DH13" s="622"/>
      <c r="DI13" s="622"/>
      <c r="DJ13" s="622"/>
      <c r="DK13" s="622"/>
      <c r="DL13" s="622"/>
      <c r="DM13" s="622"/>
      <c r="DN13" s="622"/>
      <c r="DO13" s="622"/>
      <c r="DP13" s="623"/>
      <c r="DQ13" s="627">
        <v>2040214</v>
      </c>
      <c r="DR13" s="622"/>
      <c r="DS13" s="622"/>
      <c r="DT13" s="622"/>
      <c r="DU13" s="622"/>
      <c r="DV13" s="622"/>
      <c r="DW13" s="622"/>
      <c r="DX13" s="622"/>
      <c r="DY13" s="622"/>
      <c r="DZ13" s="622"/>
      <c r="EA13" s="622"/>
      <c r="EB13" s="622"/>
      <c r="EC13" s="658"/>
    </row>
    <row r="14" spans="2:143" ht="11.25" customHeight="1" x14ac:dyDescent="0.2">
      <c r="B14" s="618" t="s">
        <v>262</v>
      </c>
      <c r="C14" s="619"/>
      <c r="D14" s="619"/>
      <c r="E14" s="619"/>
      <c r="F14" s="619"/>
      <c r="G14" s="619"/>
      <c r="H14" s="619"/>
      <c r="I14" s="619"/>
      <c r="J14" s="619"/>
      <c r="K14" s="619"/>
      <c r="L14" s="619"/>
      <c r="M14" s="619"/>
      <c r="N14" s="619"/>
      <c r="O14" s="619"/>
      <c r="P14" s="619"/>
      <c r="Q14" s="620"/>
      <c r="R14" s="621">
        <v>646</v>
      </c>
      <c r="S14" s="622"/>
      <c r="T14" s="622"/>
      <c r="U14" s="622"/>
      <c r="V14" s="622"/>
      <c r="W14" s="622"/>
      <c r="X14" s="622"/>
      <c r="Y14" s="623"/>
      <c r="Z14" s="659">
        <v>0</v>
      </c>
      <c r="AA14" s="659"/>
      <c r="AB14" s="659"/>
      <c r="AC14" s="659"/>
      <c r="AD14" s="660">
        <v>646</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433904</v>
      </c>
      <c r="BH14" s="622"/>
      <c r="BI14" s="622"/>
      <c r="BJ14" s="622"/>
      <c r="BK14" s="622"/>
      <c r="BL14" s="622"/>
      <c r="BM14" s="622"/>
      <c r="BN14" s="623"/>
      <c r="BO14" s="659">
        <v>2.2999999999999998</v>
      </c>
      <c r="BP14" s="659"/>
      <c r="BQ14" s="659"/>
      <c r="BR14" s="659"/>
      <c r="BS14" s="660" t="s">
        <v>140</v>
      </c>
      <c r="BT14" s="660"/>
      <c r="BU14" s="660"/>
      <c r="BV14" s="660"/>
      <c r="BW14" s="660"/>
      <c r="BX14" s="660"/>
      <c r="BY14" s="660"/>
      <c r="BZ14" s="660"/>
      <c r="CA14" s="660"/>
      <c r="CB14" s="700"/>
      <c r="CD14" s="618" t="s">
        <v>264</v>
      </c>
      <c r="CE14" s="619"/>
      <c r="CF14" s="619"/>
      <c r="CG14" s="619"/>
      <c r="CH14" s="619"/>
      <c r="CI14" s="619"/>
      <c r="CJ14" s="619"/>
      <c r="CK14" s="619"/>
      <c r="CL14" s="619"/>
      <c r="CM14" s="619"/>
      <c r="CN14" s="619"/>
      <c r="CO14" s="619"/>
      <c r="CP14" s="619"/>
      <c r="CQ14" s="620"/>
      <c r="CR14" s="621">
        <v>1900566</v>
      </c>
      <c r="CS14" s="622"/>
      <c r="CT14" s="622"/>
      <c r="CU14" s="622"/>
      <c r="CV14" s="622"/>
      <c r="CW14" s="622"/>
      <c r="CX14" s="622"/>
      <c r="CY14" s="623"/>
      <c r="CZ14" s="659">
        <v>3.5</v>
      </c>
      <c r="DA14" s="659"/>
      <c r="DB14" s="659"/>
      <c r="DC14" s="659"/>
      <c r="DD14" s="627">
        <v>24884</v>
      </c>
      <c r="DE14" s="622"/>
      <c r="DF14" s="622"/>
      <c r="DG14" s="622"/>
      <c r="DH14" s="622"/>
      <c r="DI14" s="622"/>
      <c r="DJ14" s="622"/>
      <c r="DK14" s="622"/>
      <c r="DL14" s="622"/>
      <c r="DM14" s="622"/>
      <c r="DN14" s="622"/>
      <c r="DO14" s="622"/>
      <c r="DP14" s="623"/>
      <c r="DQ14" s="627">
        <v>1870746</v>
      </c>
      <c r="DR14" s="622"/>
      <c r="DS14" s="622"/>
      <c r="DT14" s="622"/>
      <c r="DU14" s="622"/>
      <c r="DV14" s="622"/>
      <c r="DW14" s="622"/>
      <c r="DX14" s="622"/>
      <c r="DY14" s="622"/>
      <c r="DZ14" s="622"/>
      <c r="EA14" s="622"/>
      <c r="EB14" s="622"/>
      <c r="EC14" s="658"/>
    </row>
    <row r="15" spans="2:143" ht="11.25" customHeight="1" x14ac:dyDescent="0.2">
      <c r="B15" s="618" t="s">
        <v>265</v>
      </c>
      <c r="C15" s="619"/>
      <c r="D15" s="619"/>
      <c r="E15" s="619"/>
      <c r="F15" s="619"/>
      <c r="G15" s="619"/>
      <c r="H15" s="619"/>
      <c r="I15" s="619"/>
      <c r="J15" s="619"/>
      <c r="K15" s="619"/>
      <c r="L15" s="619"/>
      <c r="M15" s="619"/>
      <c r="N15" s="619"/>
      <c r="O15" s="619"/>
      <c r="P15" s="619"/>
      <c r="Q15" s="620"/>
      <c r="R15" s="621" t="s">
        <v>140</v>
      </c>
      <c r="S15" s="622"/>
      <c r="T15" s="622"/>
      <c r="U15" s="622"/>
      <c r="V15" s="622"/>
      <c r="W15" s="622"/>
      <c r="X15" s="622"/>
      <c r="Y15" s="623"/>
      <c r="Z15" s="659" t="s">
        <v>140</v>
      </c>
      <c r="AA15" s="659"/>
      <c r="AB15" s="659"/>
      <c r="AC15" s="659"/>
      <c r="AD15" s="660" t="s">
        <v>140</v>
      </c>
      <c r="AE15" s="660"/>
      <c r="AF15" s="660"/>
      <c r="AG15" s="660"/>
      <c r="AH15" s="660"/>
      <c r="AI15" s="660"/>
      <c r="AJ15" s="660"/>
      <c r="AK15" s="660"/>
      <c r="AL15" s="624" t="s">
        <v>140</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1089569</v>
      </c>
      <c r="BH15" s="622"/>
      <c r="BI15" s="622"/>
      <c r="BJ15" s="622"/>
      <c r="BK15" s="622"/>
      <c r="BL15" s="622"/>
      <c r="BM15" s="622"/>
      <c r="BN15" s="623"/>
      <c r="BO15" s="659">
        <v>5.7</v>
      </c>
      <c r="BP15" s="659"/>
      <c r="BQ15" s="659"/>
      <c r="BR15" s="659"/>
      <c r="BS15" s="660" t="s">
        <v>140</v>
      </c>
      <c r="BT15" s="660"/>
      <c r="BU15" s="660"/>
      <c r="BV15" s="660"/>
      <c r="BW15" s="660"/>
      <c r="BX15" s="660"/>
      <c r="BY15" s="660"/>
      <c r="BZ15" s="660"/>
      <c r="CA15" s="660"/>
      <c r="CB15" s="700"/>
      <c r="CD15" s="618" t="s">
        <v>267</v>
      </c>
      <c r="CE15" s="619"/>
      <c r="CF15" s="619"/>
      <c r="CG15" s="619"/>
      <c r="CH15" s="619"/>
      <c r="CI15" s="619"/>
      <c r="CJ15" s="619"/>
      <c r="CK15" s="619"/>
      <c r="CL15" s="619"/>
      <c r="CM15" s="619"/>
      <c r="CN15" s="619"/>
      <c r="CO15" s="619"/>
      <c r="CP15" s="619"/>
      <c r="CQ15" s="620"/>
      <c r="CR15" s="621">
        <v>8673009</v>
      </c>
      <c r="CS15" s="622"/>
      <c r="CT15" s="622"/>
      <c r="CU15" s="622"/>
      <c r="CV15" s="622"/>
      <c r="CW15" s="622"/>
      <c r="CX15" s="622"/>
      <c r="CY15" s="623"/>
      <c r="CZ15" s="659">
        <v>16</v>
      </c>
      <c r="DA15" s="659"/>
      <c r="DB15" s="659"/>
      <c r="DC15" s="659"/>
      <c r="DD15" s="627">
        <v>2303757</v>
      </c>
      <c r="DE15" s="622"/>
      <c r="DF15" s="622"/>
      <c r="DG15" s="622"/>
      <c r="DH15" s="622"/>
      <c r="DI15" s="622"/>
      <c r="DJ15" s="622"/>
      <c r="DK15" s="622"/>
      <c r="DL15" s="622"/>
      <c r="DM15" s="622"/>
      <c r="DN15" s="622"/>
      <c r="DO15" s="622"/>
      <c r="DP15" s="623"/>
      <c r="DQ15" s="627">
        <v>5809083</v>
      </c>
      <c r="DR15" s="622"/>
      <c r="DS15" s="622"/>
      <c r="DT15" s="622"/>
      <c r="DU15" s="622"/>
      <c r="DV15" s="622"/>
      <c r="DW15" s="622"/>
      <c r="DX15" s="622"/>
      <c r="DY15" s="622"/>
      <c r="DZ15" s="622"/>
      <c r="EA15" s="622"/>
      <c r="EB15" s="622"/>
      <c r="EC15" s="658"/>
    </row>
    <row r="16" spans="2:143" ht="11.25" customHeight="1" x14ac:dyDescent="0.2">
      <c r="B16" s="618" t="s">
        <v>268</v>
      </c>
      <c r="C16" s="619"/>
      <c r="D16" s="619"/>
      <c r="E16" s="619"/>
      <c r="F16" s="619"/>
      <c r="G16" s="619"/>
      <c r="H16" s="619"/>
      <c r="I16" s="619"/>
      <c r="J16" s="619"/>
      <c r="K16" s="619"/>
      <c r="L16" s="619"/>
      <c r="M16" s="619"/>
      <c r="N16" s="619"/>
      <c r="O16" s="619"/>
      <c r="P16" s="619"/>
      <c r="Q16" s="620"/>
      <c r="R16" s="621">
        <v>44511</v>
      </c>
      <c r="S16" s="622"/>
      <c r="T16" s="622"/>
      <c r="U16" s="622"/>
      <c r="V16" s="622"/>
      <c r="W16" s="622"/>
      <c r="X16" s="622"/>
      <c r="Y16" s="623"/>
      <c r="Z16" s="659">
        <v>0.1</v>
      </c>
      <c r="AA16" s="659"/>
      <c r="AB16" s="659"/>
      <c r="AC16" s="659"/>
      <c r="AD16" s="660">
        <v>44511</v>
      </c>
      <c r="AE16" s="660"/>
      <c r="AF16" s="660"/>
      <c r="AG16" s="660"/>
      <c r="AH16" s="660"/>
      <c r="AI16" s="660"/>
      <c r="AJ16" s="660"/>
      <c r="AK16" s="660"/>
      <c r="AL16" s="624">
        <v>0.2</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140</v>
      </c>
      <c r="BH16" s="622"/>
      <c r="BI16" s="622"/>
      <c r="BJ16" s="622"/>
      <c r="BK16" s="622"/>
      <c r="BL16" s="622"/>
      <c r="BM16" s="622"/>
      <c r="BN16" s="623"/>
      <c r="BO16" s="659" t="s">
        <v>140</v>
      </c>
      <c r="BP16" s="659"/>
      <c r="BQ16" s="659"/>
      <c r="BR16" s="659"/>
      <c r="BS16" s="660" t="s">
        <v>140</v>
      </c>
      <c r="BT16" s="660"/>
      <c r="BU16" s="660"/>
      <c r="BV16" s="660"/>
      <c r="BW16" s="660"/>
      <c r="BX16" s="660"/>
      <c r="BY16" s="660"/>
      <c r="BZ16" s="660"/>
      <c r="CA16" s="660"/>
      <c r="CB16" s="700"/>
      <c r="CD16" s="618" t="s">
        <v>270</v>
      </c>
      <c r="CE16" s="619"/>
      <c r="CF16" s="619"/>
      <c r="CG16" s="619"/>
      <c r="CH16" s="619"/>
      <c r="CI16" s="619"/>
      <c r="CJ16" s="619"/>
      <c r="CK16" s="619"/>
      <c r="CL16" s="619"/>
      <c r="CM16" s="619"/>
      <c r="CN16" s="619"/>
      <c r="CO16" s="619"/>
      <c r="CP16" s="619"/>
      <c r="CQ16" s="620"/>
      <c r="CR16" s="621">
        <v>4653</v>
      </c>
      <c r="CS16" s="622"/>
      <c r="CT16" s="622"/>
      <c r="CU16" s="622"/>
      <c r="CV16" s="622"/>
      <c r="CW16" s="622"/>
      <c r="CX16" s="622"/>
      <c r="CY16" s="623"/>
      <c r="CZ16" s="659">
        <v>0</v>
      </c>
      <c r="DA16" s="659"/>
      <c r="DB16" s="659"/>
      <c r="DC16" s="659"/>
      <c r="DD16" s="627" t="s">
        <v>140</v>
      </c>
      <c r="DE16" s="622"/>
      <c r="DF16" s="622"/>
      <c r="DG16" s="622"/>
      <c r="DH16" s="622"/>
      <c r="DI16" s="622"/>
      <c r="DJ16" s="622"/>
      <c r="DK16" s="622"/>
      <c r="DL16" s="622"/>
      <c r="DM16" s="622"/>
      <c r="DN16" s="622"/>
      <c r="DO16" s="622"/>
      <c r="DP16" s="623"/>
      <c r="DQ16" s="627">
        <v>3158</v>
      </c>
      <c r="DR16" s="622"/>
      <c r="DS16" s="622"/>
      <c r="DT16" s="622"/>
      <c r="DU16" s="622"/>
      <c r="DV16" s="622"/>
      <c r="DW16" s="622"/>
      <c r="DX16" s="622"/>
      <c r="DY16" s="622"/>
      <c r="DZ16" s="622"/>
      <c r="EA16" s="622"/>
      <c r="EB16" s="622"/>
      <c r="EC16" s="658"/>
    </row>
    <row r="17" spans="2:133" ht="11.25" customHeight="1" x14ac:dyDescent="0.2">
      <c r="B17" s="618" t="s">
        <v>271</v>
      </c>
      <c r="C17" s="619"/>
      <c r="D17" s="619"/>
      <c r="E17" s="619"/>
      <c r="F17" s="619"/>
      <c r="G17" s="619"/>
      <c r="H17" s="619"/>
      <c r="I17" s="619"/>
      <c r="J17" s="619"/>
      <c r="K17" s="619"/>
      <c r="L17" s="619"/>
      <c r="M17" s="619"/>
      <c r="N17" s="619"/>
      <c r="O17" s="619"/>
      <c r="P17" s="619"/>
      <c r="Q17" s="620"/>
      <c r="R17" s="621">
        <v>273028</v>
      </c>
      <c r="S17" s="622"/>
      <c r="T17" s="622"/>
      <c r="U17" s="622"/>
      <c r="V17" s="622"/>
      <c r="W17" s="622"/>
      <c r="X17" s="622"/>
      <c r="Y17" s="623"/>
      <c r="Z17" s="659">
        <v>0.5</v>
      </c>
      <c r="AA17" s="659"/>
      <c r="AB17" s="659"/>
      <c r="AC17" s="659"/>
      <c r="AD17" s="660">
        <v>273028</v>
      </c>
      <c r="AE17" s="660"/>
      <c r="AF17" s="660"/>
      <c r="AG17" s="660"/>
      <c r="AH17" s="660"/>
      <c r="AI17" s="660"/>
      <c r="AJ17" s="660"/>
      <c r="AK17" s="660"/>
      <c r="AL17" s="624">
        <v>1</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140</v>
      </c>
      <c r="BH17" s="622"/>
      <c r="BI17" s="622"/>
      <c r="BJ17" s="622"/>
      <c r="BK17" s="622"/>
      <c r="BL17" s="622"/>
      <c r="BM17" s="622"/>
      <c r="BN17" s="623"/>
      <c r="BO17" s="659" t="s">
        <v>140</v>
      </c>
      <c r="BP17" s="659"/>
      <c r="BQ17" s="659"/>
      <c r="BR17" s="659"/>
      <c r="BS17" s="660" t="s">
        <v>140</v>
      </c>
      <c r="BT17" s="660"/>
      <c r="BU17" s="660"/>
      <c r="BV17" s="660"/>
      <c r="BW17" s="660"/>
      <c r="BX17" s="660"/>
      <c r="BY17" s="660"/>
      <c r="BZ17" s="660"/>
      <c r="CA17" s="660"/>
      <c r="CB17" s="700"/>
      <c r="CD17" s="618" t="s">
        <v>273</v>
      </c>
      <c r="CE17" s="619"/>
      <c r="CF17" s="619"/>
      <c r="CG17" s="619"/>
      <c r="CH17" s="619"/>
      <c r="CI17" s="619"/>
      <c r="CJ17" s="619"/>
      <c r="CK17" s="619"/>
      <c r="CL17" s="619"/>
      <c r="CM17" s="619"/>
      <c r="CN17" s="619"/>
      <c r="CO17" s="619"/>
      <c r="CP17" s="619"/>
      <c r="CQ17" s="620"/>
      <c r="CR17" s="621">
        <v>4323056</v>
      </c>
      <c r="CS17" s="622"/>
      <c r="CT17" s="622"/>
      <c r="CU17" s="622"/>
      <c r="CV17" s="622"/>
      <c r="CW17" s="622"/>
      <c r="CX17" s="622"/>
      <c r="CY17" s="623"/>
      <c r="CZ17" s="659">
        <v>8</v>
      </c>
      <c r="DA17" s="659"/>
      <c r="DB17" s="659"/>
      <c r="DC17" s="659"/>
      <c r="DD17" s="627" t="s">
        <v>140</v>
      </c>
      <c r="DE17" s="622"/>
      <c r="DF17" s="622"/>
      <c r="DG17" s="622"/>
      <c r="DH17" s="622"/>
      <c r="DI17" s="622"/>
      <c r="DJ17" s="622"/>
      <c r="DK17" s="622"/>
      <c r="DL17" s="622"/>
      <c r="DM17" s="622"/>
      <c r="DN17" s="622"/>
      <c r="DO17" s="622"/>
      <c r="DP17" s="623"/>
      <c r="DQ17" s="627">
        <v>4281924</v>
      </c>
      <c r="DR17" s="622"/>
      <c r="DS17" s="622"/>
      <c r="DT17" s="622"/>
      <c r="DU17" s="622"/>
      <c r="DV17" s="622"/>
      <c r="DW17" s="622"/>
      <c r="DX17" s="622"/>
      <c r="DY17" s="622"/>
      <c r="DZ17" s="622"/>
      <c r="EA17" s="622"/>
      <c r="EB17" s="622"/>
      <c r="EC17" s="658"/>
    </row>
    <row r="18" spans="2:133" ht="11.25" customHeight="1" x14ac:dyDescent="0.2">
      <c r="B18" s="618" t="s">
        <v>274</v>
      </c>
      <c r="C18" s="619"/>
      <c r="D18" s="619"/>
      <c r="E18" s="619"/>
      <c r="F18" s="619"/>
      <c r="G18" s="619"/>
      <c r="H18" s="619"/>
      <c r="I18" s="619"/>
      <c r="J18" s="619"/>
      <c r="K18" s="619"/>
      <c r="L18" s="619"/>
      <c r="M18" s="619"/>
      <c r="N18" s="619"/>
      <c r="O18" s="619"/>
      <c r="P18" s="619"/>
      <c r="Q18" s="620"/>
      <c r="R18" s="621">
        <v>145829</v>
      </c>
      <c r="S18" s="622"/>
      <c r="T18" s="622"/>
      <c r="U18" s="622"/>
      <c r="V18" s="622"/>
      <c r="W18" s="622"/>
      <c r="X18" s="622"/>
      <c r="Y18" s="623"/>
      <c r="Z18" s="659">
        <v>0.3</v>
      </c>
      <c r="AA18" s="659"/>
      <c r="AB18" s="659"/>
      <c r="AC18" s="659"/>
      <c r="AD18" s="660">
        <v>145829</v>
      </c>
      <c r="AE18" s="660"/>
      <c r="AF18" s="660"/>
      <c r="AG18" s="660"/>
      <c r="AH18" s="660"/>
      <c r="AI18" s="660"/>
      <c r="AJ18" s="660"/>
      <c r="AK18" s="660"/>
      <c r="AL18" s="624">
        <v>0.5</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140</v>
      </c>
      <c r="BH18" s="622"/>
      <c r="BI18" s="622"/>
      <c r="BJ18" s="622"/>
      <c r="BK18" s="622"/>
      <c r="BL18" s="622"/>
      <c r="BM18" s="622"/>
      <c r="BN18" s="623"/>
      <c r="BO18" s="659" t="s">
        <v>276</v>
      </c>
      <c r="BP18" s="659"/>
      <c r="BQ18" s="659"/>
      <c r="BR18" s="659"/>
      <c r="BS18" s="660" t="s">
        <v>140</v>
      </c>
      <c r="BT18" s="660"/>
      <c r="BU18" s="660"/>
      <c r="BV18" s="660"/>
      <c r="BW18" s="660"/>
      <c r="BX18" s="660"/>
      <c r="BY18" s="660"/>
      <c r="BZ18" s="660"/>
      <c r="CA18" s="660"/>
      <c r="CB18" s="700"/>
      <c r="CD18" s="618" t="s">
        <v>277</v>
      </c>
      <c r="CE18" s="619"/>
      <c r="CF18" s="619"/>
      <c r="CG18" s="619"/>
      <c r="CH18" s="619"/>
      <c r="CI18" s="619"/>
      <c r="CJ18" s="619"/>
      <c r="CK18" s="619"/>
      <c r="CL18" s="619"/>
      <c r="CM18" s="619"/>
      <c r="CN18" s="619"/>
      <c r="CO18" s="619"/>
      <c r="CP18" s="619"/>
      <c r="CQ18" s="620"/>
      <c r="CR18" s="621" t="s">
        <v>276</v>
      </c>
      <c r="CS18" s="622"/>
      <c r="CT18" s="622"/>
      <c r="CU18" s="622"/>
      <c r="CV18" s="622"/>
      <c r="CW18" s="622"/>
      <c r="CX18" s="622"/>
      <c r="CY18" s="623"/>
      <c r="CZ18" s="659" t="s">
        <v>140</v>
      </c>
      <c r="DA18" s="659"/>
      <c r="DB18" s="659"/>
      <c r="DC18" s="659"/>
      <c r="DD18" s="627" t="s">
        <v>140</v>
      </c>
      <c r="DE18" s="622"/>
      <c r="DF18" s="622"/>
      <c r="DG18" s="622"/>
      <c r="DH18" s="622"/>
      <c r="DI18" s="622"/>
      <c r="DJ18" s="622"/>
      <c r="DK18" s="622"/>
      <c r="DL18" s="622"/>
      <c r="DM18" s="622"/>
      <c r="DN18" s="622"/>
      <c r="DO18" s="622"/>
      <c r="DP18" s="623"/>
      <c r="DQ18" s="627" t="s">
        <v>140</v>
      </c>
      <c r="DR18" s="622"/>
      <c r="DS18" s="622"/>
      <c r="DT18" s="622"/>
      <c r="DU18" s="622"/>
      <c r="DV18" s="622"/>
      <c r="DW18" s="622"/>
      <c r="DX18" s="622"/>
      <c r="DY18" s="622"/>
      <c r="DZ18" s="622"/>
      <c r="EA18" s="622"/>
      <c r="EB18" s="622"/>
      <c r="EC18" s="658"/>
    </row>
    <row r="19" spans="2:133" ht="11.25" customHeight="1" x14ac:dyDescent="0.2">
      <c r="B19" s="618" t="s">
        <v>278</v>
      </c>
      <c r="C19" s="619"/>
      <c r="D19" s="619"/>
      <c r="E19" s="619"/>
      <c r="F19" s="619"/>
      <c r="G19" s="619"/>
      <c r="H19" s="619"/>
      <c r="I19" s="619"/>
      <c r="J19" s="619"/>
      <c r="K19" s="619"/>
      <c r="L19" s="619"/>
      <c r="M19" s="619"/>
      <c r="N19" s="619"/>
      <c r="O19" s="619"/>
      <c r="P19" s="619"/>
      <c r="Q19" s="620"/>
      <c r="R19" s="621">
        <v>138912</v>
      </c>
      <c r="S19" s="622"/>
      <c r="T19" s="622"/>
      <c r="U19" s="622"/>
      <c r="V19" s="622"/>
      <c r="W19" s="622"/>
      <c r="X19" s="622"/>
      <c r="Y19" s="623"/>
      <c r="Z19" s="659">
        <v>0.2</v>
      </c>
      <c r="AA19" s="659"/>
      <c r="AB19" s="659"/>
      <c r="AC19" s="659"/>
      <c r="AD19" s="660">
        <v>138912</v>
      </c>
      <c r="AE19" s="660"/>
      <c r="AF19" s="660"/>
      <c r="AG19" s="660"/>
      <c r="AH19" s="660"/>
      <c r="AI19" s="660"/>
      <c r="AJ19" s="660"/>
      <c r="AK19" s="660"/>
      <c r="AL19" s="624">
        <v>0.5</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585061</v>
      </c>
      <c r="BH19" s="622"/>
      <c r="BI19" s="622"/>
      <c r="BJ19" s="622"/>
      <c r="BK19" s="622"/>
      <c r="BL19" s="622"/>
      <c r="BM19" s="622"/>
      <c r="BN19" s="623"/>
      <c r="BO19" s="659">
        <v>3.1</v>
      </c>
      <c r="BP19" s="659"/>
      <c r="BQ19" s="659"/>
      <c r="BR19" s="659"/>
      <c r="BS19" s="660" t="s">
        <v>140</v>
      </c>
      <c r="BT19" s="660"/>
      <c r="BU19" s="660"/>
      <c r="BV19" s="660"/>
      <c r="BW19" s="660"/>
      <c r="BX19" s="660"/>
      <c r="BY19" s="660"/>
      <c r="BZ19" s="660"/>
      <c r="CA19" s="660"/>
      <c r="CB19" s="700"/>
      <c r="CD19" s="618" t="s">
        <v>280</v>
      </c>
      <c r="CE19" s="619"/>
      <c r="CF19" s="619"/>
      <c r="CG19" s="619"/>
      <c r="CH19" s="619"/>
      <c r="CI19" s="619"/>
      <c r="CJ19" s="619"/>
      <c r="CK19" s="619"/>
      <c r="CL19" s="619"/>
      <c r="CM19" s="619"/>
      <c r="CN19" s="619"/>
      <c r="CO19" s="619"/>
      <c r="CP19" s="619"/>
      <c r="CQ19" s="620"/>
      <c r="CR19" s="621" t="s">
        <v>140</v>
      </c>
      <c r="CS19" s="622"/>
      <c r="CT19" s="622"/>
      <c r="CU19" s="622"/>
      <c r="CV19" s="622"/>
      <c r="CW19" s="622"/>
      <c r="CX19" s="622"/>
      <c r="CY19" s="623"/>
      <c r="CZ19" s="659" t="s">
        <v>140</v>
      </c>
      <c r="DA19" s="659"/>
      <c r="DB19" s="659"/>
      <c r="DC19" s="659"/>
      <c r="DD19" s="627" t="s">
        <v>140</v>
      </c>
      <c r="DE19" s="622"/>
      <c r="DF19" s="622"/>
      <c r="DG19" s="622"/>
      <c r="DH19" s="622"/>
      <c r="DI19" s="622"/>
      <c r="DJ19" s="622"/>
      <c r="DK19" s="622"/>
      <c r="DL19" s="622"/>
      <c r="DM19" s="622"/>
      <c r="DN19" s="622"/>
      <c r="DO19" s="622"/>
      <c r="DP19" s="623"/>
      <c r="DQ19" s="627" t="s">
        <v>140</v>
      </c>
      <c r="DR19" s="622"/>
      <c r="DS19" s="622"/>
      <c r="DT19" s="622"/>
      <c r="DU19" s="622"/>
      <c r="DV19" s="622"/>
      <c r="DW19" s="622"/>
      <c r="DX19" s="622"/>
      <c r="DY19" s="622"/>
      <c r="DZ19" s="622"/>
      <c r="EA19" s="622"/>
      <c r="EB19" s="622"/>
      <c r="EC19" s="658"/>
    </row>
    <row r="20" spans="2:133" ht="11.25" customHeight="1" x14ac:dyDescent="0.2">
      <c r="B20" s="688" t="s">
        <v>281</v>
      </c>
      <c r="C20" s="689"/>
      <c r="D20" s="689"/>
      <c r="E20" s="689"/>
      <c r="F20" s="689"/>
      <c r="G20" s="689"/>
      <c r="H20" s="689"/>
      <c r="I20" s="689"/>
      <c r="J20" s="689"/>
      <c r="K20" s="689"/>
      <c r="L20" s="689"/>
      <c r="M20" s="689"/>
      <c r="N20" s="689"/>
      <c r="O20" s="689"/>
      <c r="P20" s="689"/>
      <c r="Q20" s="690"/>
      <c r="R20" s="621">
        <v>6917</v>
      </c>
      <c r="S20" s="622"/>
      <c r="T20" s="622"/>
      <c r="U20" s="622"/>
      <c r="V20" s="622"/>
      <c r="W20" s="622"/>
      <c r="X20" s="622"/>
      <c r="Y20" s="623"/>
      <c r="Z20" s="659">
        <v>0</v>
      </c>
      <c r="AA20" s="659"/>
      <c r="AB20" s="659"/>
      <c r="AC20" s="659"/>
      <c r="AD20" s="660">
        <v>6917</v>
      </c>
      <c r="AE20" s="660"/>
      <c r="AF20" s="660"/>
      <c r="AG20" s="660"/>
      <c r="AH20" s="660"/>
      <c r="AI20" s="660"/>
      <c r="AJ20" s="660"/>
      <c r="AK20" s="660"/>
      <c r="AL20" s="624">
        <v>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585061</v>
      </c>
      <c r="BH20" s="622"/>
      <c r="BI20" s="622"/>
      <c r="BJ20" s="622"/>
      <c r="BK20" s="622"/>
      <c r="BL20" s="622"/>
      <c r="BM20" s="622"/>
      <c r="BN20" s="623"/>
      <c r="BO20" s="659">
        <v>3.1</v>
      </c>
      <c r="BP20" s="659"/>
      <c r="BQ20" s="659"/>
      <c r="BR20" s="659"/>
      <c r="BS20" s="660" t="s">
        <v>140</v>
      </c>
      <c r="BT20" s="660"/>
      <c r="BU20" s="660"/>
      <c r="BV20" s="660"/>
      <c r="BW20" s="660"/>
      <c r="BX20" s="660"/>
      <c r="BY20" s="660"/>
      <c r="BZ20" s="660"/>
      <c r="CA20" s="660"/>
      <c r="CB20" s="700"/>
      <c r="CD20" s="618" t="s">
        <v>283</v>
      </c>
      <c r="CE20" s="619"/>
      <c r="CF20" s="619"/>
      <c r="CG20" s="619"/>
      <c r="CH20" s="619"/>
      <c r="CI20" s="619"/>
      <c r="CJ20" s="619"/>
      <c r="CK20" s="619"/>
      <c r="CL20" s="619"/>
      <c r="CM20" s="619"/>
      <c r="CN20" s="619"/>
      <c r="CO20" s="619"/>
      <c r="CP20" s="619"/>
      <c r="CQ20" s="620"/>
      <c r="CR20" s="621">
        <v>54243376</v>
      </c>
      <c r="CS20" s="622"/>
      <c r="CT20" s="622"/>
      <c r="CU20" s="622"/>
      <c r="CV20" s="622"/>
      <c r="CW20" s="622"/>
      <c r="CX20" s="622"/>
      <c r="CY20" s="623"/>
      <c r="CZ20" s="659">
        <v>100</v>
      </c>
      <c r="DA20" s="659"/>
      <c r="DB20" s="659"/>
      <c r="DC20" s="659"/>
      <c r="DD20" s="627">
        <v>4724336</v>
      </c>
      <c r="DE20" s="622"/>
      <c r="DF20" s="622"/>
      <c r="DG20" s="622"/>
      <c r="DH20" s="622"/>
      <c r="DI20" s="622"/>
      <c r="DJ20" s="622"/>
      <c r="DK20" s="622"/>
      <c r="DL20" s="622"/>
      <c r="DM20" s="622"/>
      <c r="DN20" s="622"/>
      <c r="DO20" s="622"/>
      <c r="DP20" s="623"/>
      <c r="DQ20" s="627">
        <v>35180535</v>
      </c>
      <c r="DR20" s="622"/>
      <c r="DS20" s="622"/>
      <c r="DT20" s="622"/>
      <c r="DU20" s="622"/>
      <c r="DV20" s="622"/>
      <c r="DW20" s="622"/>
      <c r="DX20" s="622"/>
      <c r="DY20" s="622"/>
      <c r="DZ20" s="622"/>
      <c r="EA20" s="622"/>
      <c r="EB20" s="622"/>
      <c r="EC20" s="658"/>
    </row>
    <row r="21" spans="2:133" ht="11.25" customHeight="1" x14ac:dyDescent="0.2">
      <c r="B21" s="618" t="s">
        <v>284</v>
      </c>
      <c r="C21" s="619"/>
      <c r="D21" s="619"/>
      <c r="E21" s="619"/>
      <c r="F21" s="619"/>
      <c r="G21" s="619"/>
      <c r="H21" s="619"/>
      <c r="I21" s="619"/>
      <c r="J21" s="619"/>
      <c r="K21" s="619"/>
      <c r="L21" s="619"/>
      <c r="M21" s="619"/>
      <c r="N21" s="619"/>
      <c r="O21" s="619"/>
      <c r="P21" s="619"/>
      <c r="Q21" s="620"/>
      <c r="R21" s="621">
        <v>6611255</v>
      </c>
      <c r="S21" s="622"/>
      <c r="T21" s="622"/>
      <c r="U21" s="622"/>
      <c r="V21" s="622"/>
      <c r="W21" s="622"/>
      <c r="X21" s="622"/>
      <c r="Y21" s="623"/>
      <c r="Z21" s="659">
        <v>11.5</v>
      </c>
      <c r="AA21" s="659"/>
      <c r="AB21" s="659"/>
      <c r="AC21" s="659"/>
      <c r="AD21" s="660">
        <v>5787219</v>
      </c>
      <c r="AE21" s="660"/>
      <c r="AF21" s="660"/>
      <c r="AG21" s="660"/>
      <c r="AH21" s="660"/>
      <c r="AI21" s="660"/>
      <c r="AJ21" s="660"/>
      <c r="AK21" s="660"/>
      <c r="AL21" s="624">
        <v>20.2</v>
      </c>
      <c r="AM21" s="625"/>
      <c r="AN21" s="625"/>
      <c r="AO21" s="661"/>
      <c r="AP21" s="618" t="s">
        <v>285</v>
      </c>
      <c r="AQ21" s="698"/>
      <c r="AR21" s="698"/>
      <c r="AS21" s="698"/>
      <c r="AT21" s="698"/>
      <c r="AU21" s="698"/>
      <c r="AV21" s="698"/>
      <c r="AW21" s="698"/>
      <c r="AX21" s="698"/>
      <c r="AY21" s="698"/>
      <c r="AZ21" s="698"/>
      <c r="BA21" s="698"/>
      <c r="BB21" s="698"/>
      <c r="BC21" s="698"/>
      <c r="BD21" s="698"/>
      <c r="BE21" s="698"/>
      <c r="BF21" s="699"/>
      <c r="BG21" s="621">
        <v>113232</v>
      </c>
      <c r="BH21" s="622"/>
      <c r="BI21" s="622"/>
      <c r="BJ21" s="622"/>
      <c r="BK21" s="622"/>
      <c r="BL21" s="622"/>
      <c r="BM21" s="622"/>
      <c r="BN21" s="623"/>
      <c r="BO21" s="659">
        <v>0.6</v>
      </c>
      <c r="BP21" s="659"/>
      <c r="BQ21" s="659"/>
      <c r="BR21" s="659"/>
      <c r="BS21" s="660" t="s">
        <v>140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286</v>
      </c>
      <c r="C22" s="619"/>
      <c r="D22" s="619"/>
      <c r="E22" s="619"/>
      <c r="F22" s="619"/>
      <c r="G22" s="619"/>
      <c r="H22" s="619"/>
      <c r="I22" s="619"/>
      <c r="J22" s="619"/>
      <c r="K22" s="619"/>
      <c r="L22" s="619"/>
      <c r="M22" s="619"/>
      <c r="N22" s="619"/>
      <c r="O22" s="619"/>
      <c r="P22" s="619"/>
      <c r="Q22" s="620"/>
      <c r="R22" s="621">
        <v>5787219</v>
      </c>
      <c r="S22" s="622"/>
      <c r="T22" s="622"/>
      <c r="U22" s="622"/>
      <c r="V22" s="622"/>
      <c r="W22" s="622"/>
      <c r="X22" s="622"/>
      <c r="Y22" s="623"/>
      <c r="Z22" s="659">
        <v>10.1</v>
      </c>
      <c r="AA22" s="659"/>
      <c r="AB22" s="659"/>
      <c r="AC22" s="659"/>
      <c r="AD22" s="660">
        <v>5787219</v>
      </c>
      <c r="AE22" s="660"/>
      <c r="AF22" s="660"/>
      <c r="AG22" s="660"/>
      <c r="AH22" s="660"/>
      <c r="AI22" s="660"/>
      <c r="AJ22" s="660"/>
      <c r="AK22" s="660"/>
      <c r="AL22" s="624">
        <v>20.2</v>
      </c>
      <c r="AM22" s="625"/>
      <c r="AN22" s="625"/>
      <c r="AO22" s="661"/>
      <c r="AP22" s="618" t="s">
        <v>287</v>
      </c>
      <c r="AQ22" s="698"/>
      <c r="AR22" s="698"/>
      <c r="AS22" s="698"/>
      <c r="AT22" s="698"/>
      <c r="AU22" s="698"/>
      <c r="AV22" s="698"/>
      <c r="AW22" s="698"/>
      <c r="AX22" s="698"/>
      <c r="AY22" s="698"/>
      <c r="AZ22" s="698"/>
      <c r="BA22" s="698"/>
      <c r="BB22" s="698"/>
      <c r="BC22" s="698"/>
      <c r="BD22" s="698"/>
      <c r="BE22" s="698"/>
      <c r="BF22" s="699"/>
      <c r="BG22" s="621" t="s">
        <v>140</v>
      </c>
      <c r="BH22" s="622"/>
      <c r="BI22" s="622"/>
      <c r="BJ22" s="622"/>
      <c r="BK22" s="622"/>
      <c r="BL22" s="622"/>
      <c r="BM22" s="622"/>
      <c r="BN22" s="623"/>
      <c r="BO22" s="659" t="s">
        <v>140</v>
      </c>
      <c r="BP22" s="659"/>
      <c r="BQ22" s="659"/>
      <c r="BR22" s="659"/>
      <c r="BS22" s="660" t="s">
        <v>140</v>
      </c>
      <c r="BT22" s="660"/>
      <c r="BU22" s="660"/>
      <c r="BV22" s="660"/>
      <c r="BW22" s="660"/>
      <c r="BX22" s="660"/>
      <c r="BY22" s="660"/>
      <c r="BZ22" s="660"/>
      <c r="CA22" s="660"/>
      <c r="CB22" s="700"/>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289</v>
      </c>
      <c r="C23" s="619"/>
      <c r="D23" s="619"/>
      <c r="E23" s="619"/>
      <c r="F23" s="619"/>
      <c r="G23" s="619"/>
      <c r="H23" s="619"/>
      <c r="I23" s="619"/>
      <c r="J23" s="619"/>
      <c r="K23" s="619"/>
      <c r="L23" s="619"/>
      <c r="M23" s="619"/>
      <c r="N23" s="619"/>
      <c r="O23" s="619"/>
      <c r="P23" s="619"/>
      <c r="Q23" s="620"/>
      <c r="R23" s="621">
        <v>783520</v>
      </c>
      <c r="S23" s="622"/>
      <c r="T23" s="622"/>
      <c r="U23" s="622"/>
      <c r="V23" s="622"/>
      <c r="W23" s="622"/>
      <c r="X23" s="622"/>
      <c r="Y23" s="623"/>
      <c r="Z23" s="659">
        <v>1.4</v>
      </c>
      <c r="AA23" s="659"/>
      <c r="AB23" s="659"/>
      <c r="AC23" s="659"/>
      <c r="AD23" s="660" t="s">
        <v>140</v>
      </c>
      <c r="AE23" s="660"/>
      <c r="AF23" s="660"/>
      <c r="AG23" s="660"/>
      <c r="AH23" s="660"/>
      <c r="AI23" s="660"/>
      <c r="AJ23" s="660"/>
      <c r="AK23" s="660"/>
      <c r="AL23" s="624" t="s">
        <v>140</v>
      </c>
      <c r="AM23" s="625"/>
      <c r="AN23" s="625"/>
      <c r="AO23" s="661"/>
      <c r="AP23" s="618" t="s">
        <v>290</v>
      </c>
      <c r="AQ23" s="698"/>
      <c r="AR23" s="698"/>
      <c r="AS23" s="698"/>
      <c r="AT23" s="698"/>
      <c r="AU23" s="698"/>
      <c r="AV23" s="698"/>
      <c r="AW23" s="698"/>
      <c r="AX23" s="698"/>
      <c r="AY23" s="698"/>
      <c r="AZ23" s="698"/>
      <c r="BA23" s="698"/>
      <c r="BB23" s="698"/>
      <c r="BC23" s="698"/>
      <c r="BD23" s="698"/>
      <c r="BE23" s="698"/>
      <c r="BF23" s="699"/>
      <c r="BG23" s="621">
        <v>471829</v>
      </c>
      <c r="BH23" s="622"/>
      <c r="BI23" s="622"/>
      <c r="BJ23" s="622"/>
      <c r="BK23" s="622"/>
      <c r="BL23" s="622"/>
      <c r="BM23" s="622"/>
      <c r="BN23" s="623"/>
      <c r="BO23" s="659">
        <v>2.5</v>
      </c>
      <c r="BP23" s="659"/>
      <c r="BQ23" s="659"/>
      <c r="BR23" s="659"/>
      <c r="BS23" s="660" t="s">
        <v>140</v>
      </c>
      <c r="BT23" s="660"/>
      <c r="BU23" s="660"/>
      <c r="BV23" s="660"/>
      <c r="BW23" s="660"/>
      <c r="BX23" s="660"/>
      <c r="BY23" s="660"/>
      <c r="BZ23" s="660"/>
      <c r="CA23" s="660"/>
      <c r="CB23" s="700"/>
      <c r="CD23" s="673" t="s">
        <v>229</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2">
      <c r="B24" s="618" t="s">
        <v>296</v>
      </c>
      <c r="C24" s="619"/>
      <c r="D24" s="619"/>
      <c r="E24" s="619"/>
      <c r="F24" s="619"/>
      <c r="G24" s="619"/>
      <c r="H24" s="619"/>
      <c r="I24" s="619"/>
      <c r="J24" s="619"/>
      <c r="K24" s="619"/>
      <c r="L24" s="619"/>
      <c r="M24" s="619"/>
      <c r="N24" s="619"/>
      <c r="O24" s="619"/>
      <c r="P24" s="619"/>
      <c r="Q24" s="620"/>
      <c r="R24" s="621">
        <v>40516</v>
      </c>
      <c r="S24" s="622"/>
      <c r="T24" s="622"/>
      <c r="U24" s="622"/>
      <c r="V24" s="622"/>
      <c r="W24" s="622"/>
      <c r="X24" s="622"/>
      <c r="Y24" s="623"/>
      <c r="Z24" s="659">
        <v>0.1</v>
      </c>
      <c r="AA24" s="659"/>
      <c r="AB24" s="659"/>
      <c r="AC24" s="659"/>
      <c r="AD24" s="660" t="s">
        <v>140</v>
      </c>
      <c r="AE24" s="660"/>
      <c r="AF24" s="660"/>
      <c r="AG24" s="660"/>
      <c r="AH24" s="660"/>
      <c r="AI24" s="660"/>
      <c r="AJ24" s="660"/>
      <c r="AK24" s="660"/>
      <c r="AL24" s="624" t="s">
        <v>140</v>
      </c>
      <c r="AM24" s="625"/>
      <c r="AN24" s="625"/>
      <c r="AO24" s="661"/>
      <c r="AP24" s="618" t="s">
        <v>297</v>
      </c>
      <c r="AQ24" s="698"/>
      <c r="AR24" s="698"/>
      <c r="AS24" s="698"/>
      <c r="AT24" s="698"/>
      <c r="AU24" s="698"/>
      <c r="AV24" s="698"/>
      <c r="AW24" s="698"/>
      <c r="AX24" s="698"/>
      <c r="AY24" s="698"/>
      <c r="AZ24" s="698"/>
      <c r="BA24" s="698"/>
      <c r="BB24" s="698"/>
      <c r="BC24" s="698"/>
      <c r="BD24" s="698"/>
      <c r="BE24" s="698"/>
      <c r="BF24" s="699"/>
      <c r="BG24" s="621" t="s">
        <v>140</v>
      </c>
      <c r="BH24" s="622"/>
      <c r="BI24" s="622"/>
      <c r="BJ24" s="622"/>
      <c r="BK24" s="622"/>
      <c r="BL24" s="622"/>
      <c r="BM24" s="622"/>
      <c r="BN24" s="623"/>
      <c r="BO24" s="659" t="s">
        <v>140</v>
      </c>
      <c r="BP24" s="659"/>
      <c r="BQ24" s="659"/>
      <c r="BR24" s="659"/>
      <c r="BS24" s="660" t="s">
        <v>140</v>
      </c>
      <c r="BT24" s="660"/>
      <c r="BU24" s="660"/>
      <c r="BV24" s="660"/>
      <c r="BW24" s="660"/>
      <c r="BX24" s="660"/>
      <c r="BY24" s="660"/>
      <c r="BZ24" s="660"/>
      <c r="CA24" s="660"/>
      <c r="CB24" s="700"/>
      <c r="CD24" s="679" t="s">
        <v>298</v>
      </c>
      <c r="CE24" s="680"/>
      <c r="CF24" s="680"/>
      <c r="CG24" s="680"/>
      <c r="CH24" s="680"/>
      <c r="CI24" s="680"/>
      <c r="CJ24" s="680"/>
      <c r="CK24" s="680"/>
      <c r="CL24" s="680"/>
      <c r="CM24" s="680"/>
      <c r="CN24" s="680"/>
      <c r="CO24" s="680"/>
      <c r="CP24" s="680"/>
      <c r="CQ24" s="681"/>
      <c r="CR24" s="676">
        <v>25036749</v>
      </c>
      <c r="CS24" s="677"/>
      <c r="CT24" s="677"/>
      <c r="CU24" s="677"/>
      <c r="CV24" s="677"/>
      <c r="CW24" s="677"/>
      <c r="CX24" s="677"/>
      <c r="CY24" s="702"/>
      <c r="CZ24" s="703">
        <v>46.2</v>
      </c>
      <c r="DA24" s="685"/>
      <c r="DB24" s="685"/>
      <c r="DC24" s="705"/>
      <c r="DD24" s="701">
        <v>15567509</v>
      </c>
      <c r="DE24" s="677"/>
      <c r="DF24" s="677"/>
      <c r="DG24" s="677"/>
      <c r="DH24" s="677"/>
      <c r="DI24" s="677"/>
      <c r="DJ24" s="677"/>
      <c r="DK24" s="702"/>
      <c r="DL24" s="701">
        <v>15377489</v>
      </c>
      <c r="DM24" s="677"/>
      <c r="DN24" s="677"/>
      <c r="DO24" s="677"/>
      <c r="DP24" s="677"/>
      <c r="DQ24" s="677"/>
      <c r="DR24" s="677"/>
      <c r="DS24" s="677"/>
      <c r="DT24" s="677"/>
      <c r="DU24" s="677"/>
      <c r="DV24" s="702"/>
      <c r="DW24" s="703">
        <v>52.4</v>
      </c>
      <c r="DX24" s="685"/>
      <c r="DY24" s="685"/>
      <c r="DZ24" s="685"/>
      <c r="EA24" s="685"/>
      <c r="EB24" s="685"/>
      <c r="EC24" s="704"/>
    </row>
    <row r="25" spans="2:133" ht="11.25" customHeight="1" x14ac:dyDescent="0.2">
      <c r="B25" s="618" t="s">
        <v>299</v>
      </c>
      <c r="C25" s="619"/>
      <c r="D25" s="619"/>
      <c r="E25" s="619"/>
      <c r="F25" s="619"/>
      <c r="G25" s="619"/>
      <c r="H25" s="619"/>
      <c r="I25" s="619"/>
      <c r="J25" s="619"/>
      <c r="K25" s="619"/>
      <c r="L25" s="619"/>
      <c r="M25" s="619"/>
      <c r="N25" s="619"/>
      <c r="O25" s="619"/>
      <c r="P25" s="619"/>
      <c r="Q25" s="620"/>
      <c r="R25" s="621">
        <v>29783463</v>
      </c>
      <c r="S25" s="622"/>
      <c r="T25" s="622"/>
      <c r="U25" s="622"/>
      <c r="V25" s="622"/>
      <c r="W25" s="622"/>
      <c r="X25" s="622"/>
      <c r="Y25" s="623"/>
      <c r="Z25" s="659">
        <v>51.9</v>
      </c>
      <c r="AA25" s="659"/>
      <c r="AB25" s="659"/>
      <c r="AC25" s="659"/>
      <c r="AD25" s="660">
        <v>28487598</v>
      </c>
      <c r="AE25" s="660"/>
      <c r="AF25" s="660"/>
      <c r="AG25" s="660"/>
      <c r="AH25" s="660"/>
      <c r="AI25" s="660"/>
      <c r="AJ25" s="660"/>
      <c r="AK25" s="660"/>
      <c r="AL25" s="624">
        <v>99.4</v>
      </c>
      <c r="AM25" s="625"/>
      <c r="AN25" s="625"/>
      <c r="AO25" s="661"/>
      <c r="AP25" s="618" t="s">
        <v>300</v>
      </c>
      <c r="AQ25" s="698"/>
      <c r="AR25" s="698"/>
      <c r="AS25" s="698"/>
      <c r="AT25" s="698"/>
      <c r="AU25" s="698"/>
      <c r="AV25" s="698"/>
      <c r="AW25" s="698"/>
      <c r="AX25" s="698"/>
      <c r="AY25" s="698"/>
      <c r="AZ25" s="698"/>
      <c r="BA25" s="698"/>
      <c r="BB25" s="698"/>
      <c r="BC25" s="698"/>
      <c r="BD25" s="698"/>
      <c r="BE25" s="698"/>
      <c r="BF25" s="699"/>
      <c r="BG25" s="621" t="s">
        <v>140</v>
      </c>
      <c r="BH25" s="622"/>
      <c r="BI25" s="622"/>
      <c r="BJ25" s="622"/>
      <c r="BK25" s="622"/>
      <c r="BL25" s="622"/>
      <c r="BM25" s="622"/>
      <c r="BN25" s="623"/>
      <c r="BO25" s="659" t="s">
        <v>276</v>
      </c>
      <c r="BP25" s="659"/>
      <c r="BQ25" s="659"/>
      <c r="BR25" s="659"/>
      <c r="BS25" s="660" t="s">
        <v>276</v>
      </c>
      <c r="BT25" s="660"/>
      <c r="BU25" s="660"/>
      <c r="BV25" s="660"/>
      <c r="BW25" s="660"/>
      <c r="BX25" s="660"/>
      <c r="BY25" s="660"/>
      <c r="BZ25" s="660"/>
      <c r="CA25" s="660"/>
      <c r="CB25" s="700"/>
      <c r="CD25" s="618" t="s">
        <v>301</v>
      </c>
      <c r="CE25" s="619"/>
      <c r="CF25" s="619"/>
      <c r="CG25" s="619"/>
      <c r="CH25" s="619"/>
      <c r="CI25" s="619"/>
      <c r="CJ25" s="619"/>
      <c r="CK25" s="619"/>
      <c r="CL25" s="619"/>
      <c r="CM25" s="619"/>
      <c r="CN25" s="619"/>
      <c r="CO25" s="619"/>
      <c r="CP25" s="619"/>
      <c r="CQ25" s="620"/>
      <c r="CR25" s="621">
        <v>7679414</v>
      </c>
      <c r="CS25" s="634"/>
      <c r="CT25" s="634"/>
      <c r="CU25" s="634"/>
      <c r="CV25" s="634"/>
      <c r="CW25" s="634"/>
      <c r="CX25" s="634"/>
      <c r="CY25" s="635"/>
      <c r="CZ25" s="624">
        <v>14.2</v>
      </c>
      <c r="DA25" s="636"/>
      <c r="DB25" s="636"/>
      <c r="DC25" s="637"/>
      <c r="DD25" s="627">
        <v>7190559</v>
      </c>
      <c r="DE25" s="634"/>
      <c r="DF25" s="634"/>
      <c r="DG25" s="634"/>
      <c r="DH25" s="634"/>
      <c r="DI25" s="634"/>
      <c r="DJ25" s="634"/>
      <c r="DK25" s="635"/>
      <c r="DL25" s="627">
        <v>7028167</v>
      </c>
      <c r="DM25" s="634"/>
      <c r="DN25" s="634"/>
      <c r="DO25" s="634"/>
      <c r="DP25" s="634"/>
      <c r="DQ25" s="634"/>
      <c r="DR25" s="634"/>
      <c r="DS25" s="634"/>
      <c r="DT25" s="634"/>
      <c r="DU25" s="634"/>
      <c r="DV25" s="635"/>
      <c r="DW25" s="624">
        <v>23.9</v>
      </c>
      <c r="DX25" s="636"/>
      <c r="DY25" s="636"/>
      <c r="DZ25" s="636"/>
      <c r="EA25" s="636"/>
      <c r="EB25" s="636"/>
      <c r="EC25" s="648"/>
    </row>
    <row r="26" spans="2:133" ht="11.25" customHeight="1" x14ac:dyDescent="0.2">
      <c r="B26" s="618" t="s">
        <v>302</v>
      </c>
      <c r="C26" s="619"/>
      <c r="D26" s="619"/>
      <c r="E26" s="619"/>
      <c r="F26" s="619"/>
      <c r="G26" s="619"/>
      <c r="H26" s="619"/>
      <c r="I26" s="619"/>
      <c r="J26" s="619"/>
      <c r="K26" s="619"/>
      <c r="L26" s="619"/>
      <c r="M26" s="619"/>
      <c r="N26" s="619"/>
      <c r="O26" s="619"/>
      <c r="P26" s="619"/>
      <c r="Q26" s="620"/>
      <c r="R26" s="621">
        <v>10535</v>
      </c>
      <c r="S26" s="622"/>
      <c r="T26" s="622"/>
      <c r="U26" s="622"/>
      <c r="V26" s="622"/>
      <c r="W26" s="622"/>
      <c r="X26" s="622"/>
      <c r="Y26" s="623"/>
      <c r="Z26" s="659">
        <v>0</v>
      </c>
      <c r="AA26" s="659"/>
      <c r="AB26" s="659"/>
      <c r="AC26" s="659"/>
      <c r="AD26" s="660">
        <v>10535</v>
      </c>
      <c r="AE26" s="660"/>
      <c r="AF26" s="660"/>
      <c r="AG26" s="660"/>
      <c r="AH26" s="660"/>
      <c r="AI26" s="660"/>
      <c r="AJ26" s="660"/>
      <c r="AK26" s="660"/>
      <c r="AL26" s="624">
        <v>0</v>
      </c>
      <c r="AM26" s="625"/>
      <c r="AN26" s="625"/>
      <c r="AO26" s="661"/>
      <c r="AP26" s="618" t="s">
        <v>303</v>
      </c>
      <c r="AQ26" s="698"/>
      <c r="AR26" s="698"/>
      <c r="AS26" s="698"/>
      <c r="AT26" s="698"/>
      <c r="AU26" s="698"/>
      <c r="AV26" s="698"/>
      <c r="AW26" s="698"/>
      <c r="AX26" s="698"/>
      <c r="AY26" s="698"/>
      <c r="AZ26" s="698"/>
      <c r="BA26" s="698"/>
      <c r="BB26" s="698"/>
      <c r="BC26" s="698"/>
      <c r="BD26" s="698"/>
      <c r="BE26" s="698"/>
      <c r="BF26" s="699"/>
      <c r="BG26" s="621" t="s">
        <v>140</v>
      </c>
      <c r="BH26" s="622"/>
      <c r="BI26" s="622"/>
      <c r="BJ26" s="622"/>
      <c r="BK26" s="622"/>
      <c r="BL26" s="622"/>
      <c r="BM26" s="622"/>
      <c r="BN26" s="623"/>
      <c r="BO26" s="659" t="s">
        <v>140</v>
      </c>
      <c r="BP26" s="659"/>
      <c r="BQ26" s="659"/>
      <c r="BR26" s="659"/>
      <c r="BS26" s="660" t="s">
        <v>140</v>
      </c>
      <c r="BT26" s="660"/>
      <c r="BU26" s="660"/>
      <c r="BV26" s="660"/>
      <c r="BW26" s="660"/>
      <c r="BX26" s="660"/>
      <c r="BY26" s="660"/>
      <c r="BZ26" s="660"/>
      <c r="CA26" s="660"/>
      <c r="CB26" s="700"/>
      <c r="CD26" s="618" t="s">
        <v>304</v>
      </c>
      <c r="CE26" s="619"/>
      <c r="CF26" s="619"/>
      <c r="CG26" s="619"/>
      <c r="CH26" s="619"/>
      <c r="CI26" s="619"/>
      <c r="CJ26" s="619"/>
      <c r="CK26" s="619"/>
      <c r="CL26" s="619"/>
      <c r="CM26" s="619"/>
      <c r="CN26" s="619"/>
      <c r="CO26" s="619"/>
      <c r="CP26" s="619"/>
      <c r="CQ26" s="620"/>
      <c r="CR26" s="621">
        <v>4879701</v>
      </c>
      <c r="CS26" s="622"/>
      <c r="CT26" s="622"/>
      <c r="CU26" s="622"/>
      <c r="CV26" s="622"/>
      <c r="CW26" s="622"/>
      <c r="CX26" s="622"/>
      <c r="CY26" s="623"/>
      <c r="CZ26" s="624">
        <v>9</v>
      </c>
      <c r="DA26" s="636"/>
      <c r="DB26" s="636"/>
      <c r="DC26" s="637"/>
      <c r="DD26" s="627">
        <v>4511872</v>
      </c>
      <c r="DE26" s="622"/>
      <c r="DF26" s="622"/>
      <c r="DG26" s="622"/>
      <c r="DH26" s="622"/>
      <c r="DI26" s="622"/>
      <c r="DJ26" s="622"/>
      <c r="DK26" s="623"/>
      <c r="DL26" s="627" t="s">
        <v>131</v>
      </c>
      <c r="DM26" s="622"/>
      <c r="DN26" s="622"/>
      <c r="DO26" s="622"/>
      <c r="DP26" s="622"/>
      <c r="DQ26" s="622"/>
      <c r="DR26" s="622"/>
      <c r="DS26" s="622"/>
      <c r="DT26" s="622"/>
      <c r="DU26" s="622"/>
      <c r="DV26" s="623"/>
      <c r="DW26" s="624" t="s">
        <v>140</v>
      </c>
      <c r="DX26" s="636"/>
      <c r="DY26" s="636"/>
      <c r="DZ26" s="636"/>
      <c r="EA26" s="636"/>
      <c r="EB26" s="636"/>
      <c r="EC26" s="648"/>
    </row>
    <row r="27" spans="2:133" ht="11.25" customHeight="1" x14ac:dyDescent="0.2">
      <c r="B27" s="618" t="s">
        <v>305</v>
      </c>
      <c r="C27" s="619"/>
      <c r="D27" s="619"/>
      <c r="E27" s="619"/>
      <c r="F27" s="619"/>
      <c r="G27" s="619"/>
      <c r="H27" s="619"/>
      <c r="I27" s="619"/>
      <c r="J27" s="619"/>
      <c r="K27" s="619"/>
      <c r="L27" s="619"/>
      <c r="M27" s="619"/>
      <c r="N27" s="619"/>
      <c r="O27" s="619"/>
      <c r="P27" s="619"/>
      <c r="Q27" s="620"/>
      <c r="R27" s="621">
        <v>215935</v>
      </c>
      <c r="S27" s="622"/>
      <c r="T27" s="622"/>
      <c r="U27" s="622"/>
      <c r="V27" s="622"/>
      <c r="W27" s="622"/>
      <c r="X27" s="622"/>
      <c r="Y27" s="623"/>
      <c r="Z27" s="659">
        <v>0.4</v>
      </c>
      <c r="AA27" s="659"/>
      <c r="AB27" s="659"/>
      <c r="AC27" s="659"/>
      <c r="AD27" s="660" t="s">
        <v>276</v>
      </c>
      <c r="AE27" s="660"/>
      <c r="AF27" s="660"/>
      <c r="AG27" s="660"/>
      <c r="AH27" s="660"/>
      <c r="AI27" s="660"/>
      <c r="AJ27" s="660"/>
      <c r="AK27" s="660"/>
      <c r="AL27" s="624" t="s">
        <v>140</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19094018</v>
      </c>
      <c r="BH27" s="622"/>
      <c r="BI27" s="622"/>
      <c r="BJ27" s="622"/>
      <c r="BK27" s="622"/>
      <c r="BL27" s="622"/>
      <c r="BM27" s="622"/>
      <c r="BN27" s="623"/>
      <c r="BO27" s="659">
        <v>100</v>
      </c>
      <c r="BP27" s="659"/>
      <c r="BQ27" s="659"/>
      <c r="BR27" s="659"/>
      <c r="BS27" s="660">
        <v>274989</v>
      </c>
      <c r="BT27" s="660"/>
      <c r="BU27" s="660"/>
      <c r="BV27" s="660"/>
      <c r="BW27" s="660"/>
      <c r="BX27" s="660"/>
      <c r="BY27" s="660"/>
      <c r="BZ27" s="660"/>
      <c r="CA27" s="660"/>
      <c r="CB27" s="700"/>
      <c r="CD27" s="618" t="s">
        <v>307</v>
      </c>
      <c r="CE27" s="619"/>
      <c r="CF27" s="619"/>
      <c r="CG27" s="619"/>
      <c r="CH27" s="619"/>
      <c r="CI27" s="619"/>
      <c r="CJ27" s="619"/>
      <c r="CK27" s="619"/>
      <c r="CL27" s="619"/>
      <c r="CM27" s="619"/>
      <c r="CN27" s="619"/>
      <c r="CO27" s="619"/>
      <c r="CP27" s="619"/>
      <c r="CQ27" s="620"/>
      <c r="CR27" s="621">
        <v>13034279</v>
      </c>
      <c r="CS27" s="634"/>
      <c r="CT27" s="634"/>
      <c r="CU27" s="634"/>
      <c r="CV27" s="634"/>
      <c r="CW27" s="634"/>
      <c r="CX27" s="634"/>
      <c r="CY27" s="635"/>
      <c r="CZ27" s="624">
        <v>24</v>
      </c>
      <c r="DA27" s="636"/>
      <c r="DB27" s="636"/>
      <c r="DC27" s="637"/>
      <c r="DD27" s="627">
        <v>4095026</v>
      </c>
      <c r="DE27" s="634"/>
      <c r="DF27" s="634"/>
      <c r="DG27" s="634"/>
      <c r="DH27" s="634"/>
      <c r="DI27" s="634"/>
      <c r="DJ27" s="634"/>
      <c r="DK27" s="635"/>
      <c r="DL27" s="627">
        <v>4067398</v>
      </c>
      <c r="DM27" s="634"/>
      <c r="DN27" s="634"/>
      <c r="DO27" s="634"/>
      <c r="DP27" s="634"/>
      <c r="DQ27" s="634"/>
      <c r="DR27" s="634"/>
      <c r="DS27" s="634"/>
      <c r="DT27" s="634"/>
      <c r="DU27" s="634"/>
      <c r="DV27" s="635"/>
      <c r="DW27" s="624">
        <v>13.9</v>
      </c>
      <c r="DX27" s="636"/>
      <c r="DY27" s="636"/>
      <c r="DZ27" s="636"/>
      <c r="EA27" s="636"/>
      <c r="EB27" s="636"/>
      <c r="EC27" s="648"/>
    </row>
    <row r="28" spans="2:133" ht="11.25" customHeight="1" x14ac:dyDescent="0.2">
      <c r="B28" s="618" t="s">
        <v>308</v>
      </c>
      <c r="C28" s="619"/>
      <c r="D28" s="619"/>
      <c r="E28" s="619"/>
      <c r="F28" s="619"/>
      <c r="G28" s="619"/>
      <c r="H28" s="619"/>
      <c r="I28" s="619"/>
      <c r="J28" s="619"/>
      <c r="K28" s="619"/>
      <c r="L28" s="619"/>
      <c r="M28" s="619"/>
      <c r="N28" s="619"/>
      <c r="O28" s="619"/>
      <c r="P28" s="619"/>
      <c r="Q28" s="620"/>
      <c r="R28" s="621">
        <v>322023</v>
      </c>
      <c r="S28" s="622"/>
      <c r="T28" s="622"/>
      <c r="U28" s="622"/>
      <c r="V28" s="622"/>
      <c r="W28" s="622"/>
      <c r="X28" s="622"/>
      <c r="Y28" s="623"/>
      <c r="Z28" s="659">
        <v>0.6</v>
      </c>
      <c r="AA28" s="659"/>
      <c r="AB28" s="659"/>
      <c r="AC28" s="659"/>
      <c r="AD28" s="660">
        <v>34825</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4323056</v>
      </c>
      <c r="CS28" s="622"/>
      <c r="CT28" s="622"/>
      <c r="CU28" s="622"/>
      <c r="CV28" s="622"/>
      <c r="CW28" s="622"/>
      <c r="CX28" s="622"/>
      <c r="CY28" s="623"/>
      <c r="CZ28" s="624">
        <v>8</v>
      </c>
      <c r="DA28" s="636"/>
      <c r="DB28" s="636"/>
      <c r="DC28" s="637"/>
      <c r="DD28" s="627">
        <v>4281924</v>
      </c>
      <c r="DE28" s="622"/>
      <c r="DF28" s="622"/>
      <c r="DG28" s="622"/>
      <c r="DH28" s="622"/>
      <c r="DI28" s="622"/>
      <c r="DJ28" s="622"/>
      <c r="DK28" s="623"/>
      <c r="DL28" s="627">
        <v>4281924</v>
      </c>
      <c r="DM28" s="622"/>
      <c r="DN28" s="622"/>
      <c r="DO28" s="622"/>
      <c r="DP28" s="622"/>
      <c r="DQ28" s="622"/>
      <c r="DR28" s="622"/>
      <c r="DS28" s="622"/>
      <c r="DT28" s="622"/>
      <c r="DU28" s="622"/>
      <c r="DV28" s="623"/>
      <c r="DW28" s="624">
        <v>14.6</v>
      </c>
      <c r="DX28" s="636"/>
      <c r="DY28" s="636"/>
      <c r="DZ28" s="636"/>
      <c r="EA28" s="636"/>
      <c r="EB28" s="636"/>
      <c r="EC28" s="648"/>
    </row>
    <row r="29" spans="2:133" ht="11.25" customHeight="1" x14ac:dyDescent="0.2">
      <c r="B29" s="618" t="s">
        <v>310</v>
      </c>
      <c r="C29" s="619"/>
      <c r="D29" s="619"/>
      <c r="E29" s="619"/>
      <c r="F29" s="619"/>
      <c r="G29" s="619"/>
      <c r="H29" s="619"/>
      <c r="I29" s="619"/>
      <c r="J29" s="619"/>
      <c r="K29" s="619"/>
      <c r="L29" s="619"/>
      <c r="M29" s="619"/>
      <c r="N29" s="619"/>
      <c r="O29" s="619"/>
      <c r="P29" s="619"/>
      <c r="Q29" s="620"/>
      <c r="R29" s="621">
        <v>506765</v>
      </c>
      <c r="S29" s="622"/>
      <c r="T29" s="622"/>
      <c r="U29" s="622"/>
      <c r="V29" s="622"/>
      <c r="W29" s="622"/>
      <c r="X29" s="622"/>
      <c r="Y29" s="623"/>
      <c r="Z29" s="659">
        <v>0.9</v>
      </c>
      <c r="AA29" s="659"/>
      <c r="AB29" s="659"/>
      <c r="AC29" s="659"/>
      <c r="AD29" s="660" t="s">
        <v>140</v>
      </c>
      <c r="AE29" s="660"/>
      <c r="AF29" s="660"/>
      <c r="AG29" s="660"/>
      <c r="AH29" s="660"/>
      <c r="AI29" s="660"/>
      <c r="AJ29" s="660"/>
      <c r="AK29" s="660"/>
      <c r="AL29" s="624" t="s">
        <v>140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311</v>
      </c>
      <c r="CE29" s="641"/>
      <c r="CF29" s="618" t="s">
        <v>312</v>
      </c>
      <c r="CG29" s="619"/>
      <c r="CH29" s="619"/>
      <c r="CI29" s="619"/>
      <c r="CJ29" s="619"/>
      <c r="CK29" s="619"/>
      <c r="CL29" s="619"/>
      <c r="CM29" s="619"/>
      <c r="CN29" s="619"/>
      <c r="CO29" s="619"/>
      <c r="CP29" s="619"/>
      <c r="CQ29" s="620"/>
      <c r="CR29" s="621">
        <v>4323056</v>
      </c>
      <c r="CS29" s="634"/>
      <c r="CT29" s="634"/>
      <c r="CU29" s="634"/>
      <c r="CV29" s="634"/>
      <c r="CW29" s="634"/>
      <c r="CX29" s="634"/>
      <c r="CY29" s="635"/>
      <c r="CZ29" s="624">
        <v>8</v>
      </c>
      <c r="DA29" s="636"/>
      <c r="DB29" s="636"/>
      <c r="DC29" s="637"/>
      <c r="DD29" s="627">
        <v>4281924</v>
      </c>
      <c r="DE29" s="634"/>
      <c r="DF29" s="634"/>
      <c r="DG29" s="634"/>
      <c r="DH29" s="634"/>
      <c r="DI29" s="634"/>
      <c r="DJ29" s="634"/>
      <c r="DK29" s="635"/>
      <c r="DL29" s="627">
        <v>4281924</v>
      </c>
      <c r="DM29" s="634"/>
      <c r="DN29" s="634"/>
      <c r="DO29" s="634"/>
      <c r="DP29" s="634"/>
      <c r="DQ29" s="634"/>
      <c r="DR29" s="634"/>
      <c r="DS29" s="634"/>
      <c r="DT29" s="634"/>
      <c r="DU29" s="634"/>
      <c r="DV29" s="635"/>
      <c r="DW29" s="624">
        <v>14.6</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10387171</v>
      </c>
      <c r="S30" s="622"/>
      <c r="T30" s="622"/>
      <c r="U30" s="622"/>
      <c r="V30" s="622"/>
      <c r="W30" s="622"/>
      <c r="X30" s="622"/>
      <c r="Y30" s="623"/>
      <c r="Z30" s="659">
        <v>18.100000000000001</v>
      </c>
      <c r="AA30" s="659"/>
      <c r="AB30" s="659"/>
      <c r="AC30" s="659"/>
      <c r="AD30" s="660" t="s">
        <v>140</v>
      </c>
      <c r="AE30" s="660"/>
      <c r="AF30" s="660"/>
      <c r="AG30" s="660"/>
      <c r="AH30" s="660"/>
      <c r="AI30" s="660"/>
      <c r="AJ30" s="660"/>
      <c r="AK30" s="660"/>
      <c r="AL30" s="624" t="s">
        <v>140</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314</v>
      </c>
      <c r="BH30" s="691"/>
      <c r="BI30" s="691"/>
      <c r="BJ30" s="691"/>
      <c r="BK30" s="691"/>
      <c r="BL30" s="691"/>
      <c r="BM30" s="691"/>
      <c r="BN30" s="691"/>
      <c r="BO30" s="691"/>
      <c r="BP30" s="691"/>
      <c r="BQ30" s="692"/>
      <c r="BR30" s="673" t="s">
        <v>315</v>
      </c>
      <c r="BS30" s="691"/>
      <c r="BT30" s="691"/>
      <c r="BU30" s="691"/>
      <c r="BV30" s="691"/>
      <c r="BW30" s="691"/>
      <c r="BX30" s="691"/>
      <c r="BY30" s="691"/>
      <c r="BZ30" s="691"/>
      <c r="CA30" s="691"/>
      <c r="CB30" s="692"/>
      <c r="CD30" s="642"/>
      <c r="CE30" s="643"/>
      <c r="CF30" s="618" t="s">
        <v>316</v>
      </c>
      <c r="CG30" s="619"/>
      <c r="CH30" s="619"/>
      <c r="CI30" s="619"/>
      <c r="CJ30" s="619"/>
      <c r="CK30" s="619"/>
      <c r="CL30" s="619"/>
      <c r="CM30" s="619"/>
      <c r="CN30" s="619"/>
      <c r="CO30" s="619"/>
      <c r="CP30" s="619"/>
      <c r="CQ30" s="620"/>
      <c r="CR30" s="621">
        <v>4234210</v>
      </c>
      <c r="CS30" s="622"/>
      <c r="CT30" s="622"/>
      <c r="CU30" s="622"/>
      <c r="CV30" s="622"/>
      <c r="CW30" s="622"/>
      <c r="CX30" s="622"/>
      <c r="CY30" s="623"/>
      <c r="CZ30" s="624">
        <v>7.8</v>
      </c>
      <c r="DA30" s="636"/>
      <c r="DB30" s="636"/>
      <c r="DC30" s="637"/>
      <c r="DD30" s="627">
        <v>4193241</v>
      </c>
      <c r="DE30" s="622"/>
      <c r="DF30" s="622"/>
      <c r="DG30" s="622"/>
      <c r="DH30" s="622"/>
      <c r="DI30" s="622"/>
      <c r="DJ30" s="622"/>
      <c r="DK30" s="623"/>
      <c r="DL30" s="627">
        <v>4193241</v>
      </c>
      <c r="DM30" s="622"/>
      <c r="DN30" s="622"/>
      <c r="DO30" s="622"/>
      <c r="DP30" s="622"/>
      <c r="DQ30" s="622"/>
      <c r="DR30" s="622"/>
      <c r="DS30" s="622"/>
      <c r="DT30" s="622"/>
      <c r="DU30" s="622"/>
      <c r="DV30" s="623"/>
      <c r="DW30" s="624">
        <v>14.3</v>
      </c>
      <c r="DX30" s="636"/>
      <c r="DY30" s="636"/>
      <c r="DZ30" s="636"/>
      <c r="EA30" s="636"/>
      <c r="EB30" s="636"/>
      <c r="EC30" s="648"/>
    </row>
    <row r="31" spans="2:133" ht="11.25" customHeight="1" x14ac:dyDescent="0.2">
      <c r="B31" s="688" t="s">
        <v>317</v>
      </c>
      <c r="C31" s="689"/>
      <c r="D31" s="689"/>
      <c r="E31" s="689"/>
      <c r="F31" s="689"/>
      <c r="G31" s="689"/>
      <c r="H31" s="689"/>
      <c r="I31" s="689"/>
      <c r="J31" s="689"/>
      <c r="K31" s="689"/>
      <c r="L31" s="689"/>
      <c r="M31" s="689"/>
      <c r="N31" s="689"/>
      <c r="O31" s="689"/>
      <c r="P31" s="689"/>
      <c r="Q31" s="690"/>
      <c r="R31" s="621" t="s">
        <v>140</v>
      </c>
      <c r="S31" s="622"/>
      <c r="T31" s="622"/>
      <c r="U31" s="622"/>
      <c r="V31" s="622"/>
      <c r="W31" s="622"/>
      <c r="X31" s="622"/>
      <c r="Y31" s="623"/>
      <c r="Z31" s="659" t="s">
        <v>140</v>
      </c>
      <c r="AA31" s="659"/>
      <c r="AB31" s="659"/>
      <c r="AC31" s="659"/>
      <c r="AD31" s="660" t="s">
        <v>140</v>
      </c>
      <c r="AE31" s="660"/>
      <c r="AF31" s="660"/>
      <c r="AG31" s="660"/>
      <c r="AH31" s="660"/>
      <c r="AI31" s="660"/>
      <c r="AJ31" s="660"/>
      <c r="AK31" s="660"/>
      <c r="AL31" s="624" t="s">
        <v>140</v>
      </c>
      <c r="AM31" s="625"/>
      <c r="AN31" s="625"/>
      <c r="AO31" s="661"/>
      <c r="AP31" s="693" t="s">
        <v>318</v>
      </c>
      <c r="AQ31" s="694"/>
      <c r="AR31" s="694"/>
      <c r="AS31" s="694"/>
      <c r="AT31" s="695" t="s">
        <v>319</v>
      </c>
      <c r="AU31" s="218"/>
      <c r="AV31" s="218"/>
      <c r="AW31" s="218"/>
      <c r="AX31" s="679" t="s">
        <v>190</v>
      </c>
      <c r="AY31" s="680"/>
      <c r="AZ31" s="680"/>
      <c r="BA31" s="680"/>
      <c r="BB31" s="680"/>
      <c r="BC31" s="680"/>
      <c r="BD31" s="680"/>
      <c r="BE31" s="680"/>
      <c r="BF31" s="681"/>
      <c r="BG31" s="683">
        <v>99</v>
      </c>
      <c r="BH31" s="684"/>
      <c r="BI31" s="684"/>
      <c r="BJ31" s="684"/>
      <c r="BK31" s="684"/>
      <c r="BL31" s="684"/>
      <c r="BM31" s="685">
        <v>97</v>
      </c>
      <c r="BN31" s="684"/>
      <c r="BO31" s="684"/>
      <c r="BP31" s="684"/>
      <c r="BQ31" s="686"/>
      <c r="BR31" s="683">
        <v>99.1</v>
      </c>
      <c r="BS31" s="684"/>
      <c r="BT31" s="684"/>
      <c r="BU31" s="684"/>
      <c r="BV31" s="684"/>
      <c r="BW31" s="684"/>
      <c r="BX31" s="685">
        <v>96.2</v>
      </c>
      <c r="BY31" s="684"/>
      <c r="BZ31" s="684"/>
      <c r="CA31" s="684"/>
      <c r="CB31" s="686"/>
      <c r="CD31" s="642"/>
      <c r="CE31" s="643"/>
      <c r="CF31" s="618" t="s">
        <v>320</v>
      </c>
      <c r="CG31" s="619"/>
      <c r="CH31" s="619"/>
      <c r="CI31" s="619"/>
      <c r="CJ31" s="619"/>
      <c r="CK31" s="619"/>
      <c r="CL31" s="619"/>
      <c r="CM31" s="619"/>
      <c r="CN31" s="619"/>
      <c r="CO31" s="619"/>
      <c r="CP31" s="619"/>
      <c r="CQ31" s="620"/>
      <c r="CR31" s="621">
        <v>88846</v>
      </c>
      <c r="CS31" s="634"/>
      <c r="CT31" s="634"/>
      <c r="CU31" s="634"/>
      <c r="CV31" s="634"/>
      <c r="CW31" s="634"/>
      <c r="CX31" s="634"/>
      <c r="CY31" s="635"/>
      <c r="CZ31" s="624">
        <v>0.2</v>
      </c>
      <c r="DA31" s="636"/>
      <c r="DB31" s="636"/>
      <c r="DC31" s="637"/>
      <c r="DD31" s="627">
        <v>88683</v>
      </c>
      <c r="DE31" s="634"/>
      <c r="DF31" s="634"/>
      <c r="DG31" s="634"/>
      <c r="DH31" s="634"/>
      <c r="DI31" s="634"/>
      <c r="DJ31" s="634"/>
      <c r="DK31" s="635"/>
      <c r="DL31" s="627">
        <v>88683</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4532542</v>
      </c>
      <c r="S32" s="622"/>
      <c r="T32" s="622"/>
      <c r="U32" s="622"/>
      <c r="V32" s="622"/>
      <c r="W32" s="622"/>
      <c r="X32" s="622"/>
      <c r="Y32" s="623"/>
      <c r="Z32" s="659">
        <v>7.9</v>
      </c>
      <c r="AA32" s="659"/>
      <c r="AB32" s="659"/>
      <c r="AC32" s="659"/>
      <c r="AD32" s="660" t="s">
        <v>140</v>
      </c>
      <c r="AE32" s="660"/>
      <c r="AF32" s="660"/>
      <c r="AG32" s="660"/>
      <c r="AH32" s="660"/>
      <c r="AI32" s="660"/>
      <c r="AJ32" s="660"/>
      <c r="AK32" s="660"/>
      <c r="AL32" s="624" t="s">
        <v>140</v>
      </c>
      <c r="AM32" s="625"/>
      <c r="AN32" s="625"/>
      <c r="AO32" s="661"/>
      <c r="AP32" s="662"/>
      <c r="AQ32" s="663"/>
      <c r="AR32" s="663"/>
      <c r="AS32" s="663"/>
      <c r="AT32" s="696"/>
      <c r="AU32" s="214" t="s">
        <v>322</v>
      </c>
      <c r="AX32" s="618" t="s">
        <v>323</v>
      </c>
      <c r="AY32" s="619"/>
      <c r="AZ32" s="619"/>
      <c r="BA32" s="619"/>
      <c r="BB32" s="619"/>
      <c r="BC32" s="619"/>
      <c r="BD32" s="619"/>
      <c r="BE32" s="619"/>
      <c r="BF32" s="620"/>
      <c r="BG32" s="687">
        <v>99.1</v>
      </c>
      <c r="BH32" s="634"/>
      <c r="BI32" s="634"/>
      <c r="BJ32" s="634"/>
      <c r="BK32" s="634"/>
      <c r="BL32" s="634"/>
      <c r="BM32" s="625">
        <v>97.3</v>
      </c>
      <c r="BN32" s="634"/>
      <c r="BO32" s="634"/>
      <c r="BP32" s="634"/>
      <c r="BQ32" s="657"/>
      <c r="BR32" s="687">
        <v>99.1</v>
      </c>
      <c r="BS32" s="634"/>
      <c r="BT32" s="634"/>
      <c r="BU32" s="634"/>
      <c r="BV32" s="634"/>
      <c r="BW32" s="634"/>
      <c r="BX32" s="625">
        <v>97.1</v>
      </c>
      <c r="BY32" s="634"/>
      <c r="BZ32" s="634"/>
      <c r="CA32" s="634"/>
      <c r="CB32" s="657"/>
      <c r="CD32" s="644"/>
      <c r="CE32" s="645"/>
      <c r="CF32" s="618" t="s">
        <v>324</v>
      </c>
      <c r="CG32" s="619"/>
      <c r="CH32" s="619"/>
      <c r="CI32" s="619"/>
      <c r="CJ32" s="619"/>
      <c r="CK32" s="619"/>
      <c r="CL32" s="619"/>
      <c r="CM32" s="619"/>
      <c r="CN32" s="619"/>
      <c r="CO32" s="619"/>
      <c r="CP32" s="619"/>
      <c r="CQ32" s="620"/>
      <c r="CR32" s="621" t="s">
        <v>140</v>
      </c>
      <c r="CS32" s="622"/>
      <c r="CT32" s="622"/>
      <c r="CU32" s="622"/>
      <c r="CV32" s="622"/>
      <c r="CW32" s="622"/>
      <c r="CX32" s="622"/>
      <c r="CY32" s="623"/>
      <c r="CZ32" s="624" t="s">
        <v>140</v>
      </c>
      <c r="DA32" s="636"/>
      <c r="DB32" s="636"/>
      <c r="DC32" s="637"/>
      <c r="DD32" s="627" t="s">
        <v>140</v>
      </c>
      <c r="DE32" s="622"/>
      <c r="DF32" s="622"/>
      <c r="DG32" s="622"/>
      <c r="DH32" s="622"/>
      <c r="DI32" s="622"/>
      <c r="DJ32" s="622"/>
      <c r="DK32" s="623"/>
      <c r="DL32" s="627" t="s">
        <v>140</v>
      </c>
      <c r="DM32" s="622"/>
      <c r="DN32" s="622"/>
      <c r="DO32" s="622"/>
      <c r="DP32" s="622"/>
      <c r="DQ32" s="622"/>
      <c r="DR32" s="622"/>
      <c r="DS32" s="622"/>
      <c r="DT32" s="622"/>
      <c r="DU32" s="622"/>
      <c r="DV32" s="623"/>
      <c r="DW32" s="624" t="s">
        <v>140</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161404</v>
      </c>
      <c r="S33" s="622"/>
      <c r="T33" s="622"/>
      <c r="U33" s="622"/>
      <c r="V33" s="622"/>
      <c r="W33" s="622"/>
      <c r="X33" s="622"/>
      <c r="Y33" s="623"/>
      <c r="Z33" s="659">
        <v>0.3</v>
      </c>
      <c r="AA33" s="659"/>
      <c r="AB33" s="659"/>
      <c r="AC33" s="659"/>
      <c r="AD33" s="660">
        <v>35628</v>
      </c>
      <c r="AE33" s="660"/>
      <c r="AF33" s="660"/>
      <c r="AG33" s="660"/>
      <c r="AH33" s="660"/>
      <c r="AI33" s="660"/>
      <c r="AJ33" s="660"/>
      <c r="AK33" s="660"/>
      <c r="AL33" s="624">
        <v>0.1</v>
      </c>
      <c r="AM33" s="625"/>
      <c r="AN33" s="625"/>
      <c r="AO33" s="661"/>
      <c r="AP33" s="664"/>
      <c r="AQ33" s="665"/>
      <c r="AR33" s="665"/>
      <c r="AS33" s="665"/>
      <c r="AT33" s="697"/>
      <c r="AU33" s="219"/>
      <c r="AV33" s="219"/>
      <c r="AW33" s="219"/>
      <c r="AX33" s="602" t="s">
        <v>326</v>
      </c>
      <c r="AY33" s="603"/>
      <c r="AZ33" s="603"/>
      <c r="BA33" s="603"/>
      <c r="BB33" s="603"/>
      <c r="BC33" s="603"/>
      <c r="BD33" s="603"/>
      <c r="BE33" s="603"/>
      <c r="BF33" s="604"/>
      <c r="BG33" s="682">
        <v>98.9</v>
      </c>
      <c r="BH33" s="606"/>
      <c r="BI33" s="606"/>
      <c r="BJ33" s="606"/>
      <c r="BK33" s="606"/>
      <c r="BL33" s="606"/>
      <c r="BM33" s="652">
        <v>96.4</v>
      </c>
      <c r="BN33" s="606"/>
      <c r="BO33" s="606"/>
      <c r="BP33" s="606"/>
      <c r="BQ33" s="669"/>
      <c r="BR33" s="682">
        <v>99</v>
      </c>
      <c r="BS33" s="606"/>
      <c r="BT33" s="606"/>
      <c r="BU33" s="606"/>
      <c r="BV33" s="606"/>
      <c r="BW33" s="606"/>
      <c r="BX33" s="652">
        <v>95.3</v>
      </c>
      <c r="BY33" s="606"/>
      <c r="BZ33" s="606"/>
      <c r="CA33" s="606"/>
      <c r="CB33" s="669"/>
      <c r="CD33" s="618" t="s">
        <v>327</v>
      </c>
      <c r="CE33" s="619"/>
      <c r="CF33" s="619"/>
      <c r="CG33" s="619"/>
      <c r="CH33" s="619"/>
      <c r="CI33" s="619"/>
      <c r="CJ33" s="619"/>
      <c r="CK33" s="619"/>
      <c r="CL33" s="619"/>
      <c r="CM33" s="619"/>
      <c r="CN33" s="619"/>
      <c r="CO33" s="619"/>
      <c r="CP33" s="619"/>
      <c r="CQ33" s="620"/>
      <c r="CR33" s="621">
        <v>24477638</v>
      </c>
      <c r="CS33" s="634"/>
      <c r="CT33" s="634"/>
      <c r="CU33" s="634"/>
      <c r="CV33" s="634"/>
      <c r="CW33" s="634"/>
      <c r="CX33" s="634"/>
      <c r="CY33" s="635"/>
      <c r="CZ33" s="624">
        <v>45.1</v>
      </c>
      <c r="DA33" s="636"/>
      <c r="DB33" s="636"/>
      <c r="DC33" s="637"/>
      <c r="DD33" s="627">
        <v>18259094</v>
      </c>
      <c r="DE33" s="634"/>
      <c r="DF33" s="634"/>
      <c r="DG33" s="634"/>
      <c r="DH33" s="634"/>
      <c r="DI33" s="634"/>
      <c r="DJ33" s="634"/>
      <c r="DK33" s="635"/>
      <c r="DL33" s="627">
        <v>12061788</v>
      </c>
      <c r="DM33" s="634"/>
      <c r="DN33" s="634"/>
      <c r="DO33" s="634"/>
      <c r="DP33" s="634"/>
      <c r="DQ33" s="634"/>
      <c r="DR33" s="634"/>
      <c r="DS33" s="634"/>
      <c r="DT33" s="634"/>
      <c r="DU33" s="634"/>
      <c r="DV33" s="635"/>
      <c r="DW33" s="624">
        <v>41.1</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611093</v>
      </c>
      <c r="S34" s="622"/>
      <c r="T34" s="622"/>
      <c r="U34" s="622"/>
      <c r="V34" s="622"/>
      <c r="W34" s="622"/>
      <c r="X34" s="622"/>
      <c r="Y34" s="623"/>
      <c r="Z34" s="659">
        <v>1.1000000000000001</v>
      </c>
      <c r="AA34" s="659"/>
      <c r="AB34" s="659"/>
      <c r="AC34" s="659"/>
      <c r="AD34" s="660" t="s">
        <v>140</v>
      </c>
      <c r="AE34" s="660"/>
      <c r="AF34" s="660"/>
      <c r="AG34" s="660"/>
      <c r="AH34" s="660"/>
      <c r="AI34" s="660"/>
      <c r="AJ34" s="660"/>
      <c r="AK34" s="660"/>
      <c r="AL34" s="624" t="s">
        <v>140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8394780</v>
      </c>
      <c r="CS34" s="622"/>
      <c r="CT34" s="622"/>
      <c r="CU34" s="622"/>
      <c r="CV34" s="622"/>
      <c r="CW34" s="622"/>
      <c r="CX34" s="622"/>
      <c r="CY34" s="623"/>
      <c r="CZ34" s="624">
        <v>15.5</v>
      </c>
      <c r="DA34" s="636"/>
      <c r="DB34" s="636"/>
      <c r="DC34" s="637"/>
      <c r="DD34" s="627">
        <v>5702663</v>
      </c>
      <c r="DE34" s="622"/>
      <c r="DF34" s="622"/>
      <c r="DG34" s="622"/>
      <c r="DH34" s="622"/>
      <c r="DI34" s="622"/>
      <c r="DJ34" s="622"/>
      <c r="DK34" s="623"/>
      <c r="DL34" s="627">
        <v>5059615</v>
      </c>
      <c r="DM34" s="622"/>
      <c r="DN34" s="622"/>
      <c r="DO34" s="622"/>
      <c r="DP34" s="622"/>
      <c r="DQ34" s="622"/>
      <c r="DR34" s="622"/>
      <c r="DS34" s="622"/>
      <c r="DT34" s="622"/>
      <c r="DU34" s="622"/>
      <c r="DV34" s="623"/>
      <c r="DW34" s="624">
        <v>17.2</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2679241</v>
      </c>
      <c r="S35" s="622"/>
      <c r="T35" s="622"/>
      <c r="U35" s="622"/>
      <c r="V35" s="622"/>
      <c r="W35" s="622"/>
      <c r="X35" s="622"/>
      <c r="Y35" s="623"/>
      <c r="Z35" s="659">
        <v>4.7</v>
      </c>
      <c r="AA35" s="659"/>
      <c r="AB35" s="659"/>
      <c r="AC35" s="659"/>
      <c r="AD35" s="660" t="s">
        <v>140</v>
      </c>
      <c r="AE35" s="660"/>
      <c r="AF35" s="660"/>
      <c r="AG35" s="660"/>
      <c r="AH35" s="660"/>
      <c r="AI35" s="660"/>
      <c r="AJ35" s="660"/>
      <c r="AK35" s="660"/>
      <c r="AL35" s="624" t="s">
        <v>140</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382230</v>
      </c>
      <c r="CS35" s="634"/>
      <c r="CT35" s="634"/>
      <c r="CU35" s="634"/>
      <c r="CV35" s="634"/>
      <c r="CW35" s="634"/>
      <c r="CX35" s="634"/>
      <c r="CY35" s="635"/>
      <c r="CZ35" s="624">
        <v>0.7</v>
      </c>
      <c r="DA35" s="636"/>
      <c r="DB35" s="636"/>
      <c r="DC35" s="637"/>
      <c r="DD35" s="627">
        <v>355486</v>
      </c>
      <c r="DE35" s="634"/>
      <c r="DF35" s="634"/>
      <c r="DG35" s="634"/>
      <c r="DH35" s="634"/>
      <c r="DI35" s="634"/>
      <c r="DJ35" s="634"/>
      <c r="DK35" s="635"/>
      <c r="DL35" s="627">
        <v>318226</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4207258</v>
      </c>
      <c r="S36" s="622"/>
      <c r="T36" s="622"/>
      <c r="U36" s="622"/>
      <c r="V36" s="622"/>
      <c r="W36" s="622"/>
      <c r="X36" s="622"/>
      <c r="Y36" s="623"/>
      <c r="Z36" s="659">
        <v>7.3</v>
      </c>
      <c r="AA36" s="659"/>
      <c r="AB36" s="659"/>
      <c r="AC36" s="659"/>
      <c r="AD36" s="660" t="s">
        <v>140</v>
      </c>
      <c r="AE36" s="660"/>
      <c r="AF36" s="660"/>
      <c r="AG36" s="660"/>
      <c r="AH36" s="660"/>
      <c r="AI36" s="660"/>
      <c r="AJ36" s="660"/>
      <c r="AK36" s="660"/>
      <c r="AL36" s="624" t="s">
        <v>140</v>
      </c>
      <c r="AM36" s="625"/>
      <c r="AN36" s="625"/>
      <c r="AO36" s="661"/>
      <c r="AP36" s="222"/>
      <c r="AQ36" s="670" t="s">
        <v>335</v>
      </c>
      <c r="AR36" s="671"/>
      <c r="AS36" s="671"/>
      <c r="AT36" s="671"/>
      <c r="AU36" s="671"/>
      <c r="AV36" s="671"/>
      <c r="AW36" s="671"/>
      <c r="AX36" s="671"/>
      <c r="AY36" s="672"/>
      <c r="AZ36" s="676">
        <v>4947468</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173979</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7031507</v>
      </c>
      <c r="CS36" s="622"/>
      <c r="CT36" s="622"/>
      <c r="CU36" s="622"/>
      <c r="CV36" s="622"/>
      <c r="CW36" s="622"/>
      <c r="CX36" s="622"/>
      <c r="CY36" s="623"/>
      <c r="CZ36" s="624">
        <v>13</v>
      </c>
      <c r="DA36" s="636"/>
      <c r="DB36" s="636"/>
      <c r="DC36" s="637"/>
      <c r="DD36" s="627">
        <v>6301753</v>
      </c>
      <c r="DE36" s="622"/>
      <c r="DF36" s="622"/>
      <c r="DG36" s="622"/>
      <c r="DH36" s="622"/>
      <c r="DI36" s="622"/>
      <c r="DJ36" s="622"/>
      <c r="DK36" s="623"/>
      <c r="DL36" s="627">
        <v>3879998</v>
      </c>
      <c r="DM36" s="622"/>
      <c r="DN36" s="622"/>
      <c r="DO36" s="622"/>
      <c r="DP36" s="622"/>
      <c r="DQ36" s="622"/>
      <c r="DR36" s="622"/>
      <c r="DS36" s="622"/>
      <c r="DT36" s="622"/>
      <c r="DU36" s="622"/>
      <c r="DV36" s="623"/>
      <c r="DW36" s="624">
        <v>13.2</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2221172</v>
      </c>
      <c r="S37" s="622"/>
      <c r="T37" s="622"/>
      <c r="U37" s="622"/>
      <c r="V37" s="622"/>
      <c r="W37" s="622"/>
      <c r="X37" s="622"/>
      <c r="Y37" s="623"/>
      <c r="Z37" s="659">
        <v>3.9</v>
      </c>
      <c r="AA37" s="659"/>
      <c r="AB37" s="659"/>
      <c r="AC37" s="659"/>
      <c r="AD37" s="660">
        <v>76942</v>
      </c>
      <c r="AE37" s="660"/>
      <c r="AF37" s="660"/>
      <c r="AG37" s="660"/>
      <c r="AH37" s="660"/>
      <c r="AI37" s="660"/>
      <c r="AJ37" s="660"/>
      <c r="AK37" s="660"/>
      <c r="AL37" s="624">
        <v>0.3</v>
      </c>
      <c r="AM37" s="625"/>
      <c r="AN37" s="625"/>
      <c r="AO37" s="661"/>
      <c r="AQ37" s="654" t="s">
        <v>339</v>
      </c>
      <c r="AR37" s="655"/>
      <c r="AS37" s="655"/>
      <c r="AT37" s="655"/>
      <c r="AU37" s="655"/>
      <c r="AV37" s="655"/>
      <c r="AW37" s="655"/>
      <c r="AX37" s="655"/>
      <c r="AY37" s="656"/>
      <c r="AZ37" s="621">
        <v>1048414</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143342</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1940296</v>
      </c>
      <c r="CS37" s="634"/>
      <c r="CT37" s="634"/>
      <c r="CU37" s="634"/>
      <c r="CV37" s="634"/>
      <c r="CW37" s="634"/>
      <c r="CX37" s="634"/>
      <c r="CY37" s="635"/>
      <c r="CZ37" s="624">
        <v>3.6</v>
      </c>
      <c r="DA37" s="636"/>
      <c r="DB37" s="636"/>
      <c r="DC37" s="637"/>
      <c r="DD37" s="627">
        <v>1940296</v>
      </c>
      <c r="DE37" s="634"/>
      <c r="DF37" s="634"/>
      <c r="DG37" s="634"/>
      <c r="DH37" s="634"/>
      <c r="DI37" s="634"/>
      <c r="DJ37" s="634"/>
      <c r="DK37" s="635"/>
      <c r="DL37" s="627">
        <v>1912925</v>
      </c>
      <c r="DM37" s="634"/>
      <c r="DN37" s="634"/>
      <c r="DO37" s="634"/>
      <c r="DP37" s="634"/>
      <c r="DQ37" s="634"/>
      <c r="DR37" s="634"/>
      <c r="DS37" s="634"/>
      <c r="DT37" s="634"/>
      <c r="DU37" s="634"/>
      <c r="DV37" s="635"/>
      <c r="DW37" s="624">
        <v>6.5</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1721800</v>
      </c>
      <c r="S38" s="622"/>
      <c r="T38" s="622"/>
      <c r="U38" s="622"/>
      <c r="V38" s="622"/>
      <c r="W38" s="622"/>
      <c r="X38" s="622"/>
      <c r="Y38" s="623"/>
      <c r="Z38" s="659">
        <v>3</v>
      </c>
      <c r="AA38" s="659"/>
      <c r="AB38" s="659"/>
      <c r="AC38" s="659"/>
      <c r="AD38" s="660" t="s">
        <v>140</v>
      </c>
      <c r="AE38" s="660"/>
      <c r="AF38" s="660"/>
      <c r="AG38" s="660"/>
      <c r="AH38" s="660"/>
      <c r="AI38" s="660"/>
      <c r="AJ38" s="660"/>
      <c r="AK38" s="660"/>
      <c r="AL38" s="624" t="s">
        <v>140</v>
      </c>
      <c r="AM38" s="625"/>
      <c r="AN38" s="625"/>
      <c r="AO38" s="661"/>
      <c r="AQ38" s="654" t="s">
        <v>343</v>
      </c>
      <c r="AR38" s="655"/>
      <c r="AS38" s="655"/>
      <c r="AT38" s="655"/>
      <c r="AU38" s="655"/>
      <c r="AV38" s="655"/>
      <c r="AW38" s="655"/>
      <c r="AX38" s="655"/>
      <c r="AY38" s="656"/>
      <c r="AZ38" s="621">
        <v>81882</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16647</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3817172</v>
      </c>
      <c r="CS38" s="622"/>
      <c r="CT38" s="622"/>
      <c r="CU38" s="622"/>
      <c r="CV38" s="622"/>
      <c r="CW38" s="622"/>
      <c r="CX38" s="622"/>
      <c r="CY38" s="623"/>
      <c r="CZ38" s="624">
        <v>7</v>
      </c>
      <c r="DA38" s="636"/>
      <c r="DB38" s="636"/>
      <c r="DC38" s="637"/>
      <c r="DD38" s="627">
        <v>3126347</v>
      </c>
      <c r="DE38" s="622"/>
      <c r="DF38" s="622"/>
      <c r="DG38" s="622"/>
      <c r="DH38" s="622"/>
      <c r="DI38" s="622"/>
      <c r="DJ38" s="622"/>
      <c r="DK38" s="623"/>
      <c r="DL38" s="627">
        <v>2803949</v>
      </c>
      <c r="DM38" s="622"/>
      <c r="DN38" s="622"/>
      <c r="DO38" s="622"/>
      <c r="DP38" s="622"/>
      <c r="DQ38" s="622"/>
      <c r="DR38" s="622"/>
      <c r="DS38" s="622"/>
      <c r="DT38" s="622"/>
      <c r="DU38" s="622"/>
      <c r="DV38" s="623"/>
      <c r="DW38" s="624">
        <v>9.6</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140</v>
      </c>
      <c r="S39" s="622"/>
      <c r="T39" s="622"/>
      <c r="U39" s="622"/>
      <c r="V39" s="622"/>
      <c r="W39" s="622"/>
      <c r="X39" s="622"/>
      <c r="Y39" s="623"/>
      <c r="Z39" s="659" t="s">
        <v>140</v>
      </c>
      <c r="AA39" s="659"/>
      <c r="AB39" s="659"/>
      <c r="AC39" s="659"/>
      <c r="AD39" s="660" t="s">
        <v>140</v>
      </c>
      <c r="AE39" s="660"/>
      <c r="AF39" s="660"/>
      <c r="AG39" s="660"/>
      <c r="AH39" s="660"/>
      <c r="AI39" s="660"/>
      <c r="AJ39" s="660"/>
      <c r="AK39" s="660"/>
      <c r="AL39" s="624" t="s">
        <v>140</v>
      </c>
      <c r="AM39" s="625"/>
      <c r="AN39" s="625"/>
      <c r="AO39" s="661"/>
      <c r="AQ39" s="654" t="s">
        <v>347</v>
      </c>
      <c r="AR39" s="655"/>
      <c r="AS39" s="655"/>
      <c r="AT39" s="655"/>
      <c r="AU39" s="655"/>
      <c r="AV39" s="655"/>
      <c r="AW39" s="655"/>
      <c r="AX39" s="655"/>
      <c r="AY39" s="656"/>
      <c r="AZ39" s="621">
        <v>34082</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26268</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3746601</v>
      </c>
      <c r="CS39" s="634"/>
      <c r="CT39" s="634"/>
      <c r="CU39" s="634"/>
      <c r="CV39" s="634"/>
      <c r="CW39" s="634"/>
      <c r="CX39" s="634"/>
      <c r="CY39" s="635"/>
      <c r="CZ39" s="624">
        <v>6.9</v>
      </c>
      <c r="DA39" s="636"/>
      <c r="DB39" s="636"/>
      <c r="DC39" s="637"/>
      <c r="DD39" s="627">
        <v>2767835</v>
      </c>
      <c r="DE39" s="634"/>
      <c r="DF39" s="634"/>
      <c r="DG39" s="634"/>
      <c r="DH39" s="634"/>
      <c r="DI39" s="634"/>
      <c r="DJ39" s="634"/>
      <c r="DK39" s="635"/>
      <c r="DL39" s="627" t="s">
        <v>140</v>
      </c>
      <c r="DM39" s="634"/>
      <c r="DN39" s="634"/>
      <c r="DO39" s="634"/>
      <c r="DP39" s="634"/>
      <c r="DQ39" s="634"/>
      <c r="DR39" s="634"/>
      <c r="DS39" s="634"/>
      <c r="DT39" s="634"/>
      <c r="DU39" s="634"/>
      <c r="DV39" s="635"/>
      <c r="DW39" s="624" t="s">
        <v>140</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v>700000</v>
      </c>
      <c r="S40" s="622"/>
      <c r="T40" s="622"/>
      <c r="U40" s="622"/>
      <c r="V40" s="622"/>
      <c r="W40" s="622"/>
      <c r="X40" s="622"/>
      <c r="Y40" s="623"/>
      <c r="Z40" s="659">
        <v>1.2</v>
      </c>
      <c r="AA40" s="659"/>
      <c r="AB40" s="659"/>
      <c r="AC40" s="659"/>
      <c r="AD40" s="660" t="s">
        <v>140</v>
      </c>
      <c r="AE40" s="660"/>
      <c r="AF40" s="660"/>
      <c r="AG40" s="660"/>
      <c r="AH40" s="660"/>
      <c r="AI40" s="660"/>
      <c r="AJ40" s="660"/>
      <c r="AK40" s="660"/>
      <c r="AL40" s="624" t="s">
        <v>140</v>
      </c>
      <c r="AM40" s="625"/>
      <c r="AN40" s="625"/>
      <c r="AO40" s="661"/>
      <c r="AQ40" s="654" t="s">
        <v>351</v>
      </c>
      <c r="AR40" s="655"/>
      <c r="AS40" s="655"/>
      <c r="AT40" s="655"/>
      <c r="AU40" s="655"/>
      <c r="AV40" s="655"/>
      <c r="AW40" s="655"/>
      <c r="AX40" s="655"/>
      <c r="AY40" s="656"/>
      <c r="AZ40" s="621">
        <v>19117</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98</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1105348</v>
      </c>
      <c r="CS40" s="622"/>
      <c r="CT40" s="622"/>
      <c r="CU40" s="622"/>
      <c r="CV40" s="622"/>
      <c r="CW40" s="622"/>
      <c r="CX40" s="622"/>
      <c r="CY40" s="623"/>
      <c r="CZ40" s="624">
        <v>2</v>
      </c>
      <c r="DA40" s="636"/>
      <c r="DB40" s="636"/>
      <c r="DC40" s="637"/>
      <c r="DD40" s="627">
        <v>5010</v>
      </c>
      <c r="DE40" s="622"/>
      <c r="DF40" s="622"/>
      <c r="DG40" s="622"/>
      <c r="DH40" s="622"/>
      <c r="DI40" s="622"/>
      <c r="DJ40" s="622"/>
      <c r="DK40" s="623"/>
      <c r="DL40" s="627" t="s">
        <v>140</v>
      </c>
      <c r="DM40" s="622"/>
      <c r="DN40" s="622"/>
      <c r="DO40" s="622"/>
      <c r="DP40" s="622"/>
      <c r="DQ40" s="622"/>
      <c r="DR40" s="622"/>
      <c r="DS40" s="622"/>
      <c r="DT40" s="622"/>
      <c r="DU40" s="622"/>
      <c r="DV40" s="623"/>
      <c r="DW40" s="624" t="s">
        <v>140</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57360402</v>
      </c>
      <c r="S41" s="646"/>
      <c r="T41" s="646"/>
      <c r="U41" s="646"/>
      <c r="V41" s="646"/>
      <c r="W41" s="646"/>
      <c r="X41" s="646"/>
      <c r="Y41" s="649"/>
      <c r="Z41" s="650">
        <v>100</v>
      </c>
      <c r="AA41" s="650"/>
      <c r="AB41" s="650"/>
      <c r="AC41" s="650"/>
      <c r="AD41" s="651">
        <v>28645528</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857071</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131</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131</v>
      </c>
      <c r="DA41" s="636"/>
      <c r="DB41" s="636"/>
      <c r="DC41" s="637"/>
      <c r="DD41" s="627" t="s">
        <v>276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2906902</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310</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4728989</v>
      </c>
      <c r="CS42" s="634"/>
      <c r="CT42" s="634"/>
      <c r="CU42" s="634"/>
      <c r="CV42" s="634"/>
      <c r="CW42" s="634"/>
      <c r="CX42" s="634"/>
      <c r="CY42" s="635"/>
      <c r="CZ42" s="624">
        <v>8.6999999999999993</v>
      </c>
      <c r="DA42" s="636"/>
      <c r="DB42" s="636"/>
      <c r="DC42" s="637"/>
      <c r="DD42" s="627">
        <v>1353932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92079</v>
      </c>
      <c r="CS43" s="634"/>
      <c r="CT43" s="634"/>
      <c r="CU43" s="634"/>
      <c r="CV43" s="634"/>
      <c r="CW43" s="634"/>
      <c r="CX43" s="634"/>
      <c r="CY43" s="635"/>
      <c r="CZ43" s="624">
        <v>0.2</v>
      </c>
      <c r="DA43" s="636"/>
      <c r="DB43" s="636"/>
      <c r="DC43" s="637"/>
      <c r="DD43" s="627">
        <v>92079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4724336</v>
      </c>
      <c r="CS44" s="622"/>
      <c r="CT44" s="622"/>
      <c r="CU44" s="622"/>
      <c r="CV44" s="622"/>
      <c r="CW44" s="622"/>
      <c r="CX44" s="622"/>
      <c r="CY44" s="623"/>
      <c r="CZ44" s="624">
        <v>8.6999999999999993</v>
      </c>
      <c r="DA44" s="625"/>
      <c r="DB44" s="625"/>
      <c r="DC44" s="626"/>
      <c r="DD44" s="627">
        <v>1350774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2847569</v>
      </c>
      <c r="CS45" s="634"/>
      <c r="CT45" s="634"/>
      <c r="CU45" s="634"/>
      <c r="CV45" s="634"/>
      <c r="CW45" s="634"/>
      <c r="CX45" s="634"/>
      <c r="CY45" s="635"/>
      <c r="CZ45" s="624">
        <v>5.2</v>
      </c>
      <c r="DA45" s="636"/>
      <c r="DB45" s="636"/>
      <c r="DC45" s="637"/>
      <c r="DD45" s="627">
        <v>417810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1859805</v>
      </c>
      <c r="CS46" s="622"/>
      <c r="CT46" s="622"/>
      <c r="CU46" s="622"/>
      <c r="CV46" s="622"/>
      <c r="CW46" s="622"/>
      <c r="CX46" s="622"/>
      <c r="CY46" s="623"/>
      <c r="CZ46" s="624">
        <v>3.4</v>
      </c>
      <c r="DA46" s="625"/>
      <c r="DB46" s="625"/>
      <c r="DC46" s="626"/>
      <c r="DD46" s="627">
        <v>916002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v>4653</v>
      </c>
      <c r="CS47" s="634"/>
      <c r="CT47" s="634"/>
      <c r="CU47" s="634"/>
      <c r="CV47" s="634"/>
      <c r="CW47" s="634"/>
      <c r="CX47" s="634"/>
      <c r="CY47" s="635"/>
      <c r="CZ47" s="624">
        <v>0</v>
      </c>
      <c r="DA47" s="636"/>
      <c r="DB47" s="636"/>
      <c r="DC47" s="637"/>
      <c r="DD47" s="627">
        <v>3158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370</v>
      </c>
      <c r="CG48" s="619"/>
      <c r="CH48" s="619"/>
      <c r="CI48" s="619"/>
      <c r="CJ48" s="619"/>
      <c r="CK48" s="619"/>
      <c r="CL48" s="619"/>
      <c r="CM48" s="619"/>
      <c r="CN48" s="619"/>
      <c r="CO48" s="619"/>
      <c r="CP48" s="619"/>
      <c r="CQ48" s="620"/>
      <c r="CR48" s="621" t="s">
        <v>276</v>
      </c>
      <c r="CS48" s="622"/>
      <c r="CT48" s="622"/>
      <c r="CU48" s="622"/>
      <c r="CV48" s="622"/>
      <c r="CW48" s="622"/>
      <c r="CX48" s="622"/>
      <c r="CY48" s="623"/>
      <c r="CZ48" s="624" t="s">
        <v>276</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54243376</v>
      </c>
      <c r="CS49" s="606"/>
      <c r="CT49" s="606"/>
      <c r="CU49" s="606"/>
      <c r="CV49" s="606"/>
      <c r="CW49" s="606"/>
      <c r="CX49" s="606"/>
      <c r="CY49" s="607"/>
      <c r="CZ49" s="608">
        <v>100</v>
      </c>
      <c r="DA49" s="609"/>
      <c r="DB49" s="609"/>
      <c r="DC49" s="610"/>
      <c r="DD49" s="611">
        <v>35180535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KXf9sNuUW3/9OLN7b1WlIfdOPO4oDzDpheKfrrYTVSvDBZ4oRrSeM0pzYRb0Ssm4nuMm+UAqd8M6yuIUU8uQ4w==" saltValue="w+c0xOSzYY0YXI8eThR6X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U87" sqref="AU87:AY87"/>
    </sheetView>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394</v>
      </c>
      <c r="C7" s="1048"/>
      <c r="D7" s="1048"/>
      <c r="E7" s="1048"/>
      <c r="F7" s="1048"/>
      <c r="G7" s="1048"/>
      <c r="H7" s="1048"/>
      <c r="I7" s="1048"/>
      <c r="J7" s="1048"/>
      <c r="K7" s="1048"/>
      <c r="L7" s="1048"/>
      <c r="M7" s="1048"/>
      <c r="N7" s="1048"/>
      <c r="O7" s="1048"/>
      <c r="P7" s="1049"/>
      <c r="Q7" s="1102">
        <v>57340</v>
      </c>
      <c r="R7" s="1103"/>
      <c r="S7" s="1103"/>
      <c r="T7" s="1103"/>
      <c r="U7" s="1103"/>
      <c r="V7" s="1103">
        <v>54227</v>
      </c>
      <c r="W7" s="1103"/>
      <c r="X7" s="1103"/>
      <c r="Y7" s="1103"/>
      <c r="Z7" s="1103"/>
      <c r="AA7" s="1103">
        <v>3113</v>
      </c>
      <c r="AB7" s="1103"/>
      <c r="AC7" s="1103"/>
      <c r="AD7" s="1103"/>
      <c r="AE7" s="1104"/>
      <c r="AF7" s="1105">
        <v>2498</v>
      </c>
      <c r="AG7" s="1106"/>
      <c r="AH7" s="1106"/>
      <c r="AI7" s="1106"/>
      <c r="AJ7" s="1107"/>
      <c r="AK7" s="1108">
        <v>2679</v>
      </c>
      <c r="AL7" s="1109"/>
      <c r="AM7" s="1109"/>
      <c r="AN7" s="1109"/>
      <c r="AO7" s="1109"/>
      <c r="AP7" s="1109">
        <v>30845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606</v>
      </c>
      <c r="BT7" s="1100"/>
      <c r="BU7" s="1100"/>
      <c r="BV7" s="1100"/>
      <c r="BW7" s="1100"/>
      <c r="BX7" s="1100"/>
      <c r="BY7" s="1100"/>
      <c r="BZ7" s="1100"/>
      <c r="CA7" s="1100"/>
      <c r="CB7" s="1100"/>
      <c r="CC7" s="1100"/>
      <c r="CD7" s="1100"/>
      <c r="CE7" s="1100"/>
      <c r="CF7" s="1100"/>
      <c r="CG7" s="1112"/>
      <c r="CH7" s="1096">
        <v>0</v>
      </c>
      <c r="CI7" s="1097"/>
      <c r="CJ7" s="1097"/>
      <c r="CK7" s="1097"/>
      <c r="CL7" s="1098"/>
      <c r="CM7" s="1096">
        <v>160</v>
      </c>
      <c r="CN7" s="1097"/>
      <c r="CO7" s="1097"/>
      <c r="CP7" s="1097"/>
      <c r="CQ7" s="1098"/>
      <c r="CR7" s="1096">
        <v>15</v>
      </c>
      <c r="CS7" s="1097"/>
      <c r="CT7" s="1097"/>
      <c r="CU7" s="1097"/>
      <c r="CV7" s="1098"/>
      <c r="CW7" s="1096">
        <v>34</v>
      </c>
      <c r="CX7" s="1097"/>
      <c r="CY7" s="1097"/>
      <c r="CZ7" s="1097"/>
      <c r="DA7" s="1098"/>
      <c r="DB7" s="1096" t="s">
        <v>525</v>
      </c>
      <c r="DC7" s="1097"/>
      <c r="DD7" s="1097"/>
      <c r="DE7" s="1097"/>
      <c r="DF7" s="1098"/>
      <c r="DG7" s="1096" t="s">
        <v>525</v>
      </c>
      <c r="DH7" s="1097"/>
      <c r="DI7" s="1097"/>
      <c r="DJ7" s="1097"/>
      <c r="DK7" s="1098"/>
      <c r="DL7" s="1096" t="s">
        <v>525</v>
      </c>
      <c r="DM7" s="1097"/>
      <c r="DN7" s="1097"/>
      <c r="DO7" s="1097"/>
      <c r="DP7" s="1098"/>
      <c r="DQ7" s="1096" t="s">
        <v>525</v>
      </c>
      <c r="DR7" s="1097"/>
      <c r="DS7" s="1097"/>
      <c r="DT7" s="1097"/>
      <c r="DU7" s="1098"/>
      <c r="DV7" s="1099"/>
      <c r="DW7" s="1100"/>
      <c r="DX7" s="1100"/>
      <c r="DY7" s="1100"/>
      <c r="DZ7" s="1101"/>
      <c r="EA7" s="234"/>
    </row>
    <row r="8" spans="1:131" s="235" customFormat="1" ht="26.25" customHeight="1" x14ac:dyDescent="0.2">
      <c r="A8" s="238">
        <v>2</v>
      </c>
      <c r="B8" s="1030" t="s">
        <v>395</v>
      </c>
      <c r="C8" s="1031"/>
      <c r="D8" s="1031"/>
      <c r="E8" s="1031"/>
      <c r="F8" s="1031"/>
      <c r="G8" s="1031"/>
      <c r="H8" s="1031"/>
      <c r="I8" s="1031"/>
      <c r="J8" s="1031"/>
      <c r="K8" s="1031"/>
      <c r="L8" s="1031"/>
      <c r="M8" s="1031"/>
      <c r="N8" s="1031"/>
      <c r="O8" s="1031"/>
      <c r="P8" s="1032"/>
      <c r="Q8" s="1038">
        <v>12</v>
      </c>
      <c r="R8" s="1039"/>
      <c r="S8" s="1039"/>
      <c r="T8" s="1039"/>
      <c r="U8" s="1039"/>
      <c r="V8" s="1039">
        <v>8</v>
      </c>
      <c r="W8" s="1039"/>
      <c r="X8" s="1039"/>
      <c r="Y8" s="1039"/>
      <c r="Z8" s="1039"/>
      <c r="AA8" s="1039">
        <v>4</v>
      </c>
      <c r="AB8" s="1039"/>
      <c r="AC8" s="1039"/>
      <c r="AD8" s="1039"/>
      <c r="AE8" s="1040"/>
      <c r="AF8" s="1035">
        <v>4</v>
      </c>
      <c r="AG8" s="1036"/>
      <c r="AH8" s="1036"/>
      <c r="AI8" s="1036"/>
      <c r="AJ8" s="1037"/>
      <c r="AK8" s="1080" t="s">
        <v>525</v>
      </c>
      <c r="AL8" s="1081"/>
      <c r="AM8" s="1081"/>
      <c r="AN8" s="1081"/>
      <c r="AO8" s="1081"/>
      <c r="AP8" s="1081" t="s">
        <v>525</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607</v>
      </c>
      <c r="BT8" s="993"/>
      <c r="BU8" s="993"/>
      <c r="BV8" s="993"/>
      <c r="BW8" s="993"/>
      <c r="BX8" s="993"/>
      <c r="BY8" s="993"/>
      <c r="BZ8" s="993"/>
      <c r="CA8" s="993"/>
      <c r="CB8" s="993"/>
      <c r="CC8" s="993"/>
      <c r="CD8" s="993"/>
      <c r="CE8" s="993"/>
      <c r="CF8" s="993"/>
      <c r="CG8" s="1014"/>
      <c r="CH8" s="989" t="s">
        <v>525</v>
      </c>
      <c r="CI8" s="990"/>
      <c r="CJ8" s="990"/>
      <c r="CK8" s="990"/>
      <c r="CL8" s="991"/>
      <c r="CM8" s="989">
        <v>10</v>
      </c>
      <c r="CN8" s="990"/>
      <c r="CO8" s="990"/>
      <c r="CP8" s="990"/>
      <c r="CQ8" s="991"/>
      <c r="CR8" s="989" t="s">
        <v>525</v>
      </c>
      <c r="CS8" s="990"/>
      <c r="CT8" s="990"/>
      <c r="CU8" s="990"/>
      <c r="CV8" s="991"/>
      <c r="CW8" s="989" t="s">
        <v>525</v>
      </c>
      <c r="CX8" s="990"/>
      <c r="CY8" s="990"/>
      <c r="CZ8" s="990"/>
      <c r="DA8" s="991"/>
      <c r="DB8" s="989" t="s">
        <v>525</v>
      </c>
      <c r="DC8" s="990"/>
      <c r="DD8" s="990"/>
      <c r="DE8" s="990"/>
      <c r="DF8" s="991"/>
      <c r="DG8" s="989" t="s">
        <v>525</v>
      </c>
      <c r="DH8" s="990"/>
      <c r="DI8" s="990"/>
      <c r="DJ8" s="990"/>
      <c r="DK8" s="991"/>
      <c r="DL8" s="989" t="s">
        <v>525</v>
      </c>
      <c r="DM8" s="990"/>
      <c r="DN8" s="990"/>
      <c r="DO8" s="990"/>
      <c r="DP8" s="991"/>
      <c r="DQ8" s="989" t="s">
        <v>525</v>
      </c>
      <c r="DR8" s="990"/>
      <c r="DS8" s="990"/>
      <c r="DT8" s="990"/>
      <c r="DU8" s="991"/>
      <c r="DV8" s="992" t="s">
        <v>614</v>
      </c>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608</v>
      </c>
      <c r="BT9" s="993"/>
      <c r="BU9" s="993"/>
      <c r="BV9" s="993"/>
      <c r="BW9" s="993"/>
      <c r="BX9" s="993"/>
      <c r="BY9" s="993"/>
      <c r="BZ9" s="993"/>
      <c r="CA9" s="993"/>
      <c r="CB9" s="993"/>
      <c r="CC9" s="993"/>
      <c r="CD9" s="993"/>
      <c r="CE9" s="993"/>
      <c r="CF9" s="993"/>
      <c r="CG9" s="1014"/>
      <c r="CH9" s="989">
        <v>9</v>
      </c>
      <c r="CI9" s="990"/>
      <c r="CJ9" s="990"/>
      <c r="CK9" s="990"/>
      <c r="CL9" s="991"/>
      <c r="CM9" s="989">
        <v>146</v>
      </c>
      <c r="CN9" s="990"/>
      <c r="CO9" s="990"/>
      <c r="CP9" s="990"/>
      <c r="CQ9" s="991"/>
      <c r="CR9" s="989">
        <v>40</v>
      </c>
      <c r="CS9" s="990"/>
      <c r="CT9" s="990"/>
      <c r="CU9" s="990"/>
      <c r="CV9" s="991"/>
      <c r="CW9" s="989">
        <v>50</v>
      </c>
      <c r="CX9" s="990"/>
      <c r="CY9" s="990"/>
      <c r="CZ9" s="990"/>
      <c r="DA9" s="991"/>
      <c r="DB9" s="989" t="s">
        <v>525</v>
      </c>
      <c r="DC9" s="990"/>
      <c r="DD9" s="990"/>
      <c r="DE9" s="990"/>
      <c r="DF9" s="991"/>
      <c r="DG9" s="989" t="s">
        <v>525</v>
      </c>
      <c r="DH9" s="990"/>
      <c r="DI9" s="990"/>
      <c r="DJ9" s="990"/>
      <c r="DK9" s="991"/>
      <c r="DL9" s="989" t="s">
        <v>525</v>
      </c>
      <c r="DM9" s="990"/>
      <c r="DN9" s="990"/>
      <c r="DO9" s="990"/>
      <c r="DP9" s="991"/>
      <c r="DQ9" s="989" t="s">
        <v>525</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609</v>
      </c>
      <c r="BT10" s="993"/>
      <c r="BU10" s="993"/>
      <c r="BV10" s="993"/>
      <c r="BW10" s="993"/>
      <c r="BX10" s="993"/>
      <c r="BY10" s="993"/>
      <c r="BZ10" s="993"/>
      <c r="CA10" s="993"/>
      <c r="CB10" s="993"/>
      <c r="CC10" s="993"/>
      <c r="CD10" s="993"/>
      <c r="CE10" s="993"/>
      <c r="CF10" s="993"/>
      <c r="CG10" s="1014"/>
      <c r="CH10" s="989">
        <v>-3</v>
      </c>
      <c r="CI10" s="990"/>
      <c r="CJ10" s="990"/>
      <c r="CK10" s="990"/>
      <c r="CL10" s="991"/>
      <c r="CM10" s="989">
        <v>100</v>
      </c>
      <c r="CN10" s="990"/>
      <c r="CO10" s="990"/>
      <c r="CP10" s="990"/>
      <c r="CQ10" s="991"/>
      <c r="CR10" s="989">
        <v>90</v>
      </c>
      <c r="CS10" s="990"/>
      <c r="CT10" s="990"/>
      <c r="CU10" s="990"/>
      <c r="CV10" s="991"/>
      <c r="CW10" s="989">
        <v>40</v>
      </c>
      <c r="CX10" s="990"/>
      <c r="CY10" s="990"/>
      <c r="CZ10" s="990"/>
      <c r="DA10" s="991"/>
      <c r="DB10" s="989" t="s">
        <v>525</v>
      </c>
      <c r="DC10" s="990"/>
      <c r="DD10" s="990"/>
      <c r="DE10" s="990"/>
      <c r="DF10" s="991"/>
      <c r="DG10" s="989" t="s">
        <v>525</v>
      </c>
      <c r="DH10" s="990"/>
      <c r="DI10" s="990"/>
      <c r="DJ10" s="990"/>
      <c r="DK10" s="991"/>
      <c r="DL10" s="989" t="s">
        <v>525</v>
      </c>
      <c r="DM10" s="990"/>
      <c r="DN10" s="990"/>
      <c r="DO10" s="990"/>
      <c r="DP10" s="991"/>
      <c r="DQ10" s="989" t="s">
        <v>525</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610</v>
      </c>
      <c r="BT11" s="993"/>
      <c r="BU11" s="993"/>
      <c r="BV11" s="993"/>
      <c r="BW11" s="993"/>
      <c r="BX11" s="993"/>
      <c r="BY11" s="993"/>
      <c r="BZ11" s="993"/>
      <c r="CA11" s="993"/>
      <c r="CB11" s="993"/>
      <c r="CC11" s="993"/>
      <c r="CD11" s="993"/>
      <c r="CE11" s="993"/>
      <c r="CF11" s="993"/>
      <c r="CG11" s="1014"/>
      <c r="CH11" s="989">
        <v>-6</v>
      </c>
      <c r="CI11" s="990"/>
      <c r="CJ11" s="990"/>
      <c r="CK11" s="990"/>
      <c r="CL11" s="991"/>
      <c r="CM11" s="989">
        <v>79</v>
      </c>
      <c r="CN11" s="990"/>
      <c r="CO11" s="990"/>
      <c r="CP11" s="990"/>
      <c r="CQ11" s="991"/>
      <c r="CR11" s="989" t="s">
        <v>525</v>
      </c>
      <c r="CS11" s="990"/>
      <c r="CT11" s="990"/>
      <c r="CU11" s="990"/>
      <c r="CV11" s="991"/>
      <c r="CW11" s="989">
        <v>33</v>
      </c>
      <c r="CX11" s="990"/>
      <c r="CY11" s="990"/>
      <c r="CZ11" s="990"/>
      <c r="DA11" s="991"/>
      <c r="DB11" s="989" t="s">
        <v>525</v>
      </c>
      <c r="DC11" s="990"/>
      <c r="DD11" s="990"/>
      <c r="DE11" s="990"/>
      <c r="DF11" s="991"/>
      <c r="DG11" s="989" t="s">
        <v>525</v>
      </c>
      <c r="DH11" s="990"/>
      <c r="DI11" s="990"/>
      <c r="DJ11" s="990"/>
      <c r="DK11" s="991"/>
      <c r="DL11" s="989" t="s">
        <v>525</v>
      </c>
      <c r="DM11" s="990"/>
      <c r="DN11" s="990"/>
      <c r="DO11" s="990"/>
      <c r="DP11" s="991"/>
      <c r="DQ11" s="989" t="s">
        <v>525</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611</v>
      </c>
      <c r="BT12" s="993"/>
      <c r="BU12" s="993"/>
      <c r="BV12" s="993"/>
      <c r="BW12" s="993"/>
      <c r="BX12" s="993"/>
      <c r="BY12" s="993"/>
      <c r="BZ12" s="993"/>
      <c r="CA12" s="993"/>
      <c r="CB12" s="993"/>
      <c r="CC12" s="993"/>
      <c r="CD12" s="993"/>
      <c r="CE12" s="993"/>
      <c r="CF12" s="993"/>
      <c r="CG12" s="1014"/>
      <c r="CH12" s="989">
        <v>2</v>
      </c>
      <c r="CI12" s="990"/>
      <c r="CJ12" s="990"/>
      <c r="CK12" s="990"/>
      <c r="CL12" s="991"/>
      <c r="CM12" s="989">
        <v>762</v>
      </c>
      <c r="CN12" s="990"/>
      <c r="CO12" s="990"/>
      <c r="CP12" s="990"/>
      <c r="CQ12" s="991"/>
      <c r="CR12" s="989" t="s">
        <v>525</v>
      </c>
      <c r="CS12" s="990"/>
      <c r="CT12" s="990"/>
      <c r="CU12" s="990"/>
      <c r="CV12" s="991"/>
      <c r="CW12" s="989">
        <v>160</v>
      </c>
      <c r="CX12" s="990"/>
      <c r="CY12" s="990"/>
      <c r="CZ12" s="990"/>
      <c r="DA12" s="991"/>
      <c r="DB12" s="989" t="s">
        <v>525</v>
      </c>
      <c r="DC12" s="990"/>
      <c r="DD12" s="990"/>
      <c r="DE12" s="990"/>
      <c r="DF12" s="991"/>
      <c r="DG12" s="989" t="s">
        <v>525</v>
      </c>
      <c r="DH12" s="990"/>
      <c r="DI12" s="990"/>
      <c r="DJ12" s="990"/>
      <c r="DK12" s="991"/>
      <c r="DL12" s="989" t="s">
        <v>525</v>
      </c>
      <c r="DM12" s="990"/>
      <c r="DN12" s="990"/>
      <c r="DO12" s="990"/>
      <c r="DP12" s="991"/>
      <c r="DQ12" s="989" t="s">
        <v>525</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612</v>
      </c>
      <c r="BT13" s="993"/>
      <c r="BU13" s="993"/>
      <c r="BV13" s="993"/>
      <c r="BW13" s="993"/>
      <c r="BX13" s="993"/>
      <c r="BY13" s="993"/>
      <c r="BZ13" s="993"/>
      <c r="CA13" s="993"/>
      <c r="CB13" s="993"/>
      <c r="CC13" s="993"/>
      <c r="CD13" s="993"/>
      <c r="CE13" s="993"/>
      <c r="CF13" s="993"/>
      <c r="CG13" s="1014"/>
      <c r="CH13" s="989">
        <v>12</v>
      </c>
      <c r="CI13" s="990"/>
      <c r="CJ13" s="990"/>
      <c r="CK13" s="990"/>
      <c r="CL13" s="991"/>
      <c r="CM13" s="989">
        <v>46</v>
      </c>
      <c r="CN13" s="990"/>
      <c r="CO13" s="990"/>
      <c r="CP13" s="990"/>
      <c r="CQ13" s="991"/>
      <c r="CR13" s="989" t="s">
        <v>525</v>
      </c>
      <c r="CS13" s="990"/>
      <c r="CT13" s="990"/>
      <c r="CU13" s="990"/>
      <c r="CV13" s="991"/>
      <c r="CW13" s="989">
        <v>109</v>
      </c>
      <c r="CX13" s="990"/>
      <c r="CY13" s="990"/>
      <c r="CZ13" s="990"/>
      <c r="DA13" s="991"/>
      <c r="DB13" s="989" t="s">
        <v>525</v>
      </c>
      <c r="DC13" s="990"/>
      <c r="DD13" s="990"/>
      <c r="DE13" s="990"/>
      <c r="DF13" s="991"/>
      <c r="DG13" s="989" t="s">
        <v>525</v>
      </c>
      <c r="DH13" s="990"/>
      <c r="DI13" s="990"/>
      <c r="DJ13" s="990"/>
      <c r="DK13" s="991"/>
      <c r="DL13" s="989" t="s">
        <v>525</v>
      </c>
      <c r="DM13" s="990"/>
      <c r="DN13" s="990"/>
      <c r="DO13" s="990"/>
      <c r="DP13" s="991"/>
      <c r="DQ13" s="989" t="s">
        <v>525</v>
      </c>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613</v>
      </c>
      <c r="BT14" s="993"/>
      <c r="BU14" s="993"/>
      <c r="BV14" s="993"/>
      <c r="BW14" s="993"/>
      <c r="BX14" s="993"/>
      <c r="BY14" s="993"/>
      <c r="BZ14" s="993"/>
      <c r="CA14" s="993"/>
      <c r="CB14" s="993"/>
      <c r="CC14" s="993"/>
      <c r="CD14" s="993"/>
      <c r="CE14" s="993"/>
      <c r="CF14" s="993"/>
      <c r="CG14" s="1014"/>
      <c r="CH14" s="989">
        <v>2</v>
      </c>
      <c r="CI14" s="990"/>
      <c r="CJ14" s="990"/>
      <c r="CK14" s="990"/>
      <c r="CL14" s="991"/>
      <c r="CM14" s="989">
        <v>16</v>
      </c>
      <c r="CN14" s="990"/>
      <c r="CO14" s="990"/>
      <c r="CP14" s="990"/>
      <c r="CQ14" s="991"/>
      <c r="CR14" s="989">
        <v>5</v>
      </c>
      <c r="CS14" s="990"/>
      <c r="CT14" s="990"/>
      <c r="CU14" s="990"/>
      <c r="CV14" s="991"/>
      <c r="CW14" s="989" t="s">
        <v>525</v>
      </c>
      <c r="CX14" s="990"/>
      <c r="CY14" s="990"/>
      <c r="CZ14" s="990"/>
      <c r="DA14" s="991"/>
      <c r="DB14" s="989" t="s">
        <v>525</v>
      </c>
      <c r="DC14" s="990"/>
      <c r="DD14" s="990"/>
      <c r="DE14" s="990"/>
      <c r="DF14" s="991"/>
      <c r="DG14" s="989" t="s">
        <v>525</v>
      </c>
      <c r="DH14" s="990"/>
      <c r="DI14" s="990"/>
      <c r="DJ14" s="990"/>
      <c r="DK14" s="991"/>
      <c r="DL14" s="989" t="s">
        <v>525</v>
      </c>
      <c r="DM14" s="990"/>
      <c r="DN14" s="990"/>
      <c r="DO14" s="990"/>
      <c r="DP14" s="991"/>
      <c r="DQ14" s="989" t="s">
        <v>525</v>
      </c>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397</v>
      </c>
      <c r="B23" s="937" t="s">
        <v>398</v>
      </c>
      <c r="C23" s="938"/>
      <c r="D23" s="938"/>
      <c r="E23" s="938"/>
      <c r="F23" s="938"/>
      <c r="G23" s="938"/>
      <c r="H23" s="938"/>
      <c r="I23" s="938"/>
      <c r="J23" s="938"/>
      <c r="K23" s="938"/>
      <c r="L23" s="938"/>
      <c r="M23" s="938"/>
      <c r="N23" s="938"/>
      <c r="O23" s="938"/>
      <c r="P23" s="948"/>
      <c r="Q23" s="1067">
        <v>57360</v>
      </c>
      <c r="R23" s="1061"/>
      <c r="S23" s="1061"/>
      <c r="T23" s="1061"/>
      <c r="U23" s="1061"/>
      <c r="V23" s="1061">
        <v>54243</v>
      </c>
      <c r="W23" s="1061"/>
      <c r="X23" s="1061"/>
      <c r="Y23" s="1061"/>
      <c r="Z23" s="1061"/>
      <c r="AA23" s="1061">
        <v>3117</v>
      </c>
      <c r="AB23" s="1061"/>
      <c r="AC23" s="1061"/>
      <c r="AD23" s="1061"/>
      <c r="AE23" s="1068"/>
      <c r="AF23" s="1069">
        <v>2502</v>
      </c>
      <c r="AG23" s="1061"/>
      <c r="AH23" s="1061"/>
      <c r="AI23" s="1061"/>
      <c r="AJ23" s="1070"/>
      <c r="AK23" s="1071"/>
      <c r="AL23" s="1072"/>
      <c r="AM23" s="1072"/>
      <c r="AN23" s="1072"/>
      <c r="AO23" s="1072"/>
      <c r="AP23" s="1061">
        <v>30845</v>
      </c>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377</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410</v>
      </c>
      <c r="C28" s="1048"/>
      <c r="D28" s="1048"/>
      <c r="E28" s="1048"/>
      <c r="F28" s="1048"/>
      <c r="G28" s="1048"/>
      <c r="H28" s="1048"/>
      <c r="I28" s="1048"/>
      <c r="J28" s="1048"/>
      <c r="K28" s="1048"/>
      <c r="L28" s="1048"/>
      <c r="M28" s="1048"/>
      <c r="N28" s="1048"/>
      <c r="O28" s="1048"/>
      <c r="P28" s="1049"/>
      <c r="Q28" s="1050">
        <v>12174</v>
      </c>
      <c r="R28" s="1051"/>
      <c r="S28" s="1051"/>
      <c r="T28" s="1051"/>
      <c r="U28" s="1051"/>
      <c r="V28" s="1051">
        <v>12000</v>
      </c>
      <c r="W28" s="1051"/>
      <c r="X28" s="1051"/>
      <c r="Y28" s="1051"/>
      <c r="Z28" s="1051"/>
      <c r="AA28" s="1051">
        <v>174</v>
      </c>
      <c r="AB28" s="1051"/>
      <c r="AC28" s="1051"/>
      <c r="AD28" s="1051"/>
      <c r="AE28" s="1052"/>
      <c r="AF28" s="1053">
        <v>174</v>
      </c>
      <c r="AG28" s="1051"/>
      <c r="AH28" s="1051"/>
      <c r="AI28" s="1051"/>
      <c r="AJ28" s="1054"/>
      <c r="AK28" s="1042">
        <v>857</v>
      </c>
      <c r="AL28" s="1043"/>
      <c r="AM28" s="1043"/>
      <c r="AN28" s="1043"/>
      <c r="AO28" s="1043"/>
      <c r="AP28" s="1043" t="s">
        <v>525</v>
      </c>
      <c r="AQ28" s="1043"/>
      <c r="AR28" s="1043"/>
      <c r="AS28" s="1043"/>
      <c r="AT28" s="1043"/>
      <c r="AU28" s="1043" t="s">
        <v>525</v>
      </c>
      <c r="AV28" s="1043"/>
      <c r="AW28" s="1043"/>
      <c r="AX28" s="1043"/>
      <c r="AY28" s="1043"/>
      <c r="AZ28" s="1044" t="s">
        <v>525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411</v>
      </c>
      <c r="C29" s="1031"/>
      <c r="D29" s="1031"/>
      <c r="E29" s="1031"/>
      <c r="F29" s="1031"/>
      <c r="G29" s="1031"/>
      <c r="H29" s="1031"/>
      <c r="I29" s="1031"/>
      <c r="J29" s="1031"/>
      <c r="K29" s="1031"/>
      <c r="L29" s="1031"/>
      <c r="M29" s="1031"/>
      <c r="N29" s="1031"/>
      <c r="O29" s="1031"/>
      <c r="P29" s="1032"/>
      <c r="Q29" s="1038">
        <v>8841</v>
      </c>
      <c r="R29" s="1039"/>
      <c r="S29" s="1039"/>
      <c r="T29" s="1039"/>
      <c r="U29" s="1039"/>
      <c r="V29" s="1039">
        <v>8239</v>
      </c>
      <c r="W29" s="1039"/>
      <c r="X29" s="1039"/>
      <c r="Y29" s="1039"/>
      <c r="Z29" s="1039"/>
      <c r="AA29" s="1039">
        <v>603</v>
      </c>
      <c r="AB29" s="1039"/>
      <c r="AC29" s="1039"/>
      <c r="AD29" s="1039"/>
      <c r="AE29" s="1040"/>
      <c r="AF29" s="1035">
        <v>603</v>
      </c>
      <c r="AG29" s="1036"/>
      <c r="AH29" s="1036"/>
      <c r="AI29" s="1036"/>
      <c r="AJ29" s="1037"/>
      <c r="AK29" s="980">
        <v>1454</v>
      </c>
      <c r="AL29" s="971"/>
      <c r="AM29" s="971"/>
      <c r="AN29" s="971"/>
      <c r="AO29" s="971"/>
      <c r="AP29" s="971" t="s">
        <v>525</v>
      </c>
      <c r="AQ29" s="971"/>
      <c r="AR29" s="971"/>
      <c r="AS29" s="971"/>
      <c r="AT29" s="971"/>
      <c r="AU29" s="971" t="s">
        <v>525</v>
      </c>
      <c r="AV29" s="971"/>
      <c r="AW29" s="971"/>
      <c r="AX29" s="971"/>
      <c r="AY29" s="971"/>
      <c r="AZ29" s="1041" t="s">
        <v>525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412</v>
      </c>
      <c r="C30" s="1031"/>
      <c r="D30" s="1031"/>
      <c r="E30" s="1031"/>
      <c r="F30" s="1031"/>
      <c r="G30" s="1031"/>
      <c r="H30" s="1031"/>
      <c r="I30" s="1031"/>
      <c r="J30" s="1031"/>
      <c r="K30" s="1031"/>
      <c r="L30" s="1031"/>
      <c r="M30" s="1031"/>
      <c r="N30" s="1031"/>
      <c r="O30" s="1031"/>
      <c r="P30" s="1032"/>
      <c r="Q30" s="1038">
        <v>1384</v>
      </c>
      <c r="R30" s="1039"/>
      <c r="S30" s="1039"/>
      <c r="T30" s="1039"/>
      <c r="U30" s="1039"/>
      <c r="V30" s="1039">
        <v>1373</v>
      </c>
      <c r="W30" s="1039"/>
      <c r="X30" s="1039"/>
      <c r="Y30" s="1039"/>
      <c r="Z30" s="1039"/>
      <c r="AA30" s="1039">
        <v>11</v>
      </c>
      <c r="AB30" s="1039"/>
      <c r="AC30" s="1039"/>
      <c r="AD30" s="1039"/>
      <c r="AE30" s="1040"/>
      <c r="AF30" s="1035">
        <v>11</v>
      </c>
      <c r="AG30" s="1036"/>
      <c r="AH30" s="1036"/>
      <c r="AI30" s="1036"/>
      <c r="AJ30" s="1037"/>
      <c r="AK30" s="980">
        <v>270</v>
      </c>
      <c r="AL30" s="971"/>
      <c r="AM30" s="971"/>
      <c r="AN30" s="971"/>
      <c r="AO30" s="971"/>
      <c r="AP30" s="971" t="s">
        <v>525</v>
      </c>
      <c r="AQ30" s="971"/>
      <c r="AR30" s="971"/>
      <c r="AS30" s="971"/>
      <c r="AT30" s="971"/>
      <c r="AU30" s="971" t="s">
        <v>525</v>
      </c>
      <c r="AV30" s="971"/>
      <c r="AW30" s="971"/>
      <c r="AX30" s="971"/>
      <c r="AY30" s="971"/>
      <c r="AZ30" s="1041" t="s">
        <v>525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413</v>
      </c>
      <c r="C31" s="1031"/>
      <c r="D31" s="1031"/>
      <c r="E31" s="1031"/>
      <c r="F31" s="1031"/>
      <c r="G31" s="1031"/>
      <c r="H31" s="1031"/>
      <c r="I31" s="1031"/>
      <c r="J31" s="1031"/>
      <c r="K31" s="1031"/>
      <c r="L31" s="1031"/>
      <c r="M31" s="1031"/>
      <c r="N31" s="1031"/>
      <c r="O31" s="1031"/>
      <c r="P31" s="1032"/>
      <c r="Q31" s="1038">
        <v>2617</v>
      </c>
      <c r="R31" s="1039"/>
      <c r="S31" s="1039"/>
      <c r="T31" s="1039"/>
      <c r="U31" s="1039"/>
      <c r="V31" s="1039">
        <v>2378</v>
      </c>
      <c r="W31" s="1039"/>
      <c r="X31" s="1039"/>
      <c r="Y31" s="1039"/>
      <c r="Z31" s="1039"/>
      <c r="AA31" s="1039">
        <v>239</v>
      </c>
      <c r="AB31" s="1039"/>
      <c r="AC31" s="1039"/>
      <c r="AD31" s="1039"/>
      <c r="AE31" s="1040"/>
      <c r="AF31" s="1035">
        <v>1972</v>
      </c>
      <c r="AG31" s="1036"/>
      <c r="AH31" s="1036"/>
      <c r="AI31" s="1036"/>
      <c r="AJ31" s="1037"/>
      <c r="AK31" s="980">
        <v>82</v>
      </c>
      <c r="AL31" s="971"/>
      <c r="AM31" s="971"/>
      <c r="AN31" s="971"/>
      <c r="AO31" s="971"/>
      <c r="AP31" s="971">
        <v>8639</v>
      </c>
      <c r="AQ31" s="971"/>
      <c r="AR31" s="971"/>
      <c r="AS31" s="971"/>
      <c r="AT31" s="971"/>
      <c r="AU31" s="971">
        <v>786</v>
      </c>
      <c r="AV31" s="971"/>
      <c r="AW31" s="971"/>
      <c r="AX31" s="971"/>
      <c r="AY31" s="971"/>
      <c r="AZ31" s="1041" t="s">
        <v>525</v>
      </c>
      <c r="BA31" s="1041"/>
      <c r="BB31" s="1041"/>
      <c r="BC31" s="1041"/>
      <c r="BD31" s="1041"/>
      <c r="BE31" s="972" t="s">
        <v>414</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415</v>
      </c>
      <c r="C32" s="1031"/>
      <c r="D32" s="1031"/>
      <c r="E32" s="1031"/>
      <c r="F32" s="1031"/>
      <c r="G32" s="1031"/>
      <c r="H32" s="1031"/>
      <c r="I32" s="1031"/>
      <c r="J32" s="1031"/>
      <c r="K32" s="1031"/>
      <c r="L32" s="1031"/>
      <c r="M32" s="1031"/>
      <c r="N32" s="1031"/>
      <c r="O32" s="1031"/>
      <c r="P32" s="1032"/>
      <c r="Q32" s="1038">
        <v>3008</v>
      </c>
      <c r="R32" s="1039"/>
      <c r="S32" s="1039"/>
      <c r="T32" s="1039"/>
      <c r="U32" s="1039"/>
      <c r="V32" s="1039">
        <v>2649</v>
      </c>
      <c r="W32" s="1039"/>
      <c r="X32" s="1039"/>
      <c r="Y32" s="1039"/>
      <c r="Z32" s="1039"/>
      <c r="AA32" s="1039">
        <v>359</v>
      </c>
      <c r="AB32" s="1039"/>
      <c r="AC32" s="1039"/>
      <c r="AD32" s="1039"/>
      <c r="AE32" s="1040"/>
      <c r="AF32" s="1035">
        <v>426</v>
      </c>
      <c r="AG32" s="1036"/>
      <c r="AH32" s="1036"/>
      <c r="AI32" s="1036"/>
      <c r="AJ32" s="1037"/>
      <c r="AK32" s="980">
        <v>1048</v>
      </c>
      <c r="AL32" s="971"/>
      <c r="AM32" s="971"/>
      <c r="AN32" s="971"/>
      <c r="AO32" s="971"/>
      <c r="AP32" s="971">
        <v>10234</v>
      </c>
      <c r="AQ32" s="971"/>
      <c r="AR32" s="971"/>
      <c r="AS32" s="971"/>
      <c r="AT32" s="971"/>
      <c r="AU32" s="971">
        <v>5772</v>
      </c>
      <c r="AV32" s="971"/>
      <c r="AW32" s="971"/>
      <c r="AX32" s="971"/>
      <c r="AY32" s="971"/>
      <c r="AZ32" s="1041" t="s">
        <v>525</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416</v>
      </c>
      <c r="C33" s="1031"/>
      <c r="D33" s="1031"/>
      <c r="E33" s="1031"/>
      <c r="F33" s="1031"/>
      <c r="G33" s="1031"/>
      <c r="H33" s="1031"/>
      <c r="I33" s="1031"/>
      <c r="J33" s="1031"/>
      <c r="K33" s="1031"/>
      <c r="L33" s="1031"/>
      <c r="M33" s="1031"/>
      <c r="N33" s="1031"/>
      <c r="O33" s="1031"/>
      <c r="P33" s="1032"/>
      <c r="Q33" s="1038">
        <v>83</v>
      </c>
      <c r="R33" s="1039"/>
      <c r="S33" s="1039"/>
      <c r="T33" s="1039"/>
      <c r="U33" s="1039"/>
      <c r="V33" s="1039">
        <v>76</v>
      </c>
      <c r="W33" s="1039"/>
      <c r="X33" s="1039"/>
      <c r="Y33" s="1039"/>
      <c r="Z33" s="1039"/>
      <c r="AA33" s="1039">
        <v>7</v>
      </c>
      <c r="AB33" s="1039"/>
      <c r="AC33" s="1039"/>
      <c r="AD33" s="1039"/>
      <c r="AE33" s="1040"/>
      <c r="AF33" s="1035">
        <v>7</v>
      </c>
      <c r="AG33" s="1036"/>
      <c r="AH33" s="1036"/>
      <c r="AI33" s="1036"/>
      <c r="AJ33" s="1037"/>
      <c r="AK33" s="980" t="s">
        <v>525</v>
      </c>
      <c r="AL33" s="971"/>
      <c r="AM33" s="971"/>
      <c r="AN33" s="971"/>
      <c r="AO33" s="971"/>
      <c r="AP33" s="971">
        <v>121</v>
      </c>
      <c r="AQ33" s="971"/>
      <c r="AR33" s="971"/>
      <c r="AS33" s="971"/>
      <c r="AT33" s="971"/>
      <c r="AU33" s="971" t="s">
        <v>525</v>
      </c>
      <c r="AV33" s="971"/>
      <c r="AW33" s="971"/>
      <c r="AX33" s="971"/>
      <c r="AY33" s="971"/>
      <c r="AZ33" s="1041" t="s">
        <v>525</v>
      </c>
      <c r="BA33" s="1041"/>
      <c r="BB33" s="1041"/>
      <c r="BC33" s="1041"/>
      <c r="BD33" s="1041"/>
      <c r="BE33" s="972" t="s">
        <v>417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418</v>
      </c>
      <c r="C34" s="1031"/>
      <c r="D34" s="1031"/>
      <c r="E34" s="1031"/>
      <c r="F34" s="1031"/>
      <c r="G34" s="1031"/>
      <c r="H34" s="1031"/>
      <c r="I34" s="1031"/>
      <c r="J34" s="1031"/>
      <c r="K34" s="1031"/>
      <c r="L34" s="1031"/>
      <c r="M34" s="1031"/>
      <c r="N34" s="1031"/>
      <c r="O34" s="1031"/>
      <c r="P34" s="1032"/>
      <c r="Q34" s="1038">
        <v>493</v>
      </c>
      <c r="R34" s="1039"/>
      <c r="S34" s="1039"/>
      <c r="T34" s="1039"/>
      <c r="U34" s="1039"/>
      <c r="V34" s="1039">
        <v>478</v>
      </c>
      <c r="W34" s="1039"/>
      <c r="X34" s="1039"/>
      <c r="Y34" s="1039"/>
      <c r="Z34" s="1039"/>
      <c r="AA34" s="1039">
        <v>15</v>
      </c>
      <c r="AB34" s="1039"/>
      <c r="AC34" s="1039"/>
      <c r="AD34" s="1039"/>
      <c r="AE34" s="1040"/>
      <c r="AF34" s="1035">
        <v>805</v>
      </c>
      <c r="AG34" s="1036"/>
      <c r="AH34" s="1036"/>
      <c r="AI34" s="1036"/>
      <c r="AJ34" s="1037"/>
      <c r="AK34" s="980">
        <v>34</v>
      </c>
      <c r="AL34" s="971"/>
      <c r="AM34" s="971"/>
      <c r="AN34" s="971"/>
      <c r="AO34" s="971"/>
      <c r="AP34" s="971" t="s">
        <v>525</v>
      </c>
      <c r="AQ34" s="971"/>
      <c r="AR34" s="971"/>
      <c r="AS34" s="971"/>
      <c r="AT34" s="971"/>
      <c r="AU34" s="971" t="s">
        <v>525</v>
      </c>
      <c r="AV34" s="971"/>
      <c r="AW34" s="971"/>
      <c r="AX34" s="971"/>
      <c r="AY34" s="971"/>
      <c r="AZ34" s="1041" t="s">
        <v>525</v>
      </c>
      <c r="BA34" s="1041"/>
      <c r="BB34" s="1041"/>
      <c r="BC34" s="1041"/>
      <c r="BD34" s="1041"/>
      <c r="BE34" s="972" t="s">
        <v>417</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397</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3997</v>
      </c>
      <c r="AG63" s="959"/>
      <c r="AH63" s="959"/>
      <c r="AI63" s="959"/>
      <c r="AJ63" s="1022"/>
      <c r="AK63" s="1023"/>
      <c r="AL63" s="963"/>
      <c r="AM63" s="963"/>
      <c r="AN63" s="963"/>
      <c r="AO63" s="963"/>
      <c r="AP63" s="959">
        <v>18994</v>
      </c>
      <c r="AQ63" s="959"/>
      <c r="AR63" s="959"/>
      <c r="AS63" s="959"/>
      <c r="AT63" s="959"/>
      <c r="AU63" s="959">
        <v>6558</v>
      </c>
      <c r="AV63" s="959"/>
      <c r="AW63" s="959"/>
      <c r="AX63" s="959"/>
      <c r="AY63" s="959"/>
      <c r="AZ63" s="1017"/>
      <c r="BA63" s="1017"/>
      <c r="BB63" s="1017"/>
      <c r="BC63" s="1017"/>
      <c r="BD63" s="1017"/>
      <c r="BE63" s="960"/>
      <c r="BF63" s="960"/>
      <c r="BG63" s="960"/>
      <c r="BH63" s="960"/>
      <c r="BI63" s="961"/>
      <c r="BJ63" s="1018" t="s">
        <v>131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422</v>
      </c>
      <c r="B66" s="996"/>
      <c r="C66" s="996"/>
      <c r="D66" s="996"/>
      <c r="E66" s="996"/>
      <c r="F66" s="996"/>
      <c r="G66" s="996"/>
      <c r="H66" s="996"/>
      <c r="I66" s="996"/>
      <c r="J66" s="996"/>
      <c r="K66" s="996"/>
      <c r="L66" s="996"/>
      <c r="M66" s="996"/>
      <c r="N66" s="996"/>
      <c r="O66" s="996"/>
      <c r="P66" s="997"/>
      <c r="Q66" s="1001" t="s">
        <v>423</v>
      </c>
      <c r="R66" s="1002"/>
      <c r="S66" s="1002"/>
      <c r="T66" s="1002"/>
      <c r="U66" s="1003"/>
      <c r="V66" s="1001" t="s">
        <v>424</v>
      </c>
      <c r="W66" s="1002"/>
      <c r="X66" s="1002"/>
      <c r="Y66" s="1002"/>
      <c r="Z66" s="1003"/>
      <c r="AA66" s="1001" t="s">
        <v>425</v>
      </c>
      <c r="AB66" s="1002"/>
      <c r="AC66" s="1002"/>
      <c r="AD66" s="1002"/>
      <c r="AE66" s="1003"/>
      <c r="AF66" s="1007" t="s">
        <v>426</v>
      </c>
      <c r="AG66" s="1008"/>
      <c r="AH66" s="1008"/>
      <c r="AI66" s="1008"/>
      <c r="AJ66" s="1009"/>
      <c r="AK66" s="1001" t="s">
        <v>427</v>
      </c>
      <c r="AL66" s="996"/>
      <c r="AM66" s="996"/>
      <c r="AN66" s="996"/>
      <c r="AO66" s="997"/>
      <c r="AP66" s="1001" t="s">
        <v>407</v>
      </c>
      <c r="AQ66" s="1002"/>
      <c r="AR66" s="1002"/>
      <c r="AS66" s="1002"/>
      <c r="AT66" s="1003"/>
      <c r="AU66" s="1001" t="s">
        <v>428</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595</v>
      </c>
      <c r="C68" s="986"/>
      <c r="D68" s="986"/>
      <c r="E68" s="986"/>
      <c r="F68" s="986"/>
      <c r="G68" s="986"/>
      <c r="H68" s="986"/>
      <c r="I68" s="986"/>
      <c r="J68" s="986"/>
      <c r="K68" s="986"/>
      <c r="L68" s="986"/>
      <c r="M68" s="986"/>
      <c r="N68" s="986"/>
      <c r="O68" s="986"/>
      <c r="P68" s="987"/>
      <c r="Q68" s="988">
        <v>548</v>
      </c>
      <c r="R68" s="982"/>
      <c r="S68" s="982"/>
      <c r="T68" s="982"/>
      <c r="U68" s="982"/>
      <c r="V68" s="982">
        <v>518</v>
      </c>
      <c r="W68" s="982"/>
      <c r="X68" s="982"/>
      <c r="Y68" s="982"/>
      <c r="Z68" s="982"/>
      <c r="AA68" s="982">
        <v>30</v>
      </c>
      <c r="AB68" s="982"/>
      <c r="AC68" s="982"/>
      <c r="AD68" s="982"/>
      <c r="AE68" s="982"/>
      <c r="AF68" s="982">
        <v>27</v>
      </c>
      <c r="AG68" s="982"/>
      <c r="AH68" s="982"/>
      <c r="AI68" s="982"/>
      <c r="AJ68" s="982"/>
      <c r="AK68" s="982" t="s">
        <v>525</v>
      </c>
      <c r="AL68" s="982"/>
      <c r="AM68" s="982"/>
      <c r="AN68" s="982"/>
      <c r="AO68" s="982"/>
      <c r="AP68" s="982" t="s">
        <v>525</v>
      </c>
      <c r="AQ68" s="982"/>
      <c r="AR68" s="982"/>
      <c r="AS68" s="982"/>
      <c r="AT68" s="982"/>
      <c r="AU68" s="982" t="s">
        <v>525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596</v>
      </c>
      <c r="C69" s="975"/>
      <c r="D69" s="975"/>
      <c r="E69" s="975"/>
      <c r="F69" s="975"/>
      <c r="G69" s="975"/>
      <c r="H69" s="975"/>
      <c r="I69" s="975"/>
      <c r="J69" s="975"/>
      <c r="K69" s="975"/>
      <c r="L69" s="975"/>
      <c r="M69" s="975"/>
      <c r="N69" s="975"/>
      <c r="O69" s="975"/>
      <c r="P69" s="976"/>
      <c r="Q69" s="977">
        <v>1007</v>
      </c>
      <c r="R69" s="971"/>
      <c r="S69" s="971"/>
      <c r="T69" s="971"/>
      <c r="U69" s="971"/>
      <c r="V69" s="971">
        <v>852</v>
      </c>
      <c r="W69" s="971"/>
      <c r="X69" s="971"/>
      <c r="Y69" s="971"/>
      <c r="Z69" s="971"/>
      <c r="AA69" s="971">
        <v>155</v>
      </c>
      <c r="AB69" s="971"/>
      <c r="AC69" s="971"/>
      <c r="AD69" s="971"/>
      <c r="AE69" s="971"/>
      <c r="AF69" s="971">
        <v>155</v>
      </c>
      <c r="AG69" s="971"/>
      <c r="AH69" s="971"/>
      <c r="AI69" s="971"/>
      <c r="AJ69" s="971"/>
      <c r="AK69" s="971" t="s">
        <v>525</v>
      </c>
      <c r="AL69" s="971"/>
      <c r="AM69" s="971"/>
      <c r="AN69" s="971"/>
      <c r="AO69" s="971"/>
      <c r="AP69" s="971">
        <v>424</v>
      </c>
      <c r="AQ69" s="971"/>
      <c r="AR69" s="971"/>
      <c r="AS69" s="971"/>
      <c r="AT69" s="971"/>
      <c r="AU69" s="971" t="s">
        <v>525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597</v>
      </c>
      <c r="C70" s="975"/>
      <c r="D70" s="975"/>
      <c r="E70" s="975"/>
      <c r="F70" s="975"/>
      <c r="G70" s="975"/>
      <c r="H70" s="975"/>
      <c r="I70" s="975"/>
      <c r="J70" s="975"/>
      <c r="K70" s="975"/>
      <c r="L70" s="975"/>
      <c r="M70" s="975"/>
      <c r="N70" s="975"/>
      <c r="O70" s="975"/>
      <c r="P70" s="976"/>
      <c r="Q70" s="977">
        <v>44</v>
      </c>
      <c r="R70" s="971"/>
      <c r="S70" s="971"/>
      <c r="T70" s="971"/>
      <c r="U70" s="971"/>
      <c r="V70" s="971">
        <v>33</v>
      </c>
      <c r="W70" s="971"/>
      <c r="X70" s="971"/>
      <c r="Y70" s="971"/>
      <c r="Z70" s="971"/>
      <c r="AA70" s="971">
        <v>11</v>
      </c>
      <c r="AB70" s="971"/>
      <c r="AC70" s="971"/>
      <c r="AD70" s="971"/>
      <c r="AE70" s="971"/>
      <c r="AF70" s="971">
        <v>11</v>
      </c>
      <c r="AG70" s="971"/>
      <c r="AH70" s="971"/>
      <c r="AI70" s="971"/>
      <c r="AJ70" s="971"/>
      <c r="AK70" s="971" t="s">
        <v>525</v>
      </c>
      <c r="AL70" s="971"/>
      <c r="AM70" s="971"/>
      <c r="AN70" s="971"/>
      <c r="AO70" s="971"/>
      <c r="AP70" s="971" t="s">
        <v>525</v>
      </c>
      <c r="AQ70" s="971"/>
      <c r="AR70" s="971"/>
      <c r="AS70" s="971"/>
      <c r="AT70" s="971"/>
      <c r="AU70" s="971" t="s">
        <v>525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598</v>
      </c>
      <c r="C71" s="975"/>
      <c r="D71" s="975"/>
      <c r="E71" s="975"/>
      <c r="F71" s="975"/>
      <c r="G71" s="975"/>
      <c r="H71" s="975"/>
      <c r="I71" s="975"/>
      <c r="J71" s="975"/>
      <c r="K71" s="975"/>
      <c r="L71" s="975"/>
      <c r="M71" s="975"/>
      <c r="N71" s="975"/>
      <c r="O71" s="975"/>
      <c r="P71" s="976"/>
      <c r="Q71" s="977">
        <v>183</v>
      </c>
      <c r="R71" s="971"/>
      <c r="S71" s="971"/>
      <c r="T71" s="971"/>
      <c r="U71" s="971"/>
      <c r="V71" s="971">
        <v>97</v>
      </c>
      <c r="W71" s="971"/>
      <c r="X71" s="971"/>
      <c r="Y71" s="971"/>
      <c r="Z71" s="971"/>
      <c r="AA71" s="971">
        <v>86</v>
      </c>
      <c r="AB71" s="971"/>
      <c r="AC71" s="971"/>
      <c r="AD71" s="971"/>
      <c r="AE71" s="971"/>
      <c r="AF71" s="971">
        <v>86</v>
      </c>
      <c r="AG71" s="971"/>
      <c r="AH71" s="971"/>
      <c r="AI71" s="971"/>
      <c r="AJ71" s="971"/>
      <c r="AK71" s="971" t="s">
        <v>525</v>
      </c>
      <c r="AL71" s="971"/>
      <c r="AM71" s="971"/>
      <c r="AN71" s="971"/>
      <c r="AO71" s="971"/>
      <c r="AP71" s="971">
        <v>472</v>
      </c>
      <c r="AQ71" s="971"/>
      <c r="AR71" s="971"/>
      <c r="AS71" s="971"/>
      <c r="AT71" s="971"/>
      <c r="AU71" s="971" t="s">
        <v>525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599</v>
      </c>
      <c r="C72" s="975"/>
      <c r="D72" s="975"/>
      <c r="E72" s="975"/>
      <c r="F72" s="975"/>
      <c r="G72" s="975"/>
      <c r="H72" s="975"/>
      <c r="I72" s="975"/>
      <c r="J72" s="975"/>
      <c r="K72" s="975"/>
      <c r="L72" s="975"/>
      <c r="M72" s="975"/>
      <c r="N72" s="975"/>
      <c r="O72" s="975"/>
      <c r="P72" s="976"/>
      <c r="Q72" s="977">
        <v>3860</v>
      </c>
      <c r="R72" s="971"/>
      <c r="S72" s="971"/>
      <c r="T72" s="971"/>
      <c r="U72" s="971"/>
      <c r="V72" s="971">
        <v>3772</v>
      </c>
      <c r="W72" s="971"/>
      <c r="X72" s="971"/>
      <c r="Y72" s="971"/>
      <c r="Z72" s="971"/>
      <c r="AA72" s="971">
        <v>88</v>
      </c>
      <c r="AB72" s="971"/>
      <c r="AC72" s="971"/>
      <c r="AD72" s="971"/>
      <c r="AE72" s="971"/>
      <c r="AF72" s="971">
        <v>88</v>
      </c>
      <c r="AG72" s="971"/>
      <c r="AH72" s="971"/>
      <c r="AI72" s="971"/>
      <c r="AJ72" s="971"/>
      <c r="AK72" s="971" t="s">
        <v>525</v>
      </c>
      <c r="AL72" s="971"/>
      <c r="AM72" s="971"/>
      <c r="AN72" s="971"/>
      <c r="AO72" s="971"/>
      <c r="AP72" s="971">
        <v>3778</v>
      </c>
      <c r="AQ72" s="971"/>
      <c r="AR72" s="971"/>
      <c r="AS72" s="971"/>
      <c r="AT72" s="971"/>
      <c r="AU72" s="971">
        <v>1651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600</v>
      </c>
      <c r="C73" s="975"/>
      <c r="D73" s="975"/>
      <c r="E73" s="975"/>
      <c r="F73" s="975"/>
      <c r="G73" s="975"/>
      <c r="H73" s="975"/>
      <c r="I73" s="975"/>
      <c r="J73" s="975"/>
      <c r="K73" s="975"/>
      <c r="L73" s="975"/>
      <c r="M73" s="975"/>
      <c r="N73" s="975"/>
      <c r="O73" s="975"/>
      <c r="P73" s="976"/>
      <c r="Q73" s="977">
        <v>53</v>
      </c>
      <c r="R73" s="971"/>
      <c r="S73" s="971"/>
      <c r="T73" s="971"/>
      <c r="U73" s="971"/>
      <c r="V73" s="971">
        <v>50</v>
      </c>
      <c r="W73" s="971"/>
      <c r="X73" s="971"/>
      <c r="Y73" s="971"/>
      <c r="Z73" s="971"/>
      <c r="AA73" s="971">
        <v>3</v>
      </c>
      <c r="AB73" s="971"/>
      <c r="AC73" s="971"/>
      <c r="AD73" s="971"/>
      <c r="AE73" s="971"/>
      <c r="AF73" s="971">
        <v>3</v>
      </c>
      <c r="AG73" s="971"/>
      <c r="AH73" s="971"/>
      <c r="AI73" s="971"/>
      <c r="AJ73" s="971"/>
      <c r="AK73" s="971" t="s">
        <v>525</v>
      </c>
      <c r="AL73" s="971"/>
      <c r="AM73" s="971"/>
      <c r="AN73" s="971"/>
      <c r="AO73" s="971"/>
      <c r="AP73" s="971" t="s">
        <v>525</v>
      </c>
      <c r="AQ73" s="971"/>
      <c r="AR73" s="971"/>
      <c r="AS73" s="971"/>
      <c r="AT73" s="971"/>
      <c r="AU73" s="971" t="s">
        <v>525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601</v>
      </c>
      <c r="C74" s="975"/>
      <c r="D74" s="975"/>
      <c r="E74" s="975"/>
      <c r="F74" s="975"/>
      <c r="G74" s="975"/>
      <c r="H74" s="975"/>
      <c r="I74" s="975"/>
      <c r="J74" s="975"/>
      <c r="K74" s="975"/>
      <c r="L74" s="975"/>
      <c r="M74" s="975"/>
      <c r="N74" s="975"/>
      <c r="O74" s="975"/>
      <c r="P74" s="976"/>
      <c r="Q74" s="977">
        <v>29</v>
      </c>
      <c r="R74" s="971"/>
      <c r="S74" s="971"/>
      <c r="T74" s="971"/>
      <c r="U74" s="971"/>
      <c r="V74" s="971">
        <v>25</v>
      </c>
      <c r="W74" s="971"/>
      <c r="X74" s="971"/>
      <c r="Y74" s="971"/>
      <c r="Z74" s="971"/>
      <c r="AA74" s="971">
        <v>4</v>
      </c>
      <c r="AB74" s="971"/>
      <c r="AC74" s="971"/>
      <c r="AD74" s="971"/>
      <c r="AE74" s="971"/>
      <c r="AF74" s="971">
        <v>4</v>
      </c>
      <c r="AG74" s="971"/>
      <c r="AH74" s="971"/>
      <c r="AI74" s="971"/>
      <c r="AJ74" s="971"/>
      <c r="AK74" s="971" t="s">
        <v>525</v>
      </c>
      <c r="AL74" s="971"/>
      <c r="AM74" s="971"/>
      <c r="AN74" s="971"/>
      <c r="AO74" s="971"/>
      <c r="AP74" s="971">
        <v>111</v>
      </c>
      <c r="AQ74" s="971"/>
      <c r="AR74" s="971"/>
      <c r="AS74" s="971"/>
      <c r="AT74" s="971"/>
      <c r="AU74" s="971">
        <v>89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602</v>
      </c>
      <c r="C75" s="975"/>
      <c r="D75" s="975"/>
      <c r="E75" s="975"/>
      <c r="F75" s="975"/>
      <c r="G75" s="975"/>
      <c r="H75" s="975"/>
      <c r="I75" s="975"/>
      <c r="J75" s="975"/>
      <c r="K75" s="975"/>
      <c r="L75" s="975"/>
      <c r="M75" s="975"/>
      <c r="N75" s="975"/>
      <c r="O75" s="975"/>
      <c r="P75" s="976"/>
      <c r="Q75" s="978">
        <v>7703</v>
      </c>
      <c r="R75" s="979"/>
      <c r="S75" s="979"/>
      <c r="T75" s="979"/>
      <c r="U75" s="980"/>
      <c r="V75" s="981">
        <v>7520</v>
      </c>
      <c r="W75" s="979"/>
      <c r="X75" s="979"/>
      <c r="Y75" s="979"/>
      <c r="Z75" s="980"/>
      <c r="AA75" s="981">
        <v>182</v>
      </c>
      <c r="AB75" s="979"/>
      <c r="AC75" s="979"/>
      <c r="AD75" s="979"/>
      <c r="AE75" s="980"/>
      <c r="AF75" s="981">
        <v>182</v>
      </c>
      <c r="AG75" s="979"/>
      <c r="AH75" s="979"/>
      <c r="AI75" s="979"/>
      <c r="AJ75" s="980"/>
      <c r="AK75" s="981">
        <v>11</v>
      </c>
      <c r="AL75" s="979"/>
      <c r="AM75" s="979"/>
      <c r="AN75" s="979"/>
      <c r="AO75" s="980"/>
      <c r="AP75" s="981" t="s">
        <v>525</v>
      </c>
      <c r="AQ75" s="979"/>
      <c r="AR75" s="979"/>
      <c r="AS75" s="979"/>
      <c r="AT75" s="980"/>
      <c r="AU75" s="981" t="s">
        <v>525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603</v>
      </c>
      <c r="C76" s="975"/>
      <c r="D76" s="975"/>
      <c r="E76" s="975"/>
      <c r="F76" s="975"/>
      <c r="G76" s="975"/>
      <c r="H76" s="975"/>
      <c r="I76" s="975"/>
      <c r="J76" s="975"/>
      <c r="K76" s="975"/>
      <c r="L76" s="975"/>
      <c r="M76" s="975"/>
      <c r="N76" s="975"/>
      <c r="O76" s="975"/>
      <c r="P76" s="976"/>
      <c r="Q76" s="978">
        <v>25</v>
      </c>
      <c r="R76" s="979"/>
      <c r="S76" s="979"/>
      <c r="T76" s="979"/>
      <c r="U76" s="980"/>
      <c r="V76" s="981">
        <v>20</v>
      </c>
      <c r="W76" s="979"/>
      <c r="X76" s="979"/>
      <c r="Y76" s="979"/>
      <c r="Z76" s="980"/>
      <c r="AA76" s="981">
        <v>5</v>
      </c>
      <c r="AB76" s="979"/>
      <c r="AC76" s="979"/>
      <c r="AD76" s="979"/>
      <c r="AE76" s="980"/>
      <c r="AF76" s="981">
        <v>5</v>
      </c>
      <c r="AG76" s="979"/>
      <c r="AH76" s="979"/>
      <c r="AI76" s="979"/>
      <c r="AJ76" s="980"/>
      <c r="AK76" s="981">
        <v>7</v>
      </c>
      <c r="AL76" s="979"/>
      <c r="AM76" s="979"/>
      <c r="AN76" s="979"/>
      <c r="AO76" s="980"/>
      <c r="AP76" s="981" t="s">
        <v>525</v>
      </c>
      <c r="AQ76" s="979"/>
      <c r="AR76" s="979"/>
      <c r="AS76" s="979"/>
      <c r="AT76" s="980"/>
      <c r="AU76" s="981" t="s">
        <v>525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604</v>
      </c>
      <c r="C77" s="975"/>
      <c r="D77" s="975"/>
      <c r="E77" s="975"/>
      <c r="F77" s="975"/>
      <c r="G77" s="975"/>
      <c r="H77" s="975"/>
      <c r="I77" s="975"/>
      <c r="J77" s="975"/>
      <c r="K77" s="975"/>
      <c r="L77" s="975"/>
      <c r="M77" s="975"/>
      <c r="N77" s="975"/>
      <c r="O77" s="975"/>
      <c r="P77" s="976"/>
      <c r="Q77" s="978">
        <v>181</v>
      </c>
      <c r="R77" s="979"/>
      <c r="S77" s="979"/>
      <c r="T77" s="979"/>
      <c r="U77" s="980"/>
      <c r="V77" s="981">
        <v>172</v>
      </c>
      <c r="W77" s="979"/>
      <c r="X77" s="979"/>
      <c r="Y77" s="979"/>
      <c r="Z77" s="980"/>
      <c r="AA77" s="981">
        <v>9</v>
      </c>
      <c r="AB77" s="979"/>
      <c r="AC77" s="979"/>
      <c r="AD77" s="979"/>
      <c r="AE77" s="980"/>
      <c r="AF77" s="981">
        <v>9</v>
      </c>
      <c r="AG77" s="979"/>
      <c r="AH77" s="979"/>
      <c r="AI77" s="979"/>
      <c r="AJ77" s="980"/>
      <c r="AK77" s="981">
        <v>61</v>
      </c>
      <c r="AL77" s="979"/>
      <c r="AM77" s="979"/>
      <c r="AN77" s="979"/>
      <c r="AO77" s="980"/>
      <c r="AP77" s="981" t="s">
        <v>525</v>
      </c>
      <c r="AQ77" s="979"/>
      <c r="AR77" s="979"/>
      <c r="AS77" s="979"/>
      <c r="AT77" s="980"/>
      <c r="AU77" s="981" t="s">
        <v>525</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605</v>
      </c>
      <c r="C78" s="975"/>
      <c r="D78" s="975"/>
      <c r="E78" s="975"/>
      <c r="F78" s="975"/>
      <c r="G78" s="975"/>
      <c r="H78" s="975"/>
      <c r="I78" s="975"/>
      <c r="J78" s="975"/>
      <c r="K78" s="975"/>
      <c r="L78" s="975"/>
      <c r="M78" s="975"/>
      <c r="N78" s="975"/>
      <c r="O78" s="975"/>
      <c r="P78" s="976"/>
      <c r="Q78" s="977">
        <v>230672</v>
      </c>
      <c r="R78" s="971"/>
      <c r="S78" s="971"/>
      <c r="T78" s="971"/>
      <c r="U78" s="971"/>
      <c r="V78" s="971">
        <v>226071</v>
      </c>
      <c r="W78" s="971"/>
      <c r="X78" s="971"/>
      <c r="Y78" s="971"/>
      <c r="Z78" s="971"/>
      <c r="AA78" s="971">
        <v>4601</v>
      </c>
      <c r="AB78" s="971"/>
      <c r="AC78" s="971"/>
      <c r="AD78" s="971"/>
      <c r="AE78" s="971"/>
      <c r="AF78" s="971">
        <v>4601</v>
      </c>
      <c r="AG78" s="971"/>
      <c r="AH78" s="971"/>
      <c r="AI78" s="971"/>
      <c r="AJ78" s="971"/>
      <c r="AK78" s="971">
        <v>2777</v>
      </c>
      <c r="AL78" s="971"/>
      <c r="AM78" s="971"/>
      <c r="AN78" s="971"/>
      <c r="AO78" s="971"/>
      <c r="AP78" s="971" t="s">
        <v>525</v>
      </c>
      <c r="AQ78" s="971"/>
      <c r="AR78" s="971"/>
      <c r="AS78" s="971"/>
      <c r="AT78" s="971"/>
      <c r="AU78" s="971" t="s">
        <v>525</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397</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5147</v>
      </c>
      <c r="AG88" s="959"/>
      <c r="AH88" s="959"/>
      <c r="AI88" s="959"/>
      <c r="AJ88" s="959"/>
      <c r="AK88" s="963"/>
      <c r="AL88" s="963"/>
      <c r="AM88" s="963"/>
      <c r="AN88" s="963"/>
      <c r="AO88" s="963"/>
      <c r="AP88" s="959">
        <v>4785</v>
      </c>
      <c r="AQ88" s="959"/>
      <c r="AR88" s="959"/>
      <c r="AS88" s="959"/>
      <c r="AT88" s="959"/>
      <c r="AU88" s="959">
        <v>1740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150</v>
      </c>
      <c r="CS102" s="953"/>
      <c r="CT102" s="953"/>
      <c r="CU102" s="953"/>
      <c r="CV102" s="954"/>
      <c r="CW102" s="952">
        <v>426</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314</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314</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314</v>
      </c>
      <c r="DR109" s="896"/>
      <c r="DS109" s="896"/>
      <c r="DT109" s="896"/>
      <c r="DU109" s="897"/>
      <c r="DV109" s="898" t="s">
        <v>440</v>
      </c>
      <c r="DW109" s="896"/>
      <c r="DX109" s="896"/>
      <c r="DY109" s="896"/>
      <c r="DZ109" s="929"/>
    </row>
    <row r="110" spans="1:131" s="230" customFormat="1" ht="26.25" customHeight="1" x14ac:dyDescent="0.2">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4236875</v>
      </c>
      <c r="AB110" s="889"/>
      <c r="AC110" s="889"/>
      <c r="AD110" s="889"/>
      <c r="AE110" s="890"/>
      <c r="AF110" s="891">
        <v>4238902</v>
      </c>
      <c r="AG110" s="889"/>
      <c r="AH110" s="889"/>
      <c r="AI110" s="889"/>
      <c r="AJ110" s="890"/>
      <c r="AK110" s="891">
        <v>4323056</v>
      </c>
      <c r="AL110" s="889"/>
      <c r="AM110" s="889"/>
      <c r="AN110" s="889"/>
      <c r="AO110" s="890"/>
      <c r="AP110" s="892">
        <v>17.8</v>
      </c>
      <c r="AQ110" s="893"/>
      <c r="AR110" s="893"/>
      <c r="AS110" s="893"/>
      <c r="AT110" s="894"/>
      <c r="AU110" s="930" t="s">
        <v>75</v>
      </c>
      <c r="AV110" s="931"/>
      <c r="AW110" s="931"/>
      <c r="AX110" s="931"/>
      <c r="AY110" s="931"/>
      <c r="AZ110" s="860" t="s">
        <v>443</v>
      </c>
      <c r="BA110" s="808"/>
      <c r="BB110" s="808"/>
      <c r="BC110" s="808"/>
      <c r="BD110" s="808"/>
      <c r="BE110" s="808"/>
      <c r="BF110" s="808"/>
      <c r="BG110" s="808"/>
      <c r="BH110" s="808"/>
      <c r="BI110" s="808"/>
      <c r="BJ110" s="808"/>
      <c r="BK110" s="808"/>
      <c r="BL110" s="808"/>
      <c r="BM110" s="808"/>
      <c r="BN110" s="808"/>
      <c r="BO110" s="808"/>
      <c r="BP110" s="809"/>
      <c r="BQ110" s="861">
        <v>33446316</v>
      </c>
      <c r="BR110" s="842"/>
      <c r="BS110" s="842"/>
      <c r="BT110" s="842"/>
      <c r="BU110" s="842"/>
      <c r="BV110" s="842">
        <v>33357058</v>
      </c>
      <c r="BW110" s="842"/>
      <c r="BX110" s="842"/>
      <c r="BY110" s="842"/>
      <c r="BZ110" s="842"/>
      <c r="CA110" s="842">
        <v>30844648</v>
      </c>
      <c r="CB110" s="842"/>
      <c r="CC110" s="842"/>
      <c r="CD110" s="842"/>
      <c r="CE110" s="842"/>
      <c r="CF110" s="866">
        <v>127.3</v>
      </c>
      <c r="CG110" s="867"/>
      <c r="CH110" s="867"/>
      <c r="CI110" s="867"/>
      <c r="CJ110" s="867"/>
      <c r="CK110" s="926" t="s">
        <v>444</v>
      </c>
      <c r="CL110" s="819"/>
      <c r="CM110" s="86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131</v>
      </c>
      <c r="DH110" s="842"/>
      <c r="DI110" s="842"/>
      <c r="DJ110" s="842"/>
      <c r="DK110" s="842"/>
      <c r="DL110" s="842" t="s">
        <v>446</v>
      </c>
      <c r="DM110" s="842"/>
      <c r="DN110" s="842"/>
      <c r="DO110" s="842"/>
      <c r="DP110" s="842"/>
      <c r="DQ110" s="842" t="s">
        <v>131</v>
      </c>
      <c r="DR110" s="842"/>
      <c r="DS110" s="842"/>
      <c r="DT110" s="842"/>
      <c r="DU110" s="842"/>
      <c r="DV110" s="843" t="s">
        <v>446</v>
      </c>
      <c r="DW110" s="843"/>
      <c r="DX110" s="843"/>
      <c r="DY110" s="843"/>
      <c r="DZ110" s="844"/>
    </row>
    <row r="111" spans="1:131" s="230" customFormat="1" ht="26.25" customHeight="1" x14ac:dyDescent="0.2">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446</v>
      </c>
      <c r="AB111" s="919"/>
      <c r="AC111" s="919"/>
      <c r="AD111" s="919"/>
      <c r="AE111" s="920"/>
      <c r="AF111" s="921" t="s">
        <v>399</v>
      </c>
      <c r="AG111" s="919"/>
      <c r="AH111" s="919"/>
      <c r="AI111" s="919"/>
      <c r="AJ111" s="920"/>
      <c r="AK111" s="921" t="s">
        <v>446</v>
      </c>
      <c r="AL111" s="919"/>
      <c r="AM111" s="919"/>
      <c r="AN111" s="919"/>
      <c r="AO111" s="920"/>
      <c r="AP111" s="922" t="s">
        <v>399</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t="s">
        <v>446</v>
      </c>
      <c r="BR111" s="817"/>
      <c r="BS111" s="817"/>
      <c r="BT111" s="817"/>
      <c r="BU111" s="817"/>
      <c r="BV111" s="817" t="s">
        <v>131</v>
      </c>
      <c r="BW111" s="817"/>
      <c r="BX111" s="817"/>
      <c r="BY111" s="817"/>
      <c r="BZ111" s="817"/>
      <c r="CA111" s="817" t="s">
        <v>446</v>
      </c>
      <c r="CB111" s="817"/>
      <c r="CC111" s="817"/>
      <c r="CD111" s="817"/>
      <c r="CE111" s="817"/>
      <c r="CF111" s="875" t="s">
        <v>399</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399</v>
      </c>
      <c r="DH111" s="817"/>
      <c r="DI111" s="817"/>
      <c r="DJ111" s="817"/>
      <c r="DK111" s="817"/>
      <c r="DL111" s="817" t="s">
        <v>399</v>
      </c>
      <c r="DM111" s="817"/>
      <c r="DN111" s="817"/>
      <c r="DO111" s="817"/>
      <c r="DP111" s="817"/>
      <c r="DQ111" s="817" t="s">
        <v>446</v>
      </c>
      <c r="DR111" s="817"/>
      <c r="DS111" s="817"/>
      <c r="DT111" s="817"/>
      <c r="DU111" s="817"/>
      <c r="DV111" s="794" t="s">
        <v>446</v>
      </c>
      <c r="DW111" s="794"/>
      <c r="DX111" s="794"/>
      <c r="DY111" s="794"/>
      <c r="DZ111" s="795"/>
    </row>
    <row r="112" spans="1:131" s="230" customFormat="1" ht="26.25" customHeight="1" x14ac:dyDescent="0.2">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131</v>
      </c>
      <c r="AL112" s="780"/>
      <c r="AM112" s="780"/>
      <c r="AN112" s="780"/>
      <c r="AO112" s="781"/>
      <c r="AP112" s="824" t="s">
        <v>131</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9547046</v>
      </c>
      <c r="BR112" s="817"/>
      <c r="BS112" s="817"/>
      <c r="BT112" s="817"/>
      <c r="BU112" s="817"/>
      <c r="BV112" s="817">
        <v>7916024</v>
      </c>
      <c r="BW112" s="817"/>
      <c r="BX112" s="817"/>
      <c r="BY112" s="817"/>
      <c r="BZ112" s="817"/>
      <c r="CA112" s="817">
        <v>6558365</v>
      </c>
      <c r="CB112" s="817"/>
      <c r="CC112" s="817"/>
      <c r="CD112" s="817"/>
      <c r="CE112" s="817"/>
      <c r="CF112" s="875">
        <v>27.1</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131</v>
      </c>
      <c r="DM112" s="817"/>
      <c r="DN112" s="817"/>
      <c r="DO112" s="817"/>
      <c r="DP112" s="817"/>
      <c r="DQ112" s="817" t="s">
        <v>446</v>
      </c>
      <c r="DR112" s="817"/>
      <c r="DS112" s="817"/>
      <c r="DT112" s="817"/>
      <c r="DU112" s="817"/>
      <c r="DV112" s="794" t="s">
        <v>446</v>
      </c>
      <c r="DW112" s="794"/>
      <c r="DX112" s="794"/>
      <c r="DY112" s="794"/>
      <c r="DZ112" s="795"/>
    </row>
    <row r="113" spans="1:130" s="230" customFormat="1" ht="26.25" customHeight="1" x14ac:dyDescent="0.2">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790817</v>
      </c>
      <c r="AB113" s="919"/>
      <c r="AC113" s="919"/>
      <c r="AD113" s="919"/>
      <c r="AE113" s="920"/>
      <c r="AF113" s="921">
        <v>814690</v>
      </c>
      <c r="AG113" s="919"/>
      <c r="AH113" s="919"/>
      <c r="AI113" s="919"/>
      <c r="AJ113" s="920"/>
      <c r="AK113" s="921">
        <v>830451</v>
      </c>
      <c r="AL113" s="919"/>
      <c r="AM113" s="919"/>
      <c r="AN113" s="919"/>
      <c r="AO113" s="920"/>
      <c r="AP113" s="922">
        <v>3.4</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1589356</v>
      </c>
      <c r="BR113" s="817"/>
      <c r="BS113" s="817"/>
      <c r="BT113" s="817"/>
      <c r="BU113" s="817"/>
      <c r="BV113" s="817">
        <v>1705851</v>
      </c>
      <c r="BW113" s="817"/>
      <c r="BX113" s="817"/>
      <c r="BY113" s="817"/>
      <c r="BZ113" s="817"/>
      <c r="CA113" s="817">
        <v>1739822</v>
      </c>
      <c r="CB113" s="817"/>
      <c r="CC113" s="817"/>
      <c r="CD113" s="817"/>
      <c r="CE113" s="817"/>
      <c r="CF113" s="875">
        <v>7.2</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131</v>
      </c>
      <c r="DM113" s="780"/>
      <c r="DN113" s="780"/>
      <c r="DO113" s="780"/>
      <c r="DP113" s="781"/>
      <c r="DQ113" s="782" t="s">
        <v>446</v>
      </c>
      <c r="DR113" s="780"/>
      <c r="DS113" s="780"/>
      <c r="DT113" s="780"/>
      <c r="DU113" s="781"/>
      <c r="DV113" s="824" t="s">
        <v>131</v>
      </c>
      <c r="DW113" s="825"/>
      <c r="DX113" s="825"/>
      <c r="DY113" s="825"/>
      <c r="DZ113" s="826"/>
    </row>
    <row r="114" spans="1:130" s="230" customFormat="1" ht="26.25" customHeight="1" x14ac:dyDescent="0.2">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193346</v>
      </c>
      <c r="AB114" s="780"/>
      <c r="AC114" s="780"/>
      <c r="AD114" s="780"/>
      <c r="AE114" s="781"/>
      <c r="AF114" s="782">
        <v>170884</v>
      </c>
      <c r="AG114" s="780"/>
      <c r="AH114" s="780"/>
      <c r="AI114" s="780"/>
      <c r="AJ114" s="781"/>
      <c r="AK114" s="782">
        <v>199285</v>
      </c>
      <c r="AL114" s="780"/>
      <c r="AM114" s="780"/>
      <c r="AN114" s="780"/>
      <c r="AO114" s="781"/>
      <c r="AP114" s="824">
        <v>0.8</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3048755</v>
      </c>
      <c r="BR114" s="817"/>
      <c r="BS114" s="817"/>
      <c r="BT114" s="817"/>
      <c r="BU114" s="817"/>
      <c r="BV114" s="817">
        <v>2778085</v>
      </c>
      <c r="BW114" s="817"/>
      <c r="BX114" s="817"/>
      <c r="BY114" s="817"/>
      <c r="BZ114" s="817"/>
      <c r="CA114" s="817">
        <v>2672442</v>
      </c>
      <c r="CB114" s="817"/>
      <c r="CC114" s="817"/>
      <c r="CD114" s="817"/>
      <c r="CE114" s="817"/>
      <c r="CF114" s="875">
        <v>11</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446</v>
      </c>
      <c r="DR114" s="780"/>
      <c r="DS114" s="780"/>
      <c r="DT114" s="780"/>
      <c r="DU114" s="781"/>
      <c r="DV114" s="824" t="s">
        <v>446</v>
      </c>
      <c r="DW114" s="825"/>
      <c r="DX114" s="825"/>
      <c r="DY114" s="825"/>
      <c r="DZ114" s="826"/>
    </row>
    <row r="115" spans="1:130" s="230" customFormat="1" ht="26.25" customHeight="1" x14ac:dyDescent="0.2">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5001</v>
      </c>
      <c r="AB115" s="919"/>
      <c r="AC115" s="919"/>
      <c r="AD115" s="919"/>
      <c r="AE115" s="920"/>
      <c r="AF115" s="921">
        <v>11034</v>
      </c>
      <c r="AG115" s="919"/>
      <c r="AH115" s="919"/>
      <c r="AI115" s="919"/>
      <c r="AJ115" s="920"/>
      <c r="AK115" s="921">
        <v>3887</v>
      </c>
      <c r="AL115" s="919"/>
      <c r="AM115" s="919"/>
      <c r="AN115" s="919"/>
      <c r="AO115" s="920"/>
      <c r="AP115" s="922">
        <v>0</v>
      </c>
      <c r="AQ115" s="923"/>
      <c r="AR115" s="923"/>
      <c r="AS115" s="923"/>
      <c r="AT115" s="924"/>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v>4934</v>
      </c>
      <c r="BR115" s="817"/>
      <c r="BS115" s="817"/>
      <c r="BT115" s="817"/>
      <c r="BU115" s="817"/>
      <c r="BV115" s="817" t="s">
        <v>131</v>
      </c>
      <c r="BW115" s="817"/>
      <c r="BX115" s="817"/>
      <c r="BY115" s="817"/>
      <c r="BZ115" s="817"/>
      <c r="CA115" s="817" t="s">
        <v>131</v>
      </c>
      <c r="CB115" s="817"/>
      <c r="CC115" s="817"/>
      <c r="CD115" s="817"/>
      <c r="CE115" s="817"/>
      <c r="CF115" s="875" t="s">
        <v>131</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131</v>
      </c>
      <c r="DM115" s="780"/>
      <c r="DN115" s="780"/>
      <c r="DO115" s="780"/>
      <c r="DP115" s="781"/>
      <c r="DQ115" s="782" t="s">
        <v>446</v>
      </c>
      <c r="DR115" s="780"/>
      <c r="DS115" s="780"/>
      <c r="DT115" s="780"/>
      <c r="DU115" s="781"/>
      <c r="DV115" s="824" t="s">
        <v>446</v>
      </c>
      <c r="DW115" s="825"/>
      <c r="DX115" s="825"/>
      <c r="DY115" s="825"/>
      <c r="DZ115" s="826"/>
    </row>
    <row r="116" spans="1:130" s="230" customFormat="1" ht="26.25" customHeight="1" x14ac:dyDescent="0.2">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131</v>
      </c>
      <c r="AB116" s="780"/>
      <c r="AC116" s="780"/>
      <c r="AD116" s="780"/>
      <c r="AE116" s="781"/>
      <c r="AF116" s="782" t="s">
        <v>131</v>
      </c>
      <c r="AG116" s="780"/>
      <c r="AH116" s="780"/>
      <c r="AI116" s="780"/>
      <c r="AJ116" s="781"/>
      <c r="AK116" s="782" t="s">
        <v>131</v>
      </c>
      <c r="AL116" s="780"/>
      <c r="AM116" s="780"/>
      <c r="AN116" s="780"/>
      <c r="AO116" s="781"/>
      <c r="AP116" s="824" t="s">
        <v>446</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131</v>
      </c>
      <c r="CB116" s="817"/>
      <c r="CC116" s="817"/>
      <c r="CD116" s="817"/>
      <c r="CE116" s="817"/>
      <c r="CF116" s="875" t="s">
        <v>131</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446</v>
      </c>
      <c r="DH116" s="780"/>
      <c r="DI116" s="780"/>
      <c r="DJ116" s="780"/>
      <c r="DK116" s="781"/>
      <c r="DL116" s="782" t="s">
        <v>446</v>
      </c>
      <c r="DM116" s="780"/>
      <c r="DN116" s="780"/>
      <c r="DO116" s="780"/>
      <c r="DP116" s="781"/>
      <c r="DQ116" s="782" t="s">
        <v>131</v>
      </c>
      <c r="DR116" s="780"/>
      <c r="DS116" s="780"/>
      <c r="DT116" s="780"/>
      <c r="DU116" s="781"/>
      <c r="DV116" s="824" t="s">
        <v>446</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5226039</v>
      </c>
      <c r="AB117" s="903"/>
      <c r="AC117" s="903"/>
      <c r="AD117" s="903"/>
      <c r="AE117" s="904"/>
      <c r="AF117" s="905">
        <v>5235510</v>
      </c>
      <c r="AG117" s="903"/>
      <c r="AH117" s="903"/>
      <c r="AI117" s="903"/>
      <c r="AJ117" s="904"/>
      <c r="AK117" s="905">
        <v>5356679</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468</v>
      </c>
      <c r="BR117" s="817"/>
      <c r="BS117" s="817"/>
      <c r="BT117" s="817"/>
      <c r="BU117" s="817"/>
      <c r="BV117" s="817" t="s">
        <v>131</v>
      </c>
      <c r="BW117" s="817"/>
      <c r="BX117" s="817"/>
      <c r="BY117" s="817"/>
      <c r="BZ117" s="817"/>
      <c r="CA117" s="817" t="s">
        <v>131</v>
      </c>
      <c r="CB117" s="817"/>
      <c r="CC117" s="817"/>
      <c r="CD117" s="817"/>
      <c r="CE117" s="817"/>
      <c r="CF117" s="875" t="s">
        <v>131</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x14ac:dyDescent="0.2">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314</v>
      </c>
      <c r="AL118" s="896"/>
      <c r="AM118" s="896"/>
      <c r="AN118" s="896"/>
      <c r="AO118" s="897"/>
      <c r="AP118" s="899" t="s">
        <v>440</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471</v>
      </c>
      <c r="BW118" s="845"/>
      <c r="BX118" s="845"/>
      <c r="BY118" s="845"/>
      <c r="BZ118" s="845"/>
      <c r="CA118" s="845" t="s">
        <v>131</v>
      </c>
      <c r="CB118" s="845"/>
      <c r="CC118" s="845"/>
      <c r="CD118" s="845"/>
      <c r="CE118" s="845"/>
      <c r="CF118" s="875" t="s">
        <v>131</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473</v>
      </c>
      <c r="DR118" s="780"/>
      <c r="DS118" s="780"/>
      <c r="DT118" s="780"/>
      <c r="DU118" s="781"/>
      <c r="DV118" s="824" t="s">
        <v>131</v>
      </c>
      <c r="DW118" s="825"/>
      <c r="DX118" s="825"/>
      <c r="DY118" s="825"/>
      <c r="DZ118" s="826"/>
    </row>
    <row r="119" spans="1:130" s="230" customFormat="1" ht="26.25" customHeight="1" x14ac:dyDescent="0.2">
      <c r="A119" s="818" t="s">
        <v>444</v>
      </c>
      <c r="B119" s="819"/>
      <c r="C119" s="86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474</v>
      </c>
      <c r="AG119" s="889"/>
      <c r="AH119" s="889"/>
      <c r="AI119" s="889"/>
      <c r="AJ119" s="890"/>
      <c r="AK119" s="891" t="s">
        <v>475</v>
      </c>
      <c r="AL119" s="889"/>
      <c r="AM119" s="889"/>
      <c r="AN119" s="889"/>
      <c r="AO119" s="890"/>
      <c r="AP119" s="892" t="s">
        <v>131</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476</v>
      </c>
      <c r="BP119" s="878"/>
      <c r="BQ119" s="879">
        <v>47636407</v>
      </c>
      <c r="BR119" s="845"/>
      <c r="BS119" s="845"/>
      <c r="BT119" s="845"/>
      <c r="BU119" s="845"/>
      <c r="BV119" s="845">
        <v>45757018</v>
      </c>
      <c r="BW119" s="845"/>
      <c r="BX119" s="845"/>
      <c r="BY119" s="845"/>
      <c r="BZ119" s="845"/>
      <c r="CA119" s="845">
        <v>41815277</v>
      </c>
      <c r="CB119" s="845"/>
      <c r="CC119" s="845"/>
      <c r="CD119" s="845"/>
      <c r="CE119" s="845"/>
      <c r="CF119" s="748"/>
      <c r="CG119" s="749"/>
      <c r="CH119" s="749"/>
      <c r="CI119" s="749"/>
      <c r="CJ119" s="834"/>
      <c r="CK119" s="928"/>
      <c r="CL119" s="823"/>
      <c r="CM119" s="838" t="s">
        <v>477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478</v>
      </c>
      <c r="DH119" s="764"/>
      <c r="DI119" s="764"/>
      <c r="DJ119" s="764"/>
      <c r="DK119" s="765"/>
      <c r="DL119" s="766" t="s">
        <v>131</v>
      </c>
      <c r="DM119" s="764"/>
      <c r="DN119" s="764"/>
      <c r="DO119" s="764"/>
      <c r="DP119" s="765"/>
      <c r="DQ119" s="766" t="s">
        <v>475</v>
      </c>
      <c r="DR119" s="764"/>
      <c r="DS119" s="764"/>
      <c r="DT119" s="764"/>
      <c r="DU119" s="765"/>
      <c r="DV119" s="848" t="s">
        <v>131</v>
      </c>
      <c r="DW119" s="849"/>
      <c r="DX119" s="849"/>
      <c r="DY119" s="849"/>
      <c r="DZ119" s="850"/>
    </row>
    <row r="120" spans="1:130" s="230" customFormat="1" ht="26.25" customHeight="1" x14ac:dyDescent="0.2">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468</v>
      </c>
      <c r="AQ120" s="825"/>
      <c r="AR120" s="825"/>
      <c r="AS120" s="825"/>
      <c r="AT120" s="826"/>
      <c r="AU120" s="880" t="s">
        <v>479</v>
      </c>
      <c r="AV120" s="881"/>
      <c r="AW120" s="881"/>
      <c r="AX120" s="881"/>
      <c r="AY120" s="882"/>
      <c r="AZ120" s="860" t="s">
        <v>480</v>
      </c>
      <c r="BA120" s="808"/>
      <c r="BB120" s="808"/>
      <c r="BC120" s="808"/>
      <c r="BD120" s="808"/>
      <c r="BE120" s="808"/>
      <c r="BF120" s="808"/>
      <c r="BG120" s="808"/>
      <c r="BH120" s="808"/>
      <c r="BI120" s="808"/>
      <c r="BJ120" s="808"/>
      <c r="BK120" s="808"/>
      <c r="BL120" s="808"/>
      <c r="BM120" s="808"/>
      <c r="BN120" s="808"/>
      <c r="BO120" s="808"/>
      <c r="BP120" s="809"/>
      <c r="BQ120" s="861">
        <v>16837177</v>
      </c>
      <c r="BR120" s="842"/>
      <c r="BS120" s="842"/>
      <c r="BT120" s="842"/>
      <c r="BU120" s="842"/>
      <c r="BV120" s="842">
        <v>18778495</v>
      </c>
      <c r="BW120" s="842"/>
      <c r="BX120" s="842"/>
      <c r="BY120" s="842"/>
      <c r="BZ120" s="842"/>
      <c r="CA120" s="842">
        <v>20652624</v>
      </c>
      <c r="CB120" s="842"/>
      <c r="CC120" s="842"/>
      <c r="CD120" s="842"/>
      <c r="CE120" s="842"/>
      <c r="CF120" s="866">
        <v>85.3</v>
      </c>
      <c r="CG120" s="867"/>
      <c r="CH120" s="867"/>
      <c r="CI120" s="867"/>
      <c r="CJ120" s="867"/>
      <c r="CK120" s="868" t="s">
        <v>481</v>
      </c>
      <c r="CL120" s="852"/>
      <c r="CM120" s="852"/>
      <c r="CN120" s="852"/>
      <c r="CO120" s="853"/>
      <c r="CP120" s="872" t="s">
        <v>415</v>
      </c>
      <c r="CQ120" s="873"/>
      <c r="CR120" s="873"/>
      <c r="CS120" s="873"/>
      <c r="CT120" s="873"/>
      <c r="CU120" s="873"/>
      <c r="CV120" s="873"/>
      <c r="CW120" s="873"/>
      <c r="CX120" s="873"/>
      <c r="CY120" s="873"/>
      <c r="CZ120" s="873"/>
      <c r="DA120" s="873"/>
      <c r="DB120" s="873"/>
      <c r="DC120" s="873"/>
      <c r="DD120" s="873"/>
      <c r="DE120" s="873"/>
      <c r="DF120" s="874"/>
      <c r="DG120" s="861">
        <v>8749345</v>
      </c>
      <c r="DH120" s="842"/>
      <c r="DI120" s="842"/>
      <c r="DJ120" s="842"/>
      <c r="DK120" s="842"/>
      <c r="DL120" s="842">
        <v>7112238</v>
      </c>
      <c r="DM120" s="842"/>
      <c r="DN120" s="842"/>
      <c r="DO120" s="842"/>
      <c r="DP120" s="842"/>
      <c r="DQ120" s="842">
        <v>5772191</v>
      </c>
      <c r="DR120" s="842"/>
      <c r="DS120" s="842"/>
      <c r="DT120" s="842"/>
      <c r="DU120" s="842"/>
      <c r="DV120" s="843">
        <v>23.8</v>
      </c>
      <c r="DW120" s="843"/>
      <c r="DX120" s="843"/>
      <c r="DY120" s="843"/>
      <c r="DZ120" s="844"/>
    </row>
    <row r="121" spans="1:130" s="230" customFormat="1" ht="26.25" customHeight="1" x14ac:dyDescent="0.2">
      <c r="A121" s="820"/>
      <c r="B121" s="821"/>
      <c r="C121" s="863" t="s">
        <v>482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131</v>
      </c>
      <c r="AG121" s="780"/>
      <c r="AH121" s="780"/>
      <c r="AI121" s="780"/>
      <c r="AJ121" s="781"/>
      <c r="AK121" s="782" t="s">
        <v>474</v>
      </c>
      <c r="AL121" s="780"/>
      <c r="AM121" s="780"/>
      <c r="AN121" s="780"/>
      <c r="AO121" s="781"/>
      <c r="AP121" s="824" t="s">
        <v>131</v>
      </c>
      <c r="AQ121" s="825"/>
      <c r="AR121" s="825"/>
      <c r="AS121" s="825"/>
      <c r="AT121" s="826"/>
      <c r="AU121" s="883"/>
      <c r="AV121" s="884"/>
      <c r="AW121" s="884"/>
      <c r="AX121" s="884"/>
      <c r="AY121" s="885"/>
      <c r="AZ121" s="815" t="s">
        <v>483</v>
      </c>
      <c r="BA121" s="752"/>
      <c r="BB121" s="752"/>
      <c r="BC121" s="752"/>
      <c r="BD121" s="752"/>
      <c r="BE121" s="752"/>
      <c r="BF121" s="752"/>
      <c r="BG121" s="752"/>
      <c r="BH121" s="752"/>
      <c r="BI121" s="752"/>
      <c r="BJ121" s="752"/>
      <c r="BK121" s="752"/>
      <c r="BL121" s="752"/>
      <c r="BM121" s="752"/>
      <c r="BN121" s="752"/>
      <c r="BO121" s="752"/>
      <c r="BP121" s="753"/>
      <c r="BQ121" s="816">
        <v>3205654</v>
      </c>
      <c r="BR121" s="817"/>
      <c r="BS121" s="817"/>
      <c r="BT121" s="817"/>
      <c r="BU121" s="817"/>
      <c r="BV121" s="817">
        <v>3033277</v>
      </c>
      <c r="BW121" s="817"/>
      <c r="BX121" s="817"/>
      <c r="BY121" s="817"/>
      <c r="BZ121" s="817"/>
      <c r="CA121" s="817">
        <v>2650620</v>
      </c>
      <c r="CB121" s="817"/>
      <c r="CC121" s="817"/>
      <c r="CD121" s="817"/>
      <c r="CE121" s="817"/>
      <c r="CF121" s="875">
        <v>10.9</v>
      </c>
      <c r="CG121" s="876"/>
      <c r="CH121" s="876"/>
      <c r="CI121" s="876"/>
      <c r="CJ121" s="876"/>
      <c r="CK121" s="869"/>
      <c r="CL121" s="855"/>
      <c r="CM121" s="855"/>
      <c r="CN121" s="855"/>
      <c r="CO121" s="856"/>
      <c r="CP121" s="835" t="s">
        <v>413</v>
      </c>
      <c r="CQ121" s="836"/>
      <c r="CR121" s="836"/>
      <c r="CS121" s="836"/>
      <c r="CT121" s="836"/>
      <c r="CU121" s="836"/>
      <c r="CV121" s="836"/>
      <c r="CW121" s="836"/>
      <c r="CX121" s="836"/>
      <c r="CY121" s="836"/>
      <c r="CZ121" s="836"/>
      <c r="DA121" s="836"/>
      <c r="DB121" s="836"/>
      <c r="DC121" s="836"/>
      <c r="DD121" s="836"/>
      <c r="DE121" s="836"/>
      <c r="DF121" s="837"/>
      <c r="DG121" s="816">
        <v>797701</v>
      </c>
      <c r="DH121" s="817"/>
      <c r="DI121" s="817"/>
      <c r="DJ121" s="817"/>
      <c r="DK121" s="817"/>
      <c r="DL121" s="817">
        <v>803786</v>
      </c>
      <c r="DM121" s="817"/>
      <c r="DN121" s="817"/>
      <c r="DO121" s="817"/>
      <c r="DP121" s="817"/>
      <c r="DQ121" s="817">
        <v>786174</v>
      </c>
      <c r="DR121" s="817"/>
      <c r="DS121" s="817"/>
      <c r="DT121" s="817"/>
      <c r="DU121" s="817"/>
      <c r="DV121" s="794">
        <v>3.2</v>
      </c>
      <c r="DW121" s="794"/>
      <c r="DX121" s="794"/>
      <c r="DY121" s="794"/>
      <c r="DZ121" s="795"/>
    </row>
    <row r="122" spans="1:130" s="230" customFormat="1" ht="26.25" customHeight="1" x14ac:dyDescent="0.2">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475</v>
      </c>
      <c r="AL122" s="780"/>
      <c r="AM122" s="780"/>
      <c r="AN122" s="780"/>
      <c r="AO122" s="781"/>
      <c r="AP122" s="824" t="s">
        <v>131</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40044539</v>
      </c>
      <c r="BR122" s="845"/>
      <c r="BS122" s="845"/>
      <c r="BT122" s="845"/>
      <c r="BU122" s="845"/>
      <c r="BV122" s="845">
        <v>38758282</v>
      </c>
      <c r="BW122" s="845"/>
      <c r="BX122" s="845"/>
      <c r="BY122" s="845"/>
      <c r="BZ122" s="845"/>
      <c r="CA122" s="845">
        <v>36534159</v>
      </c>
      <c r="CB122" s="845"/>
      <c r="CC122" s="845"/>
      <c r="CD122" s="845"/>
      <c r="CE122" s="845"/>
      <c r="CF122" s="846">
        <v>150.80000000000001</v>
      </c>
      <c r="CG122" s="847"/>
      <c r="CH122" s="847"/>
      <c r="CI122" s="847"/>
      <c r="CJ122" s="847"/>
      <c r="CK122" s="869"/>
      <c r="CL122" s="855"/>
      <c r="CM122" s="855"/>
      <c r="CN122" s="855"/>
      <c r="CO122" s="856"/>
      <c r="CP122" s="835" t="s">
        <v>411</v>
      </c>
      <c r="CQ122" s="836"/>
      <c r="CR122" s="836"/>
      <c r="CS122" s="836"/>
      <c r="CT122" s="836"/>
      <c r="CU122" s="836"/>
      <c r="CV122" s="836"/>
      <c r="CW122" s="836"/>
      <c r="CX122" s="836"/>
      <c r="CY122" s="836"/>
      <c r="CZ122" s="836"/>
      <c r="DA122" s="836"/>
      <c r="DB122" s="836"/>
      <c r="DC122" s="836"/>
      <c r="DD122" s="836"/>
      <c r="DE122" s="836"/>
      <c r="DF122" s="837"/>
      <c r="DG122" s="816" t="s">
        <v>131</v>
      </c>
      <c r="DH122" s="817"/>
      <c r="DI122" s="817"/>
      <c r="DJ122" s="817"/>
      <c r="DK122" s="817"/>
      <c r="DL122" s="817" t="s">
        <v>131</v>
      </c>
      <c r="DM122" s="817"/>
      <c r="DN122" s="817"/>
      <c r="DO122" s="817"/>
      <c r="DP122" s="817"/>
      <c r="DQ122" s="817" t="s">
        <v>131</v>
      </c>
      <c r="DR122" s="817"/>
      <c r="DS122" s="817"/>
      <c r="DT122" s="817"/>
      <c r="DU122" s="817"/>
      <c r="DV122" s="794" t="s">
        <v>131</v>
      </c>
      <c r="DW122" s="794"/>
      <c r="DX122" s="794"/>
      <c r="DY122" s="794"/>
      <c r="DZ122" s="795"/>
    </row>
    <row r="123" spans="1:130" s="230" customFormat="1" ht="26.25" customHeight="1" x14ac:dyDescent="0.2">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478</v>
      </c>
      <c r="AB123" s="780"/>
      <c r="AC123" s="780"/>
      <c r="AD123" s="780"/>
      <c r="AE123" s="781"/>
      <c r="AF123" s="782" t="s">
        <v>468</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485</v>
      </c>
      <c r="BP123" s="878"/>
      <c r="BQ123" s="832">
        <v>60087370</v>
      </c>
      <c r="BR123" s="833"/>
      <c r="BS123" s="833"/>
      <c r="BT123" s="833"/>
      <c r="BU123" s="833"/>
      <c r="BV123" s="833">
        <v>60570054</v>
      </c>
      <c r="BW123" s="833"/>
      <c r="BX123" s="833"/>
      <c r="BY123" s="833"/>
      <c r="BZ123" s="833"/>
      <c r="CA123" s="833">
        <v>59837403</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471</v>
      </c>
      <c r="DM123" s="780"/>
      <c r="DN123" s="780"/>
      <c r="DO123" s="780"/>
      <c r="DP123" s="781"/>
      <c r="DQ123" s="782" t="s">
        <v>131</v>
      </c>
      <c r="DR123" s="780"/>
      <c r="DS123" s="780"/>
      <c r="DT123" s="780"/>
      <c r="DU123" s="781"/>
      <c r="DV123" s="824" t="s">
        <v>131</v>
      </c>
      <c r="DW123" s="825"/>
      <c r="DX123" s="825"/>
      <c r="DY123" s="825"/>
      <c r="DZ123" s="826"/>
    </row>
    <row r="124" spans="1:130" s="230" customFormat="1" ht="26.25" customHeight="1" thickBot="1" x14ac:dyDescent="0.25">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478</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131</v>
      </c>
      <c r="BR124" s="831"/>
      <c r="BS124" s="831"/>
      <c r="BT124" s="831"/>
      <c r="BU124" s="831"/>
      <c r="BV124" s="831" t="s">
        <v>131</v>
      </c>
      <c r="BW124" s="831"/>
      <c r="BX124" s="831"/>
      <c r="BY124" s="831"/>
      <c r="BZ124" s="831"/>
      <c r="CA124" s="831" t="s">
        <v>131</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474</v>
      </c>
      <c r="DR124" s="764"/>
      <c r="DS124" s="764"/>
      <c r="DT124" s="764"/>
      <c r="DU124" s="765"/>
      <c r="DV124" s="848" t="s">
        <v>468</v>
      </c>
      <c r="DW124" s="849"/>
      <c r="DX124" s="849"/>
      <c r="DY124" s="849"/>
      <c r="DZ124" s="850"/>
    </row>
    <row r="125" spans="1:130" s="230" customFormat="1" ht="26.25" customHeight="1" x14ac:dyDescent="0.2">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468</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x14ac:dyDescent="0.25">
      <c r="A126" s="820"/>
      <c r="B126" s="821"/>
      <c r="C126" s="815" t="s">
        <v>477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478</v>
      </c>
      <c r="AB126" s="780"/>
      <c r="AC126" s="780"/>
      <c r="AD126" s="780"/>
      <c r="AE126" s="781"/>
      <c r="AF126" s="782" t="s">
        <v>131</v>
      </c>
      <c r="AG126" s="780"/>
      <c r="AH126" s="780"/>
      <c r="AI126" s="780"/>
      <c r="AJ126" s="781"/>
      <c r="AK126" s="782" t="s">
        <v>478</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478</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2">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5001</v>
      </c>
      <c r="AB127" s="780"/>
      <c r="AC127" s="780"/>
      <c r="AD127" s="780"/>
      <c r="AE127" s="781"/>
      <c r="AF127" s="782">
        <v>11034</v>
      </c>
      <c r="AG127" s="780"/>
      <c r="AH127" s="780"/>
      <c r="AI127" s="780"/>
      <c r="AJ127" s="781"/>
      <c r="AK127" s="782">
        <v>3887</v>
      </c>
      <c r="AL127" s="780"/>
      <c r="AM127" s="780"/>
      <c r="AN127" s="780"/>
      <c r="AO127" s="781"/>
      <c r="AP127" s="824">
        <v>0</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498</v>
      </c>
      <c r="DR127" s="817"/>
      <c r="DS127" s="817"/>
      <c r="DT127" s="817"/>
      <c r="DU127" s="817"/>
      <c r="DV127" s="794" t="s">
        <v>131</v>
      </c>
      <c r="DW127" s="794"/>
      <c r="DX127" s="794"/>
      <c r="DY127" s="794"/>
      <c r="DZ127" s="795"/>
    </row>
    <row r="128" spans="1:130" s="230" customFormat="1" ht="26.25" customHeight="1" thickBot="1" x14ac:dyDescent="0.25">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346968</v>
      </c>
      <c r="AB128" s="801"/>
      <c r="AC128" s="801"/>
      <c r="AD128" s="801"/>
      <c r="AE128" s="802"/>
      <c r="AF128" s="803">
        <v>404434</v>
      </c>
      <c r="AG128" s="801"/>
      <c r="AH128" s="801"/>
      <c r="AI128" s="801"/>
      <c r="AJ128" s="802"/>
      <c r="AK128" s="803">
        <v>390462</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131</v>
      </c>
      <c r="BG128" s="787"/>
      <c r="BH128" s="787"/>
      <c r="BI128" s="787"/>
      <c r="BJ128" s="787"/>
      <c r="BK128" s="787"/>
      <c r="BL128" s="810"/>
      <c r="BM128" s="786">
        <v>11.89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502</v>
      </c>
      <c r="CQ128" s="730"/>
      <c r="CR128" s="730"/>
      <c r="CS128" s="730"/>
      <c r="CT128" s="730"/>
      <c r="CU128" s="730"/>
      <c r="CV128" s="730"/>
      <c r="CW128" s="730"/>
      <c r="CX128" s="730"/>
      <c r="CY128" s="730"/>
      <c r="CZ128" s="730"/>
      <c r="DA128" s="730"/>
      <c r="DB128" s="730"/>
      <c r="DC128" s="730"/>
      <c r="DD128" s="730"/>
      <c r="DE128" s="730"/>
      <c r="DF128" s="731"/>
      <c r="DG128" s="790">
        <v>4934</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27722005</v>
      </c>
      <c r="AB129" s="780"/>
      <c r="AC129" s="780"/>
      <c r="AD129" s="780"/>
      <c r="AE129" s="781"/>
      <c r="AF129" s="782">
        <v>28869208</v>
      </c>
      <c r="AG129" s="780"/>
      <c r="AH129" s="780"/>
      <c r="AI129" s="780"/>
      <c r="AJ129" s="781"/>
      <c r="AK129" s="782">
        <v>28311745</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474</v>
      </c>
      <c r="BG129" s="771"/>
      <c r="BH129" s="771"/>
      <c r="BI129" s="771"/>
      <c r="BJ129" s="771"/>
      <c r="BK129" s="771"/>
      <c r="BL129" s="772"/>
      <c r="BM129" s="770">
        <v>16.89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4191671</v>
      </c>
      <c r="AB130" s="780"/>
      <c r="AC130" s="780"/>
      <c r="AD130" s="780"/>
      <c r="AE130" s="781"/>
      <c r="AF130" s="782">
        <v>4156060</v>
      </c>
      <c r="AG130" s="780"/>
      <c r="AH130" s="780"/>
      <c r="AI130" s="780"/>
      <c r="AJ130" s="781"/>
      <c r="AK130" s="782">
        <v>4087194</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23530334</v>
      </c>
      <c r="AB131" s="764"/>
      <c r="AC131" s="764"/>
      <c r="AD131" s="764"/>
      <c r="AE131" s="765"/>
      <c r="AF131" s="766">
        <v>24713148</v>
      </c>
      <c r="AG131" s="764"/>
      <c r="AH131" s="764"/>
      <c r="AI131" s="764"/>
      <c r="AJ131" s="765"/>
      <c r="AK131" s="766">
        <v>24224551</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t="s">
        <v>131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2.9213354979999999</v>
      </c>
      <c r="AB132" s="745"/>
      <c r="AC132" s="745"/>
      <c r="AD132" s="745"/>
      <c r="AE132" s="746"/>
      <c r="AF132" s="747">
        <v>2.7314043520000002</v>
      </c>
      <c r="AG132" s="745"/>
      <c r="AH132" s="745"/>
      <c r="AI132" s="745"/>
      <c r="AJ132" s="746"/>
      <c r="AK132" s="747">
        <v>3.6286451710000001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3.6</v>
      </c>
      <c r="AB133" s="724"/>
      <c r="AC133" s="724"/>
      <c r="AD133" s="724"/>
      <c r="AE133" s="725"/>
      <c r="AF133" s="723">
        <v>3.1</v>
      </c>
      <c r="AG133" s="724"/>
      <c r="AH133" s="724"/>
      <c r="AI133" s="724"/>
      <c r="AJ133" s="725"/>
      <c r="AK133" s="723">
        <v>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HKoTnIcEEC3Dc+ayBxgR7nL0/Y1yMQrridI57GLsiaUwwOC6q1KmzwsxjqYxG6ZE8H4WkuL43tjzBBMMHoFvg==" saltValue="73l4Wd60ZVDeXtfF30cPq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22F90-A461-4A98-829D-ED31D5C32F23}">
  <sheetPr>
    <pageSetUpPr fitToPage="1"/>
  </sheetPr>
  <dimension ref="A1:DQ105"/>
  <sheetViews>
    <sheetView showGridLines="0" tabSelected="1" view="pageBreakPreview" zoomScaleNormal="85" zoomScaleSheetLayoutView="100" workbookViewId="0">
      <selection activeCell="CK96" sqref="CK96"/>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1X1LPD1lmu/ws9BxI4UsLn9k54OGZpKPw3x6Gu+dVn8LxzsyZrE/QpHiv83QejviFcs+raeFwplJnPQ0kAX1pQ==" saltValue="14tQ3gg1POvv9uiP5jq0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F2"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ZZFWfJOuVCav4JM4BZpJT61oXeyfMNWWdE1yIIsoxNQ7h1GiGAyQT3ACTLEeXvAGvN0mORZig5ZGGOXL0P1CbA==" saltValue="517y3qaDYOCUZA6OZy9oPQ==" spinCount="100000"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6" workbookViewId="0">
      <selection activeCell="AN55" sqref="AN55"/>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7679414</v>
      </c>
      <c r="AP9" s="281">
        <v>65786</v>
      </c>
      <c r="AQ9" s="282">
        <v>74545</v>
      </c>
      <c r="AR9" s="283">
        <v>-11.7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1270853</v>
      </c>
      <c r="AP10" s="284">
        <v>10887</v>
      </c>
      <c r="AQ10" s="285">
        <v>6960</v>
      </c>
      <c r="AR10" s="286">
        <v>56.4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v>1924</v>
      </c>
      <c r="AP11" s="284">
        <v>16</v>
      </c>
      <c r="AQ11" s="285">
        <v>1657</v>
      </c>
      <c r="AR11" s="286">
        <v>-99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524</v>
      </c>
      <c r="AL12" s="1131"/>
      <c r="AM12" s="1131"/>
      <c r="AN12" s="1132"/>
      <c r="AO12" s="284" t="s">
        <v>525</v>
      </c>
      <c r="AP12" s="284" t="s">
        <v>525</v>
      </c>
      <c r="AQ12" s="285">
        <v>14</v>
      </c>
      <c r="AR12" s="286" t="s">
        <v>525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307213</v>
      </c>
      <c r="AP13" s="284">
        <v>2632</v>
      </c>
      <c r="AQ13" s="285">
        <v>2261</v>
      </c>
      <c r="AR13" s="286">
        <v>16.399999999999999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v>92079</v>
      </c>
      <c r="AP14" s="284">
        <v>789</v>
      </c>
      <c r="AQ14" s="285">
        <v>2850</v>
      </c>
      <c r="AR14" s="286">
        <v>-72.3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-503636</v>
      </c>
      <c r="AP15" s="284">
        <v>-4314</v>
      </c>
      <c r="AQ15" s="285">
        <v>-5601</v>
      </c>
      <c r="AR15" s="286">
        <v>-23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8847847</v>
      </c>
      <c r="AP16" s="284">
        <v>75796</v>
      </c>
      <c r="AQ16" s="285">
        <v>82686</v>
      </c>
      <c r="AR16" s="286">
        <v>-8.3000000000000007</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6.48</v>
      </c>
      <c r="AP21" s="298">
        <v>7.92</v>
      </c>
      <c r="AQ21" s="299">
        <v>-1.44</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98.5</v>
      </c>
      <c r="AP22" s="303">
        <v>98.1</v>
      </c>
      <c r="AQ22" s="304">
        <v>0.4</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4323056</v>
      </c>
      <c r="AP32" s="312">
        <v>37034</v>
      </c>
      <c r="AQ32" s="313">
        <v>59490</v>
      </c>
      <c r="AR32" s="314">
        <v>-37.700000000000003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525</v>
      </c>
      <c r="AP33" s="312" t="s">
        <v>525</v>
      </c>
      <c r="AQ33" s="313" t="s">
        <v>525</v>
      </c>
      <c r="AR33" s="314" t="s">
        <v>525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525</v>
      </c>
      <c r="AP34" s="312" t="s">
        <v>525</v>
      </c>
      <c r="AQ34" s="313">
        <v>23</v>
      </c>
      <c r="AR34" s="314" t="s">
        <v>525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830451</v>
      </c>
      <c r="AP35" s="312">
        <v>7114</v>
      </c>
      <c r="AQ35" s="313">
        <v>14537</v>
      </c>
      <c r="AR35" s="314">
        <v>-51.1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v>199285</v>
      </c>
      <c r="AP36" s="312">
        <v>1707</v>
      </c>
      <c r="AQ36" s="313">
        <v>1262</v>
      </c>
      <c r="AR36" s="314">
        <v>35.299999999999997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v>3887</v>
      </c>
      <c r="AP37" s="312">
        <v>33</v>
      </c>
      <c r="AQ37" s="313">
        <v>550</v>
      </c>
      <c r="AR37" s="314">
        <v>-94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t="s">
        <v>525</v>
      </c>
      <c r="AP38" s="315" t="s">
        <v>525</v>
      </c>
      <c r="AQ38" s="316">
        <v>1</v>
      </c>
      <c r="AR38" s="304" t="s">
        <v>525</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v>-390462</v>
      </c>
      <c r="AP39" s="312">
        <v>-3345</v>
      </c>
      <c r="AQ39" s="313">
        <v>-3806</v>
      </c>
      <c r="AR39" s="314">
        <v>-12.1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-4087194</v>
      </c>
      <c r="AP40" s="312">
        <v>-35013</v>
      </c>
      <c r="AQ40" s="313">
        <v>-49917</v>
      </c>
      <c r="AR40" s="314">
        <v>-29.9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879023</v>
      </c>
      <c r="AP41" s="312">
        <v>7530</v>
      </c>
      <c r="AQ41" s="313">
        <v>22139</v>
      </c>
      <c r="AR41" s="314">
        <v>-66</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7971210</v>
      </c>
      <c r="AN51" s="334">
        <v>67752</v>
      </c>
      <c r="AO51" s="335">
        <v>27.8</v>
      </c>
      <c r="AP51" s="336">
        <v>66863</v>
      </c>
      <c r="AQ51" s="337">
        <v>-2.6</v>
      </c>
      <c r="AR51" s="338">
        <v>30.4</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3351424</v>
      </c>
      <c r="AN52" s="342">
        <v>28486</v>
      </c>
      <c r="AO52" s="343">
        <v>20</v>
      </c>
      <c r="AP52" s="344">
        <v>32770</v>
      </c>
      <c r="AQ52" s="345">
        <v>1.4</v>
      </c>
      <c r="AR52" s="346">
        <v>18.600000000000001</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6701721</v>
      </c>
      <c r="AN53" s="334">
        <v>57056</v>
      </c>
      <c r="AO53" s="335">
        <v>-15.8</v>
      </c>
      <c r="AP53" s="336">
        <v>72051</v>
      </c>
      <c r="AQ53" s="337">
        <v>7.8</v>
      </c>
      <c r="AR53" s="338">
        <v>-23.6</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2173710</v>
      </c>
      <c r="AN54" s="342">
        <v>18506</v>
      </c>
      <c r="AO54" s="343">
        <v>-35</v>
      </c>
      <c r="AP54" s="344">
        <v>34140</v>
      </c>
      <c r="AQ54" s="345">
        <v>4.2</v>
      </c>
      <c r="AR54" s="346">
        <v>-39.200000000000003</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6761299</v>
      </c>
      <c r="AN55" s="334">
        <v>57718</v>
      </c>
      <c r="AO55" s="335">
        <v>1.2</v>
      </c>
      <c r="AP55" s="336">
        <v>72756</v>
      </c>
      <c r="AQ55" s="337">
        <v>1</v>
      </c>
      <c r="AR55" s="338">
        <v>0.2</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2283721</v>
      </c>
      <c r="AN56" s="342">
        <v>19495</v>
      </c>
      <c r="AO56" s="343">
        <v>5.3</v>
      </c>
      <c r="AP56" s="344">
        <v>32117</v>
      </c>
      <c r="AQ56" s="345">
        <v>-5.9</v>
      </c>
      <c r="AR56" s="346">
        <v>11.2</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4805315</v>
      </c>
      <c r="AN57" s="334">
        <v>41069</v>
      </c>
      <c r="AO57" s="335">
        <v>-28.8</v>
      </c>
      <c r="AP57" s="336">
        <v>62281</v>
      </c>
      <c r="AQ57" s="337">
        <v>-14.4</v>
      </c>
      <c r="AR57" s="338">
        <v>-14.4</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2882363</v>
      </c>
      <c r="AN58" s="342">
        <v>24635</v>
      </c>
      <c r="AO58" s="343">
        <v>26.4</v>
      </c>
      <c r="AP58" s="344">
        <v>38152</v>
      </c>
      <c r="AQ58" s="345">
        <v>18.8</v>
      </c>
      <c r="AR58" s="346">
        <v>7.6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4724336</v>
      </c>
      <c r="AN59" s="334">
        <v>40471</v>
      </c>
      <c r="AO59" s="335">
        <v>-1.5</v>
      </c>
      <c r="AP59" s="336">
        <v>58940</v>
      </c>
      <c r="AQ59" s="337">
        <v>-5.4</v>
      </c>
      <c r="AR59" s="338">
        <v>3.9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1859805</v>
      </c>
      <c r="AN60" s="342">
        <v>15932</v>
      </c>
      <c r="AO60" s="343">
        <v>-35.299999999999997</v>
      </c>
      <c r="AP60" s="344">
        <v>33486</v>
      </c>
      <c r="AQ60" s="345">
        <v>-12.2</v>
      </c>
      <c r="AR60" s="346">
        <v>-23.1</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6192776</v>
      </c>
      <c r="AN61" s="349">
        <v>52813</v>
      </c>
      <c r="AO61" s="350">
        <v>-3.4</v>
      </c>
      <c r="AP61" s="351">
        <v>66578</v>
      </c>
      <c r="AQ61" s="352">
        <v>-2.7</v>
      </c>
      <c r="AR61" s="338">
        <v>-0.7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2510205</v>
      </c>
      <c r="AN62" s="342">
        <v>21411</v>
      </c>
      <c r="AO62" s="343">
        <v>-3.7</v>
      </c>
      <c r="AP62" s="344">
        <v>34133</v>
      </c>
      <c r="AQ62" s="345">
        <v>1.3</v>
      </c>
      <c r="AR62" s="346">
        <v>-5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0iV+OSgBZuNyLDigFiwgv9gfzw3AfcMrHb3qJ35MnECQyFaqX+DcxKYgeUag8VVSczIL1sQosHicdgXb4OIn6Q==" saltValue="tXMqPB3r/XG+ZnjXsz43q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H61" zoomScaleNormal="100" zoomScaleSheetLayoutView="55" workbookViewId="0">
      <selection activeCell="BI71" sqref="BI71"/>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1" spans="125:125" ht="13.5" hidden="1" customHeight="1" x14ac:dyDescent="0.2">
      <c r="DU121" s="259"/>
    </row>
  </sheetData>
  <sheetProtection algorithmName="SHA-512" hashValue="39m9w4yZVMAgQ0GpInoMBGNCEabYztLJdmTygqrrDoUpXxMNkARJtSJ4hTXTu0nYrTmkf58COGOHmY3NvyDpJA==" saltValue="AKioc6PSWjo02J8kB5bVg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S32" zoomScale="90" zoomScaleNormal="90" zoomScaleSheetLayoutView="55" workbookViewId="0">
      <selection activeCell="AG45" sqref="AG45"/>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565</v>
      </c>
    </row>
  </sheetData>
  <sheetProtection algorithmName="SHA-512" hashValue="RBIwxcawu3DPqqaW0OLO6VIGvJSSQAakUCkjPw9ZZiZHdta7C8D3HoHoBDB6PBsUH5XWhA/nQsM3++EsgPh2Hg==" saltValue="m3X7TI2XyZpwlWojcrWdE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4" zoomScale="85" zoomScaleNormal="85" zoomScaleSheetLayoutView="100" workbookViewId="0">
      <selection activeCell="M45" sqref="M45"/>
    </sheetView>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139" t="s">
        <v>3</v>
      </c>
      <c r="D47" s="1139"/>
      <c r="E47" s="1140"/>
      <c r="F47" s="11">
        <v>20.399999999999999</v>
      </c>
      <c r="G47" s="12">
        <v>19.45</v>
      </c>
      <c r="H47" s="12">
        <v>20.02</v>
      </c>
      <c r="I47" s="12">
        <v>21.11</v>
      </c>
      <c r="J47" s="13">
        <v>21.6</v>
      </c>
    </row>
    <row r="48" spans="2:10" ht="57.75" customHeight="1" x14ac:dyDescent="0.2">
      <c r="B48" s="14"/>
      <c r="C48" s="1141" t="s">
        <v>4</v>
      </c>
      <c r="D48" s="1141"/>
      <c r="E48" s="1142"/>
      <c r="F48" s="15">
        <v>7.76</v>
      </c>
      <c r="G48" s="16">
        <v>8.48</v>
      </c>
      <c r="H48" s="16">
        <v>8.9700000000000006</v>
      </c>
      <c r="I48" s="16">
        <v>12.83</v>
      </c>
      <c r="J48" s="17">
        <v>8.84</v>
      </c>
    </row>
    <row r="49" spans="2:10" ht="57.75" customHeight="1" thickBot="1" x14ac:dyDescent="0.25">
      <c r="B49" s="18"/>
      <c r="C49" s="1143" t="s">
        <v>5</v>
      </c>
      <c r="D49" s="1143"/>
      <c r="E49" s="1144"/>
      <c r="F49" s="19">
        <v>0.1</v>
      </c>
      <c r="G49" s="20" t="s">
        <v>571</v>
      </c>
      <c r="H49" s="20">
        <v>1.41</v>
      </c>
      <c r="I49" s="20">
        <v>6.09</v>
      </c>
      <c r="J49" s="21" t="s">
        <v>572</v>
      </c>
    </row>
    <row r="50" spans="2:10" ht="13" x14ac:dyDescent="0.2"/>
  </sheetData>
  <sheetProtection algorithmName="SHA-512" hashValue="agXzzpNB2Cn7VtmJwUROHz7oQQhXj+6QLNKAk1duzsvbVUYwjPZ2da/eKP4ABg0WuFVaw08l06Lhhsc8dsBHfg==" saltValue="BYWppCw3jY4gY6l0Uvs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2024-03-14T05:11:35Z</cp:lastPrinted>
  <dcterms:created xsi:type="dcterms:W3CDTF">2024-02-05T00:25:34Z</dcterms:created>
  <dcterms:modified xsi:type="dcterms:W3CDTF">2024-03-18T00:14:22Z</dcterms:modified>
  <cp:category/>
</cp:coreProperties>
</file>