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charts/chart10.xml" ContentType="application/vnd.openxmlformats-officedocument.drawingml.chart+xml"/>
  <Override PartName="/xl/theme/themeOverride4.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03\共有\本庁FS\FS1h 本庁\1h020総務部\200財政課\100財政係\### 令和３年度\60　調査（一般会計・公営企業）\20　予算・決算等調査\20　決算関係調査\11_【作業依頼】令和元年度財政状況資料集の作成について（2回目）\04_HP用\"/>
    </mc:Choice>
  </mc:AlternateContent>
  <bookViews>
    <workbookView xWindow="0" yWindow="0" windowWidth="20496" windowHeight="7536" tabRatio="855"/>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5" r:id="rId14"/>
    <sheet name="施設類型別ストック情報分析表①" sheetId="16" r:id="rId15"/>
    <sheet name="施設類型別ストック情報分析表②" sheetId="17" r:id="rId16"/>
    <sheet name="公会計指標分析・財政指標組合せ分析表 (2)" sheetId="18" r:id="rId17"/>
    <sheet name="施設類型別ストック情報分析表① (2)" sheetId="19" r:id="rId18"/>
    <sheet name="施設類型別ストック情報分析表② (2)" sheetId="20" r:id="rId19"/>
    <sheet name="データシート" sheetId="14" state="hidden" r:id="rId20"/>
  </sheets>
  <externalReferences>
    <externalReference r:id="rId21"/>
  </externalReferences>
  <definedNames>
    <definedName name="Z_E893FB3D_D9F9_4BD5_B8BD_CA29C7DCBF9F_.wvu.Cols" localSheetId="2" hidden="1">'各会計、関係団体の財政状況及び健全化判断比率'!$EB:$XFD</definedName>
    <definedName name="Z_E893FB3D_D9F9_4BD5_B8BD_CA29C7DCBF9F_.wvu.Cols" localSheetId="12" hidden="1">基金残高に係る経年分析!$P:$XFD</definedName>
    <definedName name="Z_E893FB3D_D9F9_4BD5_B8BD_CA29C7DCBF9F_.wvu.Cols" localSheetId="4" hidden="1">'経常経費分析表（経常収支比率の分析）'!$DM:$XFD</definedName>
    <definedName name="Z_E893FB3D_D9F9_4BD5_B8BD_CA29C7DCBF9F_.wvu.Cols" localSheetId="5" hidden="1">'経常経費分析表（人件費・公債費・普通建設事業費の分析）'!$AU:$XFD</definedName>
    <definedName name="Z_E893FB3D_D9F9_4BD5_B8BD_CA29C7DCBF9F_.wvu.Cols" localSheetId="3" hidden="1">財政比較分析表!$DQ:$XFD</definedName>
    <definedName name="Z_E893FB3D_D9F9_4BD5_B8BD_CA29C7DCBF9F_.wvu.Cols" localSheetId="10" hidden="1">'実質公債費比率（分子）の構造'!$V:$XFD</definedName>
    <definedName name="Z_E893FB3D_D9F9_4BD5_B8BD_CA29C7DCBF9F_.wvu.Cols" localSheetId="8" hidden="1">実質収支比率等に係る経年分析!$Q:$XFD</definedName>
    <definedName name="Z_E893FB3D_D9F9_4BD5_B8BD_CA29C7DCBF9F_.wvu.Cols" localSheetId="11" hidden="1">'将来負担比率（分子）の構造'!$T:$XFD</definedName>
    <definedName name="Z_E893FB3D_D9F9_4BD5_B8BD_CA29C7DCBF9F_.wvu.Cols" localSheetId="6" hidden="1">'性質別歳出決算分析表（住民一人当たりのコスト）'!$DV:$XFD</definedName>
    <definedName name="Z_E893FB3D_D9F9_4BD5_B8BD_CA29C7DCBF9F_.wvu.Cols" localSheetId="0" hidden="1">総括表!$DP:$XFD</definedName>
    <definedName name="Z_E893FB3D_D9F9_4BD5_B8BD_CA29C7DCBF9F_.wvu.Cols" localSheetId="1" hidden="1">普通会計の状況!$EN:$XFD</definedName>
    <definedName name="Z_E893FB3D_D9F9_4BD5_B8BD_CA29C7DCBF9F_.wvu.Cols" localSheetId="7" hidden="1">'目的別歳出決算分析表（住民一人当たりのコスト）'!$DV:$XFD</definedName>
    <definedName name="Z_E893FB3D_D9F9_4BD5_B8BD_CA29C7DCBF9F_.wvu.Cols" localSheetId="9" hidden="1">連結実質赤字比率に係る赤字・黒字の構成分析!$Q:$XFD</definedName>
    <definedName name="Z_E893FB3D_D9F9_4BD5_B8BD_CA29C7DCBF9F_.wvu.Rows" localSheetId="2" hidden="1">'各会計、関係団体の財政状況及び健全化判断比率'!$137:$1048576,'各会計、関係団体の財政状況及び健全化判断比率'!$89:$101,'各会計、関係団体の財政状況及び健全化判断比率'!$135:$136</definedName>
    <definedName name="Z_E893FB3D_D9F9_4BD5_B8BD_CA29C7DCBF9F_.wvu.Rows" localSheetId="12" hidden="1">基金残高に係る経年分析!$65:$1048576</definedName>
    <definedName name="Z_E893FB3D_D9F9_4BD5_B8BD_CA29C7DCBF9F_.wvu.Rows" localSheetId="4" hidden="1">'経常経費分析表（経常収支比率の分析）'!$90:$1048576</definedName>
    <definedName name="Z_E893FB3D_D9F9_4BD5_B8BD_CA29C7DCBF9F_.wvu.Rows" localSheetId="5" hidden="1">'経常経費分析表（人件費・公債費・普通建設事業費の分析）'!$75:$1048576,'経常経費分析表（人件費・公債費・普通建設事業費の分析）'!$67:$74</definedName>
    <definedName name="Z_E893FB3D_D9F9_4BD5_B8BD_CA29C7DCBF9F_.wvu.Rows" localSheetId="3" hidden="1">財政比較分析表!$106:$1048576,財政比較分析表!$98:$105</definedName>
    <definedName name="Z_E893FB3D_D9F9_4BD5_B8BD_CA29C7DCBF9F_.wvu.Rows" localSheetId="10" hidden="1">'実質公債費比率（分子）の構造'!$63:$1048576</definedName>
    <definedName name="Z_E893FB3D_D9F9_4BD5_B8BD_CA29C7DCBF9F_.wvu.Rows" localSheetId="8" hidden="1">実質収支比率等に係る経年分析!$51:$1048576</definedName>
    <definedName name="Z_E893FB3D_D9F9_4BD5_B8BD_CA29C7DCBF9F_.wvu.Rows" localSheetId="11" hidden="1">'将来負担比率（分子）の構造'!$87:$1048576,'将来負担比率（分子）の構造'!$56:$86</definedName>
    <definedName name="Z_E893FB3D_D9F9_4BD5_B8BD_CA29C7DCBF9F_.wvu.Rows" localSheetId="6" hidden="1">'性質別歳出決算分析表（住民一人当たりのコスト）'!$122:$1048576,'性質別歳出決算分析表（住民一人当たりのコスト）'!$117:$121</definedName>
    <definedName name="Z_E893FB3D_D9F9_4BD5_B8BD_CA29C7DCBF9F_.wvu.Rows" localSheetId="0" hidden="1">総括表!$57:$1048576</definedName>
    <definedName name="Z_E893FB3D_D9F9_4BD5_B8BD_CA29C7DCBF9F_.wvu.Rows" localSheetId="1" hidden="1">普通会計の状況!$50:$1048576</definedName>
    <definedName name="Z_E893FB3D_D9F9_4BD5_B8BD_CA29C7DCBF9F_.wvu.Rows" localSheetId="7" hidden="1">'目的別歳出決算分析表（住民一人当たりのコスト）'!$117:$1048576</definedName>
    <definedName name="Z_E893FB3D_D9F9_4BD5_B8BD_CA29C7DCBF9F_.wvu.Rows" localSheetId="9" hidden="1">連結実質赤字比率に係る赤字・黒字の構成分析!$46:$1048576</definedName>
  </definedNames>
  <calcPr calcId="162913"/>
  <customWorkbookViews>
    <customWorkbookView name="那須塩原市 - 個人用ビュー" guid="{E893FB3D-D9F9-4BD5-B8BD-CA29C7DCBF9F}" mergeInterval="0" personalView="1" maximized="1" xWindow="-8" yWindow="-8" windowWidth="1382" windowHeight="744"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7" i="1" l="1"/>
  <c r="BG36" i="1"/>
  <c r="BG35" i="1"/>
  <c r="BG34" i="1"/>
  <c r="AO34" i="1"/>
  <c r="W36" i="1"/>
  <c r="W35" i="1"/>
  <c r="W34" i="1"/>
  <c r="CQ43" i="1"/>
  <c r="CQ42" i="1"/>
  <c r="CQ41" i="1"/>
  <c r="CQ40" i="1"/>
  <c r="CQ39" i="1"/>
  <c r="CQ38" i="1"/>
  <c r="CQ37" i="1"/>
  <c r="CQ36" i="1"/>
  <c r="CQ35" i="1"/>
  <c r="CQ34" i="1"/>
  <c r="DG43" i="1"/>
  <c r="DG42" i="1"/>
  <c r="DG41" i="1"/>
  <c r="DG40" i="1"/>
  <c r="DG39" i="1"/>
  <c r="DG38" i="1"/>
  <c r="DG37" i="1"/>
  <c r="DG36" i="1"/>
  <c r="DG35" i="1"/>
  <c r="DG34" i="1"/>
  <c r="BY43" i="1"/>
  <c r="BY42" i="1"/>
  <c r="BY41" i="1"/>
  <c r="BY40" i="1"/>
  <c r="BY39" i="1"/>
  <c r="BY38" i="1"/>
  <c r="BY37" i="1"/>
  <c r="BY36" i="1"/>
  <c r="BY35" i="1"/>
  <c r="BY34" i="1"/>
  <c r="E43" i="1"/>
  <c r="E42" i="1"/>
  <c r="E41" i="1"/>
  <c r="E40" i="1"/>
  <c r="E39" i="1"/>
  <c r="E38" i="1"/>
  <c r="E37" i="1"/>
  <c r="E36" i="1"/>
  <c r="E35" i="1"/>
  <c r="E34" i="1"/>
  <c r="CO43" i="1" l="1"/>
  <c r="BE43" i="1"/>
  <c r="AM43" i="1"/>
  <c r="U43" i="1"/>
  <c r="C43" i="1"/>
  <c r="CO42" i="1"/>
  <c r="BE42" i="1"/>
  <c r="AM42" i="1"/>
  <c r="U42" i="1"/>
  <c r="C42" i="1"/>
  <c r="CO41" i="1"/>
  <c r="BE41" i="1"/>
  <c r="AM41" i="1"/>
  <c r="U41" i="1"/>
  <c r="C41" i="1"/>
  <c r="CO40" i="1"/>
  <c r="BE40" i="1"/>
  <c r="AM40" i="1"/>
  <c r="U40" i="1"/>
  <c r="C40" i="1"/>
  <c r="CO39" i="1"/>
  <c r="BE39" i="1"/>
  <c r="AM39" i="1"/>
  <c r="U39" i="1"/>
  <c r="C39" i="1"/>
  <c r="CO38" i="1"/>
  <c r="BE38" i="1"/>
  <c r="AM38" i="1"/>
  <c r="U38" i="1"/>
  <c r="C38" i="1"/>
  <c r="BE37" i="1"/>
  <c r="AM37" i="1"/>
  <c r="U37" i="1"/>
  <c r="C37" i="1"/>
  <c r="BE36" i="1"/>
  <c r="AM36" i="1"/>
  <c r="U36" i="1"/>
  <c r="C36" i="1"/>
  <c r="BE35" i="1"/>
  <c r="AM35" i="1"/>
  <c r="U35" i="1"/>
  <c r="C35" i="1"/>
  <c r="CO34" i="1"/>
  <c r="CO35" i="1" s="1"/>
  <c r="CO36" i="1" s="1"/>
  <c r="CO37" i="1" s="1"/>
  <c r="BW34" i="1"/>
  <c r="BW35" i="1" s="1"/>
  <c r="BW36" i="1" s="1"/>
  <c r="BW37" i="1" s="1"/>
  <c r="BW38" i="1" s="1"/>
  <c r="BW39" i="1" s="1"/>
  <c r="BW40" i="1" s="1"/>
  <c r="BW41" i="1" s="1"/>
  <c r="BW42" i="1" s="1"/>
  <c r="BW43" i="1" s="1"/>
  <c r="BE34" i="1"/>
  <c r="AM34" i="1"/>
  <c r="U34" i="1"/>
  <c r="C34" i="1"/>
  <c r="D74" i="14" l="1"/>
  <c r="C74" i="14"/>
  <c r="B74" i="14"/>
  <c r="D73" i="14"/>
  <c r="C73" i="14"/>
  <c r="B73" i="14"/>
  <c r="D72" i="14"/>
  <c r="C72" i="14"/>
  <c r="B72" i="14"/>
  <c r="D71" i="14"/>
  <c r="C71" i="14"/>
  <c r="B71" i="14"/>
  <c r="P67" i="14"/>
  <c r="O67" i="14"/>
  <c r="N67" i="14"/>
  <c r="M67" i="14"/>
  <c r="L67" i="14"/>
  <c r="K67" i="14"/>
  <c r="J67" i="14"/>
  <c r="I67" i="14"/>
  <c r="H67" i="14"/>
  <c r="G67" i="14"/>
  <c r="F67" i="14"/>
  <c r="E67" i="14"/>
  <c r="D67" i="14"/>
  <c r="C67" i="14"/>
  <c r="B67" i="14"/>
  <c r="N66" i="14"/>
  <c r="K66" i="14"/>
  <c r="H66" i="14"/>
  <c r="E66" i="14"/>
  <c r="B66" i="14"/>
  <c r="N65" i="14"/>
  <c r="K65" i="14"/>
  <c r="H65" i="14"/>
  <c r="E65" i="14"/>
  <c r="B65" i="14"/>
  <c r="N64" i="14"/>
  <c r="K64" i="14"/>
  <c r="H64" i="14"/>
  <c r="E64" i="14"/>
  <c r="B64" i="14"/>
  <c r="N63" i="14"/>
  <c r="K63" i="14"/>
  <c r="H63" i="14"/>
  <c r="E63" i="14"/>
  <c r="B63" i="14"/>
  <c r="N62" i="14"/>
  <c r="K62" i="14"/>
  <c r="H62" i="14"/>
  <c r="E62" i="14"/>
  <c r="B62" i="14"/>
  <c r="N61" i="14"/>
  <c r="K61" i="14"/>
  <c r="H61" i="14"/>
  <c r="E61" i="14"/>
  <c r="B61" i="14"/>
  <c r="N60" i="14"/>
  <c r="K60" i="14"/>
  <c r="H60" i="14"/>
  <c r="E60" i="14"/>
  <c r="B60" i="14"/>
  <c r="N59" i="14"/>
  <c r="K59" i="14"/>
  <c r="H59" i="14"/>
  <c r="E59" i="14"/>
  <c r="B59" i="14"/>
  <c r="P58" i="14"/>
  <c r="M58" i="14"/>
  <c r="J58" i="14"/>
  <c r="G58" i="14"/>
  <c r="D58" i="14"/>
  <c r="P57" i="14"/>
  <c r="M57" i="14"/>
  <c r="J57" i="14"/>
  <c r="G57" i="14"/>
  <c r="D57" i="14"/>
  <c r="P56" i="14"/>
  <c r="M56" i="14"/>
  <c r="J56" i="14"/>
  <c r="G56" i="14"/>
  <c r="D56" i="14"/>
  <c r="N54" i="14"/>
  <c r="K54" i="14"/>
  <c r="H54" i="14"/>
  <c r="E54" i="14"/>
  <c r="B54" i="14"/>
  <c r="P50" i="14"/>
  <c r="O50" i="14"/>
  <c r="N50" i="14"/>
  <c r="M50" i="14"/>
  <c r="L50" i="14"/>
  <c r="K50" i="14"/>
  <c r="J50" i="14"/>
  <c r="I50" i="14"/>
  <c r="H50" i="14"/>
  <c r="G50" i="14"/>
  <c r="F50" i="14"/>
  <c r="E50" i="14"/>
  <c r="D50" i="14"/>
  <c r="C50" i="14"/>
  <c r="B50" i="14"/>
  <c r="N49" i="14"/>
  <c r="K49" i="14"/>
  <c r="H49" i="14"/>
  <c r="E49" i="14"/>
  <c r="B49" i="14"/>
  <c r="N48" i="14"/>
  <c r="K48" i="14"/>
  <c r="H48" i="14"/>
  <c r="E48" i="14"/>
  <c r="B48" i="14"/>
  <c r="N47" i="14"/>
  <c r="K47" i="14"/>
  <c r="H47" i="14"/>
  <c r="E47" i="14"/>
  <c r="B47" i="14"/>
  <c r="N46" i="14"/>
  <c r="K46" i="14"/>
  <c r="H46" i="14"/>
  <c r="E46" i="14"/>
  <c r="B46" i="14"/>
  <c r="N45" i="14"/>
  <c r="K45" i="14"/>
  <c r="H45" i="14"/>
  <c r="E45" i="14"/>
  <c r="B45" i="14"/>
  <c r="N44" i="14"/>
  <c r="K44" i="14"/>
  <c r="H44" i="14"/>
  <c r="E44" i="14"/>
  <c r="B44" i="14"/>
  <c r="N43" i="14"/>
  <c r="K43" i="14"/>
  <c r="H43" i="14"/>
  <c r="E43" i="14"/>
  <c r="B43" i="14"/>
  <c r="P42" i="14"/>
  <c r="M42" i="14"/>
  <c r="J42" i="14"/>
  <c r="G42" i="14"/>
  <c r="D42" i="14"/>
  <c r="N40" i="14"/>
  <c r="K40" i="14"/>
  <c r="H40" i="14"/>
  <c r="E40" i="14"/>
  <c r="B40" i="14"/>
  <c r="K36" i="14"/>
  <c r="J36" i="14"/>
  <c r="I36" i="14"/>
  <c r="H36" i="14"/>
  <c r="G36" i="14"/>
  <c r="F36" i="14"/>
  <c r="E36" i="14"/>
  <c r="D36" i="14"/>
  <c r="C36" i="14"/>
  <c r="B36" i="14"/>
  <c r="A36" i="14"/>
  <c r="K35" i="14"/>
  <c r="J35" i="14"/>
  <c r="I35" i="14"/>
  <c r="H35" i="14"/>
  <c r="G35" i="14"/>
  <c r="F35" i="14"/>
  <c r="E35" i="14"/>
  <c r="D35" i="14"/>
  <c r="C35" i="14"/>
  <c r="B35" i="14"/>
  <c r="A35" i="14"/>
  <c r="K34" i="14"/>
  <c r="J34" i="14"/>
  <c r="I34" i="14"/>
  <c r="H34" i="14"/>
  <c r="G34" i="14"/>
  <c r="F34" i="14"/>
  <c r="E34" i="14"/>
  <c r="D34" i="14"/>
  <c r="C34" i="14"/>
  <c r="B34" i="14"/>
  <c r="A34" i="14"/>
  <c r="K33" i="14"/>
  <c r="J33" i="14"/>
  <c r="I33" i="14"/>
  <c r="H33" i="14"/>
  <c r="G33" i="14"/>
  <c r="F33" i="14"/>
  <c r="E33" i="14"/>
  <c r="D33" i="14"/>
  <c r="C33" i="14"/>
  <c r="B33" i="14"/>
  <c r="A33" i="14"/>
  <c r="K32" i="14"/>
  <c r="J32" i="14"/>
  <c r="I32" i="14"/>
  <c r="H32" i="14"/>
  <c r="G32" i="14"/>
  <c r="F32" i="14"/>
  <c r="E32" i="14"/>
  <c r="D32" i="14"/>
  <c r="C32" i="14"/>
  <c r="B32" i="14"/>
  <c r="A32" i="14"/>
  <c r="K31" i="14"/>
  <c r="J31" i="14"/>
  <c r="I31" i="14"/>
  <c r="H31" i="14"/>
  <c r="G31" i="14"/>
  <c r="F31" i="14"/>
  <c r="E31" i="14"/>
  <c r="D31" i="14"/>
  <c r="C31" i="14"/>
  <c r="B31" i="14"/>
  <c r="A31" i="14"/>
  <c r="K30" i="14"/>
  <c r="J30" i="14"/>
  <c r="I30" i="14"/>
  <c r="H30" i="14"/>
  <c r="G30" i="14"/>
  <c r="F30" i="14"/>
  <c r="E30" i="14"/>
  <c r="D30" i="14"/>
  <c r="C30" i="14"/>
  <c r="B30" i="14"/>
  <c r="A30" i="14"/>
  <c r="K29" i="14"/>
  <c r="J29" i="14"/>
  <c r="I29" i="14"/>
  <c r="H29" i="14"/>
  <c r="G29" i="14"/>
  <c r="F29" i="14"/>
  <c r="E29" i="14"/>
  <c r="D29" i="14"/>
  <c r="C29" i="14"/>
  <c r="B29" i="14"/>
  <c r="A29" i="14"/>
  <c r="K28" i="14"/>
  <c r="J28" i="14"/>
  <c r="I28" i="14"/>
  <c r="H28" i="14"/>
  <c r="G28" i="14"/>
  <c r="F28" i="14"/>
  <c r="E28" i="14"/>
  <c r="D28" i="14"/>
  <c r="C28" i="14"/>
  <c r="B28" i="14"/>
  <c r="A28" i="14"/>
  <c r="K27" i="14"/>
  <c r="J27" i="14"/>
  <c r="I27" i="14"/>
  <c r="H27" i="14"/>
  <c r="G27" i="14"/>
  <c r="F27" i="14"/>
  <c r="E27" i="14"/>
  <c r="D27" i="14"/>
  <c r="C27" i="14"/>
  <c r="B27" i="14"/>
  <c r="A27" i="14"/>
  <c r="J25" i="14"/>
  <c r="H25" i="14"/>
  <c r="F25" i="14"/>
  <c r="D25" i="14"/>
  <c r="B25" i="14"/>
  <c r="F21" i="14"/>
  <c r="E21" i="14"/>
  <c r="D21" i="14"/>
  <c r="C21" i="14"/>
  <c r="B21" i="14"/>
  <c r="F20" i="14"/>
  <c r="E20" i="14"/>
  <c r="D20" i="14"/>
  <c r="C20" i="14"/>
  <c r="B20" i="14"/>
  <c r="F19" i="14"/>
  <c r="E19" i="14"/>
  <c r="D19" i="14"/>
  <c r="C19" i="14"/>
  <c r="B19" i="14"/>
  <c r="F18" i="14"/>
  <c r="E18" i="14"/>
  <c r="D18" i="14"/>
  <c r="C18" i="14"/>
  <c r="B18" i="14"/>
</calcChain>
</file>

<file path=xl/sharedStrings.xml><?xml version="1.0" encoding="utf-8"?>
<sst xmlns="http://schemas.openxmlformats.org/spreadsheetml/2006/main" count="1183" uniqueCount="639">
  <si>
    <t>標準財政規模比（％）</t>
    <phoneticPr fontId="5"/>
  </si>
  <si>
    <t>区分</t>
    <rPh sb="0" eb="2">
      <t>クブン</t>
    </rPh>
    <phoneticPr fontId="5"/>
  </si>
  <si>
    <t>年度</t>
    <rPh sb="0" eb="2">
      <t>ネンド</t>
    </rPh>
    <phoneticPr fontId="5"/>
  </si>
  <si>
    <t>財政調整基金残高</t>
    <rPh sb="0" eb="2">
      <t>ザイセイ</t>
    </rPh>
    <rPh sb="2" eb="4">
      <t>チョウセイ</t>
    </rPh>
    <rPh sb="4" eb="6">
      <t>キキン</t>
    </rPh>
    <rPh sb="6" eb="8">
      <t>ザンダカ</t>
    </rPh>
    <phoneticPr fontId="5"/>
  </si>
  <si>
    <t>実質収支額</t>
    <rPh sb="0" eb="2">
      <t>ジッシツ</t>
    </rPh>
    <rPh sb="2" eb="4">
      <t>シュウシ</t>
    </rPh>
    <rPh sb="4" eb="5">
      <t>ガク</t>
    </rPh>
    <phoneticPr fontId="5"/>
  </si>
  <si>
    <t>実質単年度収支</t>
    <rPh sb="0" eb="2">
      <t>ジッシツ</t>
    </rPh>
    <rPh sb="2" eb="5">
      <t>タンネンド</t>
    </rPh>
    <rPh sb="5" eb="7">
      <t>シュウシ</t>
    </rPh>
    <phoneticPr fontId="5"/>
  </si>
  <si>
    <t>標準財政規模比（％）</t>
    <phoneticPr fontId="5"/>
  </si>
  <si>
    <t>会計</t>
    <rPh sb="0" eb="2">
      <t>カイケイ</t>
    </rPh>
    <phoneticPr fontId="5"/>
  </si>
  <si>
    <t>※令和2年度中に市町村合併した団体で、合併前の団体ごとの決算に基づく連結実質赤字比率を算出していない団体については、グラフを表記しない。</t>
    <rPh sb="1" eb="3">
      <t>レイワ</t>
    </rPh>
    <phoneticPr fontId="5"/>
  </si>
  <si>
    <t>（百万円）</t>
    <rPh sb="1" eb="2">
      <t>ヒャク</t>
    </rPh>
    <rPh sb="2" eb="4">
      <t>マンエン</t>
    </rPh>
    <phoneticPr fontId="5"/>
  </si>
  <si>
    <t>分子の構造</t>
    <rPh sb="0" eb="2">
      <t>ブンシ</t>
    </rPh>
    <rPh sb="3" eb="5">
      <t>コウゾウ</t>
    </rPh>
    <phoneticPr fontId="5"/>
  </si>
  <si>
    <t>元利償還金等(A)</t>
    <phoneticPr fontId="5"/>
  </si>
  <si>
    <t>元利償還金</t>
  </si>
  <si>
    <t>減債基金積立不足算定額※2</t>
    <phoneticPr fontId="5"/>
  </si>
  <si>
    <t>満期一括償還地方債に係る年度割相当額</t>
    <phoneticPr fontId="5"/>
  </si>
  <si>
    <t>公営企業債の元利償還金に対する繰入金</t>
  </si>
  <si>
    <t>組合等が起こした地方債の元利償還金に対する負担金等</t>
  </si>
  <si>
    <t>債務負担行為に基づく支出額</t>
  </si>
  <si>
    <t>一時借入金の利子</t>
    <phoneticPr fontId="5"/>
  </si>
  <si>
    <t>算入公債費等(B)</t>
    <phoneticPr fontId="5"/>
  </si>
  <si>
    <t>算入公債費等</t>
    <phoneticPr fontId="5"/>
  </si>
  <si>
    <t>(A)－(B)</t>
    <phoneticPr fontId="5"/>
  </si>
  <si>
    <t>実質公債費比率の分子</t>
    <phoneticPr fontId="5"/>
  </si>
  <si>
    <t>※1 令和2年度中に市町村合併した団体で、合併前の団体ごとの決算に基づく実質公債費比率を算出していない団体については、グラフを表記しない。</t>
    <rPh sb="3" eb="5">
      <t>レイワ</t>
    </rPh>
    <phoneticPr fontId="5"/>
  </si>
  <si>
    <t>（参考）</t>
    <rPh sb="1" eb="3">
      <t>サンコウ</t>
    </rPh>
    <phoneticPr fontId="5"/>
  </si>
  <si>
    <t>※2　減債基金
　　積立状況等</t>
    <rPh sb="3" eb="5">
      <t>ゲンサイ</t>
    </rPh>
    <rPh sb="5" eb="7">
      <t>キキン</t>
    </rPh>
    <rPh sb="10" eb="12">
      <t>ツミタテ</t>
    </rPh>
    <rPh sb="12" eb="14">
      <t>ジョウキョウ</t>
    </rPh>
    <rPh sb="14" eb="15">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</si>
  <si>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</si>
  <si>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</si>
  <si>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</si>
  <si>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
  </si>
  <si>
    <t>将来負担額(A)</t>
    <phoneticPr fontId="5"/>
  </si>
  <si>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</si>
  <si>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</si>
  <si>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</si>
  <si>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</si>
  <si>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</si>
  <si>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</si>
  <si>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5"/>
  </si>
  <si>
    <t>連結実質赤字額</t>
  </si>
  <si>
    <t>組合等連結実質赤字額負担見込額</t>
  </si>
  <si>
    <t>充当可能財源等(B)</t>
    <phoneticPr fontId="5"/>
  </si>
  <si>
    <t>充当可能基金</t>
  </si>
  <si>
    <t>充当可能特定歳入</t>
  </si>
  <si>
    <t>基準財政需要額算入見込額</t>
  </si>
  <si>
    <t>(A)－(B)</t>
    <phoneticPr fontId="5"/>
  </si>
  <si>
    <t>将来負担比率の分子</t>
  </si>
  <si>
    <t>※令和2年度中に市町村合併した団体で、合併前の団体ごとの決算に基づく将来負担比率を算出していない団体については、グラフを表記しない。</t>
    <rPh sb="1" eb="3">
      <t>レイワ</t>
    </rPh>
    <phoneticPr fontId="5"/>
  </si>
  <si>
    <t>（百万円）</t>
    <rPh sb="1" eb="4">
      <t>ヒャクマンエン</t>
    </rPh>
    <phoneticPr fontId="5"/>
  </si>
  <si>
    <t>財政調整基金</t>
    <rPh sb="0" eb="2">
      <t>ザイセイ</t>
    </rPh>
    <rPh sb="2" eb="4">
      <t>チョウセイ</t>
    </rPh>
    <rPh sb="4" eb="6">
      <t>キキン</t>
    </rPh>
    <phoneticPr fontId="5"/>
  </si>
  <si>
    <t>減債基金</t>
    <rPh sb="0" eb="2">
      <t>ゲンサイ</t>
    </rPh>
    <rPh sb="2" eb="4">
      <t>キキン</t>
    </rPh>
    <phoneticPr fontId="5"/>
  </si>
  <si>
    <t>その他特定目的基金</t>
    <rPh sb="2" eb="3">
      <t>タ</t>
    </rPh>
    <rPh sb="3" eb="5">
      <t>トクテイ</t>
    </rPh>
    <rPh sb="5" eb="7">
      <t>モクテキ</t>
    </rPh>
    <rPh sb="7" eb="9">
      <t>キキン</t>
    </rPh>
    <phoneticPr fontId="5"/>
  </si>
  <si>
    <t>基金残高合計</t>
    <rPh sb="0" eb="2">
      <t>キキン</t>
    </rPh>
    <rPh sb="2" eb="4">
      <t>ザンダカ</t>
    </rPh>
    <rPh sb="4" eb="6">
      <t>ゴウケイ</t>
    </rPh>
    <phoneticPr fontId="5"/>
  </si>
  <si>
    <t>当該団体(円)</t>
  </si>
  <si>
    <t>実質収支比率等に係る経年分析</t>
  </si>
  <si>
    <t>実質収支額</t>
    <phoneticPr fontId="16"/>
  </si>
  <si>
    <t>財政調整基金残高</t>
    <phoneticPr fontId="5"/>
  </si>
  <si>
    <t>実質単年度収支</t>
    <rPh sb="0" eb="2">
      <t>ジッシツ</t>
    </rPh>
    <rPh sb="2" eb="5">
      <t>タンネンド</t>
    </rPh>
    <rPh sb="5" eb="7">
      <t>シュウシ</t>
    </rPh>
    <phoneticPr fontId="16"/>
  </si>
  <si>
    <t>連結実質赤字比率に係る赤字・黒字の構成分析</t>
  </si>
  <si>
    <t>赤字額</t>
    <rPh sb="0" eb="2">
      <t>アカジ</t>
    </rPh>
    <rPh sb="2" eb="3">
      <t>ガク</t>
    </rPh>
    <phoneticPr fontId="16"/>
  </si>
  <si>
    <t>黒字額</t>
    <rPh sb="0" eb="2">
      <t>クロジ</t>
    </rPh>
    <rPh sb="2" eb="3">
      <t>ガク</t>
    </rPh>
    <phoneticPr fontId="16"/>
  </si>
  <si>
    <t>実質公債費比率（分子）の構造</t>
  </si>
  <si>
    <t>元利償還金等</t>
    <rPh sb="0" eb="2">
      <t>ガンリ</t>
    </rPh>
    <rPh sb="2" eb="5">
      <t>ショウカンキン</t>
    </rPh>
    <rPh sb="5" eb="6">
      <t>トウ</t>
    </rPh>
    <phoneticPr fontId="5"/>
  </si>
  <si>
    <t>算入公債費等</t>
    <rPh sb="0" eb="2">
      <t>サンニュウ</t>
    </rPh>
    <rPh sb="2" eb="6">
      <t>コウサイヒトウ</t>
    </rPh>
    <phoneticPr fontId="5"/>
  </si>
  <si>
    <t>算入公債費等</t>
    <rPh sb="0" eb="2">
      <t>サンニュウ</t>
    </rPh>
    <rPh sb="2" eb="6">
      <t>コウサイヒトウ</t>
    </rPh>
    <phoneticPr fontId="16"/>
  </si>
  <si>
    <t>一時借入金の利子</t>
    <phoneticPr fontId="5"/>
  </si>
  <si>
    <t>債務負担行為に基づく支出額</t>
    <phoneticPr fontId="5"/>
  </si>
  <si>
    <t>組合等が起こした地方債の元利償還金に対する負担金等</t>
    <phoneticPr fontId="5"/>
  </si>
  <si>
    <t>公営企業債の元利償還金に対する繰入金</t>
    <phoneticPr fontId="5"/>
  </si>
  <si>
    <t>満期一括償還地方債に係る年度割相当額</t>
    <phoneticPr fontId="5"/>
  </si>
  <si>
    <t>減債基金積立不足算定額</t>
    <phoneticPr fontId="5"/>
  </si>
  <si>
    <t>元利償還金</t>
    <phoneticPr fontId="5"/>
  </si>
  <si>
    <t>実質公債費比率の分子</t>
  </si>
  <si>
    <t>将来負担比率（分子）の構造</t>
  </si>
  <si>
    <t>将来負担額</t>
    <rPh sb="0" eb="2">
      <t>ショウライ</t>
    </rPh>
    <rPh sb="2" eb="4">
      <t>フタン</t>
    </rPh>
    <rPh sb="4" eb="5">
      <t>ガク</t>
    </rPh>
    <phoneticPr fontId="5"/>
  </si>
  <si>
    <t>充当可能財源等</t>
    <rPh sb="0" eb="2">
      <t>ジュウトウ</t>
    </rPh>
    <rPh sb="2" eb="4">
      <t>カノウ</t>
    </rPh>
    <rPh sb="4" eb="6">
      <t>ザイゲン</t>
    </rPh>
    <rPh sb="6" eb="7">
      <t>トウ</t>
    </rPh>
    <phoneticPr fontId="5"/>
  </si>
  <si>
    <t>将来負担比率の分子</t>
    <phoneticPr fontId="5"/>
  </si>
  <si>
    <t>基金残高に係る経年分析</t>
    <phoneticPr fontId="19"/>
  </si>
  <si>
    <t>財政調整基金</t>
    <phoneticPr fontId="19"/>
  </si>
  <si>
    <t>減債基金</t>
    <phoneticPr fontId="19"/>
  </si>
  <si>
    <t>その他特定目的基金</t>
    <phoneticPr fontId="19"/>
  </si>
  <si>
    <t>令和元年度　財政状況資料集</t>
    <phoneticPr fontId="5"/>
  </si>
  <si>
    <t>総括表（市町村）</t>
    <rPh sb="0" eb="2">
      <t>ソウカツ</t>
    </rPh>
    <rPh sb="2" eb="3">
      <t>ヒョウ</t>
    </rPh>
    <rPh sb="4" eb="7">
      <t>シチョウソン</t>
    </rPh>
    <phoneticPr fontId="5"/>
  </si>
  <si>
    <t>都道府県名</t>
    <phoneticPr fontId="5"/>
  </si>
  <si>
    <t>栃木県</t>
    <phoneticPr fontId="5"/>
  </si>
  <si>
    <t>市町村類型</t>
    <phoneticPr fontId="5"/>
  </si>
  <si>
    <t>Ⅲ－１</t>
    <phoneticPr fontId="5"/>
  </si>
  <si>
    <t>指定団体等の指定状況</t>
    <phoneticPr fontId="5"/>
  </si>
  <si>
    <t>令和元年度(千円)</t>
    <rPh sb="0" eb="2">
      <t>レイワ</t>
    </rPh>
    <rPh sb="2" eb="3">
      <t>ガン</t>
    </rPh>
    <rPh sb="3" eb="5">
      <t>ネンド</t>
    </rPh>
    <rPh sb="6" eb="8">
      <t>センエン</t>
    </rPh>
    <phoneticPr fontId="5"/>
  </si>
  <si>
    <t>平成30年度(千円)</t>
    <rPh sb="0" eb="2">
      <t>ヘイセイ</t>
    </rPh>
    <rPh sb="4" eb="6">
      <t>ネンド</t>
    </rPh>
    <phoneticPr fontId="5"/>
  </si>
  <si>
    <t>令和元年度(千円･％)</t>
    <rPh sb="0" eb="2">
      <t>レイワ</t>
    </rPh>
    <rPh sb="2" eb="3">
      <t>ガン</t>
    </rPh>
    <rPh sb="3" eb="5">
      <t>ネンド</t>
    </rPh>
    <rPh sb="6" eb="8">
      <t>センエン</t>
    </rPh>
    <phoneticPr fontId="5"/>
  </si>
  <si>
    <t>平成30年度(千円･％)</t>
    <rPh sb="0" eb="2">
      <t>ヘイセイ</t>
    </rPh>
    <rPh sb="4" eb="6">
      <t>ネンド</t>
    </rPh>
    <rPh sb="7" eb="9">
      <t>センエン</t>
    </rPh>
    <phoneticPr fontId="5"/>
  </si>
  <si>
    <t>歳入総額</t>
    <phoneticPr fontId="25"/>
  </si>
  <si>
    <t>実質収支比率</t>
    <rPh sb="0" eb="2">
      <t>ジッシツ</t>
    </rPh>
    <rPh sb="2" eb="4">
      <t>シュウシ</t>
    </rPh>
    <rPh sb="4" eb="6">
      <t>ヒリツ</t>
    </rPh>
    <phoneticPr fontId="5"/>
  </si>
  <si>
    <t>財政健全化等</t>
    <rPh sb="0" eb="2">
      <t>ザイセイ</t>
    </rPh>
    <rPh sb="2" eb="5">
      <t>ケンゼンカ</t>
    </rPh>
    <rPh sb="5" eb="6">
      <t>トウ</t>
    </rPh>
    <phoneticPr fontId="5"/>
  </si>
  <si>
    <t>×</t>
    <phoneticPr fontId="5"/>
  </si>
  <si>
    <t>歳出総額</t>
    <phoneticPr fontId="25"/>
  </si>
  <si>
    <t>経常収支比率</t>
    <rPh sb="0" eb="2">
      <t>ケイジョウ</t>
    </rPh>
    <rPh sb="2" eb="4">
      <t>シュウシ</t>
    </rPh>
    <rPh sb="4" eb="6">
      <t>ヒリツ</t>
    </rPh>
    <phoneticPr fontId="5"/>
  </si>
  <si>
    <t>市町村名</t>
    <rPh sb="0" eb="3">
      <t>シチョウソン</t>
    </rPh>
    <rPh sb="3" eb="4">
      <t>メイ</t>
    </rPh>
    <phoneticPr fontId="5"/>
  </si>
  <si>
    <t>那須塩原市</t>
    <phoneticPr fontId="5"/>
  </si>
  <si>
    <t>地方交付税種地</t>
    <rPh sb="0" eb="2">
      <t>チホウ</t>
    </rPh>
    <rPh sb="2" eb="5">
      <t>コウフゼイ</t>
    </rPh>
    <rPh sb="5" eb="6">
      <t>シュ</t>
    </rPh>
    <rPh sb="6" eb="7">
      <t>チ</t>
    </rPh>
    <phoneticPr fontId="5"/>
  </si>
  <si>
    <t>1-3</t>
    <phoneticPr fontId="5"/>
  </si>
  <si>
    <t>財源超過</t>
    <rPh sb="0" eb="2">
      <t>ザイゲン</t>
    </rPh>
    <rPh sb="2" eb="4">
      <t>チョウカ</t>
    </rPh>
    <phoneticPr fontId="5"/>
  </si>
  <si>
    <t>歳入歳出差引</t>
    <phoneticPr fontId="25"/>
  </si>
  <si>
    <t>　　(※1)</t>
    <phoneticPr fontId="5"/>
  </si>
  <si>
    <t>首都</t>
    <rPh sb="0" eb="2">
      <t>シュト</t>
    </rPh>
    <phoneticPr fontId="5"/>
  </si>
  <si>
    <t>○</t>
    <phoneticPr fontId="5"/>
  </si>
  <si>
    <t>翌年度に繰越すべき財源</t>
    <phoneticPr fontId="5"/>
  </si>
  <si>
    <t>標準財政規模</t>
    <rPh sb="0" eb="2">
      <t>ヒョウジュン</t>
    </rPh>
    <rPh sb="2" eb="4">
      <t>ザイセイ</t>
    </rPh>
    <rPh sb="4" eb="6">
      <t>キボ</t>
    </rPh>
    <phoneticPr fontId="5"/>
  </si>
  <si>
    <t>近畿</t>
    <rPh sb="0" eb="2">
      <t>キンキ</t>
    </rPh>
    <phoneticPr fontId="5"/>
  </si>
  <si>
    <t>×</t>
    <phoneticPr fontId="5"/>
  </si>
  <si>
    <t>実質収支</t>
    <phoneticPr fontId="25"/>
  </si>
  <si>
    <t>財政力指数</t>
    <rPh sb="0" eb="3">
      <t>ザイセイリョク</t>
    </rPh>
    <rPh sb="3" eb="5">
      <t>シスウ</t>
    </rPh>
    <phoneticPr fontId="5"/>
  </si>
  <si>
    <t>人口</t>
    <rPh sb="0" eb="2">
      <t>ジンコウ</t>
    </rPh>
    <phoneticPr fontId="5"/>
  </si>
  <si>
    <t>平成27年国調(人)</t>
    <rPh sb="0" eb="2">
      <t>ヘイセイ</t>
    </rPh>
    <rPh sb="4" eb="5">
      <t>ネン</t>
    </rPh>
    <rPh sb="5" eb="6">
      <t>コク</t>
    </rPh>
    <rPh sb="6" eb="7">
      <t>チョウ</t>
    </rPh>
    <phoneticPr fontId="5"/>
  </si>
  <si>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5"/>
  </si>
  <si>
    <t>中部</t>
    <rPh sb="0" eb="2">
      <t>チュウブ</t>
    </rPh>
    <phoneticPr fontId="5"/>
  </si>
  <si>
    <t>×</t>
    <phoneticPr fontId="5"/>
  </si>
  <si>
    <t>単年度収支</t>
    <phoneticPr fontId="25"/>
  </si>
  <si>
    <t>公債費負担比率</t>
    <rPh sb="0" eb="3">
      <t>コウサイヒ</t>
    </rPh>
    <rPh sb="3" eb="5">
      <t>フタン</t>
    </rPh>
    <rPh sb="5" eb="7">
      <t>ヒリツ</t>
    </rPh>
    <phoneticPr fontId="5"/>
  </si>
  <si>
    <t>平成22年国調(人)</t>
    <rPh sb="4" eb="5">
      <t>ネン</t>
    </rPh>
    <rPh sb="5" eb="6">
      <t>コク</t>
    </rPh>
    <rPh sb="6" eb="7">
      <t>チョウ</t>
    </rPh>
    <phoneticPr fontId="5"/>
  </si>
  <si>
    <t>過疎</t>
    <rPh sb="0" eb="2">
      <t>カソ</t>
    </rPh>
    <phoneticPr fontId="5"/>
  </si>
  <si>
    <t>×</t>
    <phoneticPr fontId="5"/>
  </si>
  <si>
    <t>積立金</t>
    <phoneticPr fontId="25"/>
  </si>
  <si>
    <t>健全化判断比率</t>
    <phoneticPr fontId="5"/>
  </si>
  <si>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5"/>
  </si>
  <si>
    <t>-0.6</t>
    <phoneticPr fontId="5"/>
  </si>
  <si>
    <t>山振</t>
    <rPh sb="0" eb="1">
      <t>ヤマ</t>
    </rPh>
    <rPh sb="1" eb="2">
      <t>フ</t>
    </rPh>
    <phoneticPr fontId="5"/>
  </si>
  <si>
    <t>○</t>
    <phoneticPr fontId="5"/>
  </si>
  <si>
    <t>繰上償還金</t>
    <phoneticPr fontId="25"/>
  </si>
  <si>
    <t>　実質赤字比率</t>
    <rPh sb="1" eb="3">
      <t>ジッシツ</t>
    </rPh>
    <rPh sb="3" eb="5">
      <t>アカジ</t>
    </rPh>
    <rPh sb="5" eb="7">
      <t>ヒリツ</t>
    </rPh>
    <phoneticPr fontId="5"/>
  </si>
  <si>
    <t>-</t>
    <phoneticPr fontId="5"/>
  </si>
  <si>
    <t>-</t>
    <phoneticPr fontId="5"/>
  </si>
  <si>
    <t>住民基本台帳人口
 (※7)</t>
    <rPh sb="0" eb="2">
      <t>ジュウミン</t>
    </rPh>
    <rPh sb="2" eb="4">
      <t>キホン</t>
    </rPh>
    <rPh sb="4" eb="6">
      <t>ダイチョウ</t>
    </rPh>
    <rPh sb="6" eb="8">
      <t>ジンコウ</t>
    </rPh>
    <phoneticPr fontId="5"/>
  </si>
  <si>
    <t>令02.01.01(人)</t>
    <rPh sb="0" eb="1">
      <t>レイ</t>
    </rPh>
    <phoneticPr fontId="5"/>
  </si>
  <si>
    <t>平成27年国調</t>
    <rPh sb="0" eb="2">
      <t>ヘイセイ</t>
    </rPh>
    <rPh sb="4" eb="5">
      <t>ネン</t>
    </rPh>
    <rPh sb="5" eb="6">
      <t>コク</t>
    </rPh>
    <rPh sb="6" eb="7">
      <t>チョウ</t>
    </rPh>
    <phoneticPr fontId="5"/>
  </si>
  <si>
    <t>平成22年国調</t>
    <rPh sb="4" eb="5">
      <t>ネン</t>
    </rPh>
    <rPh sb="5" eb="6">
      <t>コク</t>
    </rPh>
    <rPh sb="6" eb="7">
      <t>チョウ</t>
    </rPh>
    <phoneticPr fontId="5"/>
  </si>
  <si>
    <t>低開発</t>
    <rPh sb="0" eb="1">
      <t>テイ</t>
    </rPh>
    <rPh sb="1" eb="3">
      <t>カイハツ</t>
    </rPh>
    <phoneticPr fontId="5"/>
  </si>
  <si>
    <t>○</t>
    <phoneticPr fontId="5"/>
  </si>
  <si>
    <t>積立金取崩し額</t>
    <phoneticPr fontId="25"/>
  </si>
  <si>
    <t>　連結実質赤字比率</t>
    <rPh sb="1" eb="3">
      <t>レンケツ</t>
    </rPh>
    <rPh sb="3" eb="5">
      <t>ジッシツ</t>
    </rPh>
    <rPh sb="5" eb="7">
      <t>アカジ</t>
    </rPh>
    <rPh sb="7" eb="9">
      <t>ヒリツ</t>
    </rPh>
    <phoneticPr fontId="5"/>
  </si>
  <si>
    <t>うち日本人(人)</t>
    <phoneticPr fontId="5"/>
  </si>
  <si>
    <t>第1次</t>
    <rPh sb="0" eb="1">
      <t>ダイ</t>
    </rPh>
    <rPh sb="2" eb="3">
      <t>ジ</t>
    </rPh>
    <phoneticPr fontId="5"/>
  </si>
  <si>
    <t>指数表選定</t>
    <rPh sb="0" eb="2">
      <t>シスウ</t>
    </rPh>
    <rPh sb="2" eb="3">
      <t>ヒョウ</t>
    </rPh>
    <rPh sb="3" eb="5">
      <t>センテイ</t>
    </rPh>
    <phoneticPr fontId="5"/>
  </si>
  <si>
    <t>実質単年度収支</t>
    <phoneticPr fontId="25"/>
  </si>
  <si>
    <t>　実質公債費比率</t>
    <rPh sb="1" eb="3">
      <t>ジッシツ</t>
    </rPh>
    <rPh sb="3" eb="6">
      <t>コウサイヒ</t>
    </rPh>
    <rPh sb="6" eb="8">
      <t>ヒリツ</t>
    </rPh>
    <phoneticPr fontId="5"/>
  </si>
  <si>
    <t>平31.01.01(人)</t>
    <rPh sb="0" eb="1">
      <t>ヘイ</t>
    </rPh>
    <phoneticPr fontId="5"/>
  </si>
  <si>
    <t>　将来負担比率</t>
    <rPh sb="1" eb="3">
      <t>ショウライ</t>
    </rPh>
    <rPh sb="3" eb="5">
      <t>フタン</t>
    </rPh>
    <rPh sb="5" eb="7">
      <t>ヒリツ</t>
    </rPh>
    <phoneticPr fontId="5"/>
  </si>
  <si>
    <t>-</t>
    <phoneticPr fontId="5"/>
  </si>
  <si>
    <t>第2次</t>
    <rPh sb="0" eb="1">
      <t>ダイ</t>
    </rPh>
    <rPh sb="2" eb="3">
      <t>ジ</t>
    </rPh>
    <phoneticPr fontId="5"/>
  </si>
  <si>
    <t>基準財政収入額</t>
    <phoneticPr fontId="25"/>
  </si>
  <si>
    <r>
      <t>資金不足比率 (※</t>
    </r>
    <r>
      <rPr>
        <sz val="9"/>
        <color indexed="8"/>
        <rFont val="ＭＳ ゴシック"/>
        <family val="3"/>
        <charset val="128"/>
      </rPr>
      <t>4</t>
    </r>
    <r>
      <rPr>
        <sz val="9"/>
        <color indexed="8"/>
        <rFont val="ＭＳ ゴシック"/>
        <family val="3"/>
        <charset val="128"/>
      </rPr>
      <t>)</t>
    </r>
    <phoneticPr fontId="5"/>
  </si>
  <si>
    <t>増減率  (％)</t>
    <rPh sb="0" eb="2">
      <t>ゾウゲン</t>
    </rPh>
    <rPh sb="2" eb="3">
      <t>リツ</t>
    </rPh>
    <phoneticPr fontId="5"/>
  </si>
  <si>
    <t>-0.2</t>
    <phoneticPr fontId="5"/>
  </si>
  <si>
    <t>基準財政需要額</t>
    <phoneticPr fontId="25"/>
  </si>
  <si>
    <t>うち日本人(％)</t>
    <phoneticPr fontId="5"/>
  </si>
  <si>
    <t>-0.3</t>
    <phoneticPr fontId="5"/>
  </si>
  <si>
    <t>第3次</t>
    <rPh sb="0" eb="1">
      <t>ダイ</t>
    </rPh>
    <rPh sb="2" eb="3">
      <t>ジ</t>
    </rPh>
    <phoneticPr fontId="5"/>
  </si>
  <si>
    <t>標準税収入額等</t>
    <phoneticPr fontId="25"/>
  </si>
  <si>
    <t>面積 (k㎡)</t>
    <rPh sb="0" eb="2">
      <t>メンセキ</t>
    </rPh>
    <phoneticPr fontId="5"/>
  </si>
  <si>
    <t>経常経費充当一般財源等</t>
    <rPh sb="0" eb="2">
      <t>ケイジョウ</t>
    </rPh>
    <rPh sb="2" eb="4">
      <t>ケイヒ</t>
    </rPh>
    <rPh sb="4" eb="6">
      <t>ジュウトウ</t>
    </rPh>
    <rPh sb="6" eb="8">
      <t>イッパン</t>
    </rPh>
    <rPh sb="8" eb="10">
      <t>ザイゲン</t>
    </rPh>
    <rPh sb="10" eb="11">
      <t>トウ</t>
    </rPh>
    <phoneticPr fontId="25"/>
  </si>
  <si>
    <t>人口密度 (人/k㎡)</t>
    <rPh sb="0" eb="2">
      <t>ジンコウ</t>
    </rPh>
    <rPh sb="2" eb="4">
      <t>ミツド</t>
    </rPh>
    <phoneticPr fontId="5"/>
  </si>
  <si>
    <t>歳入一般財源等</t>
    <rPh sb="0" eb="2">
      <t>サイニュウ</t>
    </rPh>
    <rPh sb="2" eb="4">
      <t>イッパン</t>
    </rPh>
    <rPh sb="4" eb="6">
      <t>ザイゲン</t>
    </rPh>
    <rPh sb="6" eb="7">
      <t>トウ</t>
    </rPh>
    <phoneticPr fontId="25"/>
  </si>
  <si>
    <t>世帯数 (世帯)</t>
    <rPh sb="0" eb="3">
      <t>セタイスウ</t>
    </rPh>
    <phoneticPr fontId="5"/>
  </si>
  <si>
    <t>職員の状況</t>
    <rPh sb="0" eb="2">
      <t>ショクイン</t>
    </rPh>
    <rPh sb="3" eb="5">
      <t>ジョウキョウ</t>
    </rPh>
    <phoneticPr fontId="5"/>
  </si>
  <si>
    <t>特別職等</t>
    <rPh sb="0" eb="2">
      <t>トクベツ</t>
    </rPh>
    <rPh sb="2" eb="3">
      <t>ショク</t>
    </rPh>
    <rPh sb="3" eb="4">
      <t>トウ</t>
    </rPh>
    <phoneticPr fontId="5"/>
  </si>
  <si>
    <t>定数</t>
    <rPh sb="0" eb="2">
      <t>テイスウ</t>
    </rPh>
    <phoneticPr fontId="5"/>
  </si>
  <si>
    <t>1人あたり平均
給料月額(百円)</t>
    <rPh sb="1" eb="2">
      <t>リ</t>
    </rPh>
    <rPh sb="5" eb="7">
      <t>ヘイキン</t>
    </rPh>
    <rPh sb="8" eb="10">
      <t>キュウリョウ</t>
    </rPh>
    <rPh sb="10" eb="11">
      <t>ツキ</t>
    </rPh>
    <rPh sb="11" eb="12">
      <t>ガク</t>
    </rPh>
    <rPh sb="13" eb="15">
      <t>ヒャクエン</t>
    </rPh>
    <phoneticPr fontId="5"/>
  </si>
  <si>
    <t>一般職員等(※6)</t>
    <rPh sb="0" eb="2">
      <t>イッパン</t>
    </rPh>
    <rPh sb="2" eb="4">
      <t>ショクイン</t>
    </rPh>
    <rPh sb="4" eb="5">
      <t>トウ</t>
    </rPh>
    <phoneticPr fontId="5"/>
  </si>
  <si>
    <t>職員数
(人)</t>
    <rPh sb="0" eb="3">
      <t>ショクインスウ</t>
    </rPh>
    <phoneticPr fontId="5"/>
  </si>
  <si>
    <t>給料月額
(百円)</t>
    <rPh sb="0" eb="2">
      <t>キュウリョウ</t>
    </rPh>
    <rPh sb="2" eb="3">
      <t>ツキ</t>
    </rPh>
    <rPh sb="3" eb="4">
      <t>ガク</t>
    </rPh>
    <rPh sb="6" eb="8">
      <t>ヒャクエン</t>
    </rPh>
    <phoneticPr fontId="5"/>
  </si>
  <si>
    <t>地方債現在高</t>
  </si>
  <si>
    <t>市区町村長</t>
    <rPh sb="0" eb="2">
      <t>シク</t>
    </rPh>
    <rPh sb="2" eb="4">
      <t>チョウソン</t>
    </rPh>
    <rPh sb="4" eb="5">
      <t>チョウ</t>
    </rPh>
    <phoneticPr fontId="5"/>
  </si>
  <si>
    <t>一般職員</t>
    <rPh sb="0" eb="2">
      <t>イッパン</t>
    </rPh>
    <rPh sb="2" eb="4">
      <t>ショクイン</t>
    </rPh>
    <phoneticPr fontId="5"/>
  </si>
  <si>
    <t>　うち公的資金</t>
    <rPh sb="3" eb="5">
      <t>コウテキ</t>
    </rPh>
    <phoneticPr fontId="5"/>
  </si>
  <si>
    <t>副市区町村長</t>
    <rPh sb="0" eb="1">
      <t>フク</t>
    </rPh>
    <rPh sb="1" eb="3">
      <t>シク</t>
    </rPh>
    <rPh sb="3" eb="5">
      <t>チョウソン</t>
    </rPh>
    <rPh sb="5" eb="6">
      <t>チョウ</t>
    </rPh>
    <phoneticPr fontId="5"/>
  </si>
  <si>
    <t>　うち消防職員</t>
    <rPh sb="3" eb="5">
      <t>ショウボウ</t>
    </rPh>
    <rPh sb="5" eb="7">
      <t>ショクイン</t>
    </rPh>
    <phoneticPr fontId="5"/>
  </si>
  <si>
    <t>債務負担行為額（支出予定額）</t>
    <rPh sb="0" eb="2">
      <t>サイム</t>
    </rPh>
    <rPh sb="2" eb="4">
      <t>フタン</t>
    </rPh>
    <rPh sb="4" eb="6">
      <t>コウイ</t>
    </rPh>
    <rPh sb="6" eb="7">
      <t>ガク</t>
    </rPh>
    <rPh sb="8" eb="10">
      <t>シシュツ</t>
    </rPh>
    <rPh sb="10" eb="12">
      <t>ヨテイ</t>
    </rPh>
    <rPh sb="12" eb="13">
      <t>ガク</t>
    </rPh>
    <phoneticPr fontId="5"/>
  </si>
  <si>
    <t>教育長</t>
    <phoneticPr fontId="5"/>
  </si>
  <si>
    <t>　うち技能労務職員</t>
    <rPh sb="3" eb="5">
      <t>ギノウ</t>
    </rPh>
    <rPh sb="5" eb="7">
      <t>ロウム</t>
    </rPh>
    <rPh sb="7" eb="9">
      <t>ショクイン</t>
    </rPh>
    <phoneticPr fontId="5"/>
  </si>
  <si>
    <t>収益事業収入</t>
  </si>
  <si>
    <t>議会議長</t>
    <rPh sb="0" eb="2">
      <t>ギカイ</t>
    </rPh>
    <rPh sb="2" eb="4">
      <t>ギチョウ</t>
    </rPh>
    <phoneticPr fontId="5"/>
  </si>
  <si>
    <t>教育公務員</t>
    <rPh sb="0" eb="2">
      <t>キョウイク</t>
    </rPh>
    <rPh sb="2" eb="5">
      <t>コウムイン</t>
    </rPh>
    <phoneticPr fontId="5"/>
  </si>
  <si>
    <t>土地開発基金現在高</t>
    <rPh sb="0" eb="2">
      <t>トチ</t>
    </rPh>
    <rPh sb="2" eb="4">
      <t>カイハツ</t>
    </rPh>
    <rPh sb="4" eb="6">
      <t>キキン</t>
    </rPh>
    <rPh sb="6" eb="8">
      <t>ゲンザイ</t>
    </rPh>
    <rPh sb="8" eb="9">
      <t>タカ</t>
    </rPh>
    <phoneticPr fontId="25"/>
  </si>
  <si>
    <t>議会副議長</t>
    <rPh sb="0" eb="2">
      <t>ギカイ</t>
    </rPh>
    <rPh sb="2" eb="3">
      <t>フク</t>
    </rPh>
    <rPh sb="3" eb="5">
      <t>ギチョウ</t>
    </rPh>
    <phoneticPr fontId="5"/>
  </si>
  <si>
    <t>臨時職員</t>
    <rPh sb="0" eb="2">
      <t>リンジ</t>
    </rPh>
    <rPh sb="2" eb="4">
      <t>ショクイン</t>
    </rPh>
    <phoneticPr fontId="5"/>
  </si>
  <si>
    <t>積立金
現在高</t>
    <rPh sb="4" eb="7">
      <t>ゲンザイダカ</t>
    </rPh>
    <phoneticPr fontId="25"/>
  </si>
  <si>
    <t>議会議員</t>
    <rPh sb="0" eb="2">
      <t>ギカイ</t>
    </rPh>
    <rPh sb="2" eb="4">
      <t>ギイン</t>
    </rPh>
    <phoneticPr fontId="5"/>
  </si>
  <si>
    <t>合計</t>
    <rPh sb="0" eb="2">
      <t>ゴウケイ</t>
    </rPh>
    <phoneticPr fontId="5"/>
  </si>
  <si>
    <t>減債基金</t>
    <rPh sb="0" eb="1">
      <t>ゲン</t>
    </rPh>
    <rPh sb="1" eb="2">
      <t>サイ</t>
    </rPh>
    <rPh sb="2" eb="4">
      <t>キキン</t>
    </rPh>
    <phoneticPr fontId="5"/>
  </si>
  <si>
    <t>ラスパイレス指数</t>
    <rPh sb="6" eb="8">
      <t>シスウ</t>
    </rPh>
    <phoneticPr fontId="5"/>
  </si>
  <si>
    <t>一般会計等の一覧</t>
    <phoneticPr fontId="5"/>
  </si>
  <si>
    <t>事業会計の一覧</t>
    <rPh sb="0" eb="2">
      <t>ジギョウ</t>
    </rPh>
    <rPh sb="2" eb="4">
      <t>カイケイ</t>
    </rPh>
    <phoneticPr fontId="5"/>
  </si>
  <si>
    <t>公営企業（法適）の一覧</t>
    <rPh sb="0" eb="2">
      <t>コウエイ</t>
    </rPh>
    <rPh sb="2" eb="4">
      <t>キギョウ</t>
    </rPh>
    <phoneticPr fontId="5"/>
  </si>
  <si>
    <t>公営企業（法非適）の一覧</t>
    <rPh sb="0" eb="2">
      <t>コウエイ</t>
    </rPh>
    <rPh sb="2" eb="4">
      <t>キギョウ</t>
    </rPh>
    <rPh sb="6" eb="7">
      <t>ヒ</t>
    </rPh>
    <phoneticPr fontId="5"/>
  </si>
  <si>
    <t>関係する一部事務組合等一覧</t>
    <rPh sb="0" eb="2">
      <t>カンケイ</t>
    </rPh>
    <rPh sb="4" eb="6">
      <t>イチブ</t>
    </rPh>
    <rPh sb="6" eb="8">
      <t>ジム</t>
    </rPh>
    <rPh sb="8" eb="10">
      <t>クミアイ</t>
    </rPh>
    <rPh sb="10" eb="11">
      <t>トウ</t>
    </rPh>
    <rPh sb="11" eb="13">
      <t>イチラン</t>
    </rPh>
    <phoneticPr fontId="5"/>
  </si>
  <si>
    <t>地方公社・第三セクター等一覧</t>
    <rPh sb="0" eb="2">
      <t>チホウ</t>
    </rPh>
    <rPh sb="2" eb="4">
      <t>コウシャ</t>
    </rPh>
    <rPh sb="5" eb="6">
      <t>ダイ</t>
    </rPh>
    <rPh sb="6" eb="7">
      <t>３</t>
    </rPh>
    <rPh sb="11" eb="12">
      <t>トウ</t>
    </rPh>
    <rPh sb="12" eb="14">
      <t>イチラン</t>
    </rPh>
    <phoneticPr fontId="5"/>
  </si>
  <si>
    <t>項番</t>
    <phoneticPr fontId="5"/>
  </si>
  <si>
    <t>会計名</t>
    <phoneticPr fontId="5"/>
  </si>
  <si>
    <t>会計名</t>
    <phoneticPr fontId="5"/>
  </si>
  <si>
    <t>項番</t>
    <rPh sb="0" eb="2">
      <t>コウバン</t>
    </rPh>
    <phoneticPr fontId="5"/>
  </si>
  <si>
    <t>会計名</t>
    <rPh sb="0" eb="2">
      <t>カイケイ</t>
    </rPh>
    <rPh sb="2" eb="3">
      <t>メイ</t>
    </rPh>
    <phoneticPr fontId="5"/>
  </si>
  <si>
    <t>組合等名</t>
    <phoneticPr fontId="5"/>
  </si>
  <si>
    <t>団体名</t>
    <rPh sb="0" eb="2">
      <t>ダンタイ</t>
    </rPh>
    <phoneticPr fontId="5"/>
  </si>
  <si>
    <r>
      <t>(※</t>
    </r>
    <r>
      <rPr>
        <sz val="9"/>
        <color indexed="8"/>
        <rFont val="ＭＳ ゴシック"/>
        <family val="3"/>
        <charset val="128"/>
      </rPr>
      <t>3</t>
    </r>
    <r>
      <rPr>
        <sz val="9"/>
        <color indexed="8"/>
        <rFont val="ＭＳ ゴシック"/>
        <family val="3"/>
        <charset val="128"/>
      </rPr>
      <t>)</t>
    </r>
    <phoneticPr fontId="5"/>
  </si>
  <si>
    <t>（注釈）</t>
    <rPh sb="1" eb="3">
      <t>チュウシャク</t>
    </rPh>
    <phoneticPr fontId="5"/>
  </si>
  <si>
    <t>※1：経常収支比率の( )内の数値は、「減収補塡債（特例分）」及び「臨時財政対策債」を除いて算出したものである。</t>
    <rPh sb="3" eb="5">
      <t>ケイジョウ</t>
    </rPh>
    <rPh sb="5" eb="7">
      <t>シュウシ</t>
    </rPh>
    <rPh sb="7" eb="9">
      <t>ヒリツ</t>
    </rPh>
    <rPh sb="13" eb="14">
      <t>ナイ</t>
    </rPh>
    <rPh sb="15" eb="17">
      <t>スウチ</t>
    </rPh>
    <rPh sb="20" eb="22">
      <t>ゲンシュウ</t>
    </rPh>
    <rPh sb="22" eb="23">
      <t>ホ</t>
    </rPh>
    <rPh sb="24" eb="25">
      <t>サイ</t>
    </rPh>
    <rPh sb="26" eb="27">
      <t>トク</t>
    </rPh>
    <rPh sb="27" eb="28">
      <t>レイ</t>
    </rPh>
    <rPh sb="28" eb="29">
      <t>ブン</t>
    </rPh>
    <rPh sb="31" eb="32">
      <t>オヨ</t>
    </rPh>
    <rPh sb="34" eb="36">
      <t>リンジ</t>
    </rPh>
    <rPh sb="36" eb="38">
      <t>ザイセイ</t>
    </rPh>
    <rPh sb="38" eb="40">
      <t>タイサク</t>
    </rPh>
    <rPh sb="40" eb="41">
      <t>サイ</t>
    </rPh>
    <rPh sb="43" eb="44">
      <t>ノゾ</t>
    </rPh>
    <rPh sb="46" eb="48">
      <t>サンシュツ</t>
    </rPh>
    <phoneticPr fontId="5"/>
  </si>
  <si>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8"/>
  </si>
  <si>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5"/>
  </si>
  <si>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5"/>
  </si>
  <si>
    <t>※5：産業構造の比率は、分母を就業人口総数とし、分類不能の産業を除いて算出。</t>
    <phoneticPr fontId="5"/>
  </si>
  <si>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5"/>
  </si>
  <si>
    <t>※7：人口については、調査対象年度の1月1日現在の住民基本台帳に登載されている人口に基づいている。</t>
    <rPh sb="13" eb="15">
      <t>タイショウ</t>
    </rPh>
    <rPh sb="27" eb="29">
      <t>キホン</t>
    </rPh>
    <rPh sb="42" eb="43">
      <t>モト</t>
    </rPh>
    <phoneticPr fontId="29"/>
  </si>
  <si>
    <t>令和元年度</t>
    <phoneticPr fontId="25"/>
  </si>
  <si>
    <t>栃木県那須塩原市</t>
    <phoneticPr fontId="25"/>
  </si>
  <si>
    <t>(1) 普通会計の状況（市町村）</t>
    <rPh sb="4" eb="6">
      <t>フツウ</t>
    </rPh>
    <rPh sb="6" eb="8">
      <t>カイケイ</t>
    </rPh>
    <rPh sb="9" eb="11">
      <t>ジョウキョウ</t>
    </rPh>
    <rPh sb="12" eb="15">
      <t>シチョウソン</t>
    </rPh>
    <phoneticPr fontId="5"/>
  </si>
  <si>
    <t>歳入の状況（単位 千円・％）</t>
    <rPh sb="0" eb="2">
      <t>サイニュウ</t>
    </rPh>
    <rPh sb="3" eb="5">
      <t>ジョウキョウ</t>
    </rPh>
    <rPh sb="6" eb="8">
      <t>タンイ</t>
    </rPh>
    <rPh sb="9" eb="11">
      <t>センエン</t>
    </rPh>
    <phoneticPr fontId="5"/>
  </si>
  <si>
    <t>地方税の状況（単位 千円・％）</t>
    <rPh sb="0" eb="2">
      <t>チホウ</t>
    </rPh>
    <rPh sb="2" eb="3">
      <t>ゼイ</t>
    </rPh>
    <rPh sb="4" eb="6">
      <t>ジョウキョウ</t>
    </rPh>
    <rPh sb="7" eb="9">
      <t>タンイ</t>
    </rPh>
    <rPh sb="10" eb="12">
      <t>センエン</t>
    </rPh>
    <phoneticPr fontId="5"/>
  </si>
  <si>
    <t>歳出の状況（単位 千円・％）</t>
    <phoneticPr fontId="5"/>
  </si>
  <si>
    <t>決算額</t>
    <rPh sb="0" eb="2">
      <t>ケッサン</t>
    </rPh>
    <rPh sb="2" eb="3">
      <t>ガク</t>
    </rPh>
    <phoneticPr fontId="5"/>
  </si>
  <si>
    <t>構成比</t>
    <rPh sb="0" eb="3">
      <t>コウセイヒ</t>
    </rPh>
    <phoneticPr fontId="5"/>
  </si>
  <si>
    <t>経常一般財源等</t>
    <rPh sb="0" eb="2">
      <t>ケイジョウ</t>
    </rPh>
    <rPh sb="2" eb="4">
      <t>イッパン</t>
    </rPh>
    <rPh sb="4" eb="7">
      <t>ザイゲントウ</t>
    </rPh>
    <phoneticPr fontId="5"/>
  </si>
  <si>
    <t>区分</t>
  </si>
  <si>
    <t>収入済額</t>
    <rPh sb="0" eb="2">
      <t>シュウニュウ</t>
    </rPh>
    <rPh sb="2" eb="3">
      <t>スミ</t>
    </rPh>
    <rPh sb="3" eb="4">
      <t>ガク</t>
    </rPh>
    <phoneticPr fontId="5"/>
  </si>
  <si>
    <t>超過課税分</t>
    <rPh sb="0" eb="2">
      <t>チョウカ</t>
    </rPh>
    <rPh sb="2" eb="4">
      <t>カゼイ</t>
    </rPh>
    <rPh sb="4" eb="5">
      <t>ブン</t>
    </rPh>
    <phoneticPr fontId="5"/>
  </si>
  <si>
    <t>目的別歳出の状況（単位 千円・％）</t>
    <phoneticPr fontId="5"/>
  </si>
  <si>
    <t>地方税</t>
  </si>
  <si>
    <t>普通税</t>
    <rPh sb="0" eb="2">
      <t>フツウ</t>
    </rPh>
    <rPh sb="2" eb="3">
      <t>ゼイ</t>
    </rPh>
    <phoneticPr fontId="24"/>
  </si>
  <si>
    <t>決算額 (A)</t>
    <rPh sb="0" eb="2">
      <t>ケッサン</t>
    </rPh>
    <rPh sb="2" eb="3">
      <t>ガク</t>
    </rPh>
    <phoneticPr fontId="5"/>
  </si>
  <si>
    <t>(A)のうち普通建設事業費</t>
    <rPh sb="6" eb="8">
      <t>フツウ</t>
    </rPh>
    <rPh sb="8" eb="10">
      <t>ケンセツ</t>
    </rPh>
    <rPh sb="10" eb="13">
      <t>ジギョウヒ</t>
    </rPh>
    <phoneticPr fontId="5"/>
  </si>
  <si>
    <t>(A)のうち充当一般財源等</t>
    <rPh sb="6" eb="8">
      <t>ジュウトウ</t>
    </rPh>
    <rPh sb="8" eb="10">
      <t>イッパン</t>
    </rPh>
    <rPh sb="10" eb="12">
      <t>ザイゲン</t>
    </rPh>
    <rPh sb="12" eb="13">
      <t>ナド</t>
    </rPh>
    <phoneticPr fontId="5"/>
  </si>
  <si>
    <t>地方譲与税</t>
    <phoneticPr fontId="5"/>
  </si>
  <si>
    <t>　法定普通税</t>
    <phoneticPr fontId="5"/>
  </si>
  <si>
    <t>議会費</t>
  </si>
  <si>
    <t>利子割交付金</t>
  </si>
  <si>
    <t>　　市町村民税</t>
    <phoneticPr fontId="5"/>
  </si>
  <si>
    <t>総務費</t>
  </si>
  <si>
    <t>配当割交付金</t>
    <rPh sb="0" eb="2">
      <t>ハイトウ</t>
    </rPh>
    <rPh sb="2" eb="3">
      <t>ワリ</t>
    </rPh>
    <rPh sb="3" eb="6">
      <t>コウフキン</t>
    </rPh>
    <phoneticPr fontId="24"/>
  </si>
  <si>
    <t>　　　個人均等割</t>
    <phoneticPr fontId="5"/>
  </si>
  <si>
    <t>-</t>
    <phoneticPr fontId="5"/>
  </si>
  <si>
    <t>民生費</t>
  </si>
  <si>
    <t>株式等譲渡所得割交付金</t>
    <rPh sb="0" eb="2">
      <t>カブシキ</t>
    </rPh>
    <rPh sb="2" eb="3">
      <t>トウ</t>
    </rPh>
    <rPh sb="3" eb="5">
      <t>ジョウト</t>
    </rPh>
    <rPh sb="5" eb="7">
      <t>ショトク</t>
    </rPh>
    <rPh sb="7" eb="8">
      <t>ワリ</t>
    </rPh>
    <rPh sb="8" eb="11">
      <t>コウフキン</t>
    </rPh>
    <phoneticPr fontId="24"/>
  </si>
  <si>
    <t>　　　所得割</t>
    <phoneticPr fontId="5"/>
  </si>
  <si>
    <t>衛生費</t>
  </si>
  <si>
    <t>分離課税所得割交付金</t>
    <phoneticPr fontId="25"/>
  </si>
  <si>
    <t>　　　法人均等割</t>
    <phoneticPr fontId="5"/>
  </si>
  <si>
    <t>労働費</t>
  </si>
  <si>
    <t>地方消費税交付金</t>
  </si>
  <si>
    <t>　　　法人税割</t>
    <phoneticPr fontId="5"/>
  </si>
  <si>
    <t>農林水産業費</t>
  </si>
  <si>
    <t>ゴルフ場利用税交付金</t>
  </si>
  <si>
    <t>　　固定資産税</t>
    <phoneticPr fontId="5"/>
  </si>
  <si>
    <t>商工費</t>
  </si>
  <si>
    <t>特別地方消費税交付金</t>
  </si>
  <si>
    <t>　　　うち純固定資産税</t>
    <phoneticPr fontId="5"/>
  </si>
  <si>
    <t>土木費</t>
  </si>
  <si>
    <t>自動車取得税交付金</t>
  </si>
  <si>
    <t>　　軽自動車税</t>
    <phoneticPr fontId="5"/>
  </si>
  <si>
    <t>消防費</t>
  </si>
  <si>
    <t>軽油引取税交付金</t>
  </si>
  <si>
    <t>　　市町村たばこ税</t>
    <phoneticPr fontId="5"/>
  </si>
  <si>
    <t>教育費</t>
  </si>
  <si>
    <t>自動車税環境性能割交付金</t>
    <phoneticPr fontId="5"/>
  </si>
  <si>
    <t>　　鉱産税</t>
    <phoneticPr fontId="5"/>
  </si>
  <si>
    <t>災害復旧費</t>
  </si>
  <si>
    <t>地方特例交付金等</t>
    <rPh sb="7" eb="8">
      <t>トウ</t>
    </rPh>
    <phoneticPr fontId="16"/>
  </si>
  <si>
    <t>　　特別土地保有税</t>
    <phoneticPr fontId="5"/>
  </si>
  <si>
    <t>公債費</t>
  </si>
  <si>
    <t>　個人住民税減収補塡特例交付金</t>
    <phoneticPr fontId="5"/>
  </si>
  <si>
    <t>　法定外普通税</t>
    <phoneticPr fontId="5"/>
  </si>
  <si>
    <t>諸支出金</t>
    <rPh sb="3" eb="4">
      <t>キン</t>
    </rPh>
    <phoneticPr fontId="25"/>
  </si>
  <si>
    <t>　自動車税減収補塡特例交付金</t>
    <rPh sb="7" eb="9">
      <t>ホテン</t>
    </rPh>
    <rPh sb="13" eb="14">
      <t>キン</t>
    </rPh>
    <phoneticPr fontId="29"/>
  </si>
  <si>
    <t>目的税</t>
  </si>
  <si>
    <t>前年度繰上充用金</t>
    <phoneticPr fontId="5"/>
  </si>
  <si>
    <t>　軽自動車税減収補塡特例交付金</t>
    <rPh sb="8" eb="10">
      <t>ホテン</t>
    </rPh>
    <phoneticPr fontId="29"/>
  </si>
  <si>
    <t>　法定目的税</t>
    <phoneticPr fontId="5"/>
  </si>
  <si>
    <t>歳出合計</t>
  </si>
  <si>
    <t>　子ども・子育て支援臨時交付金</t>
  </si>
  <si>
    <t>　　入湯税</t>
    <phoneticPr fontId="5"/>
  </si>
  <si>
    <t>地方交付税</t>
  </si>
  <si>
    <t>　　事業所税</t>
    <phoneticPr fontId="5"/>
  </si>
  <si>
    <t>性質別歳出の状況（単位 千円・％）</t>
    <rPh sb="0" eb="2">
      <t>セイシツ</t>
    </rPh>
    <phoneticPr fontId="5"/>
  </si>
  <si>
    <t>　普通交付税</t>
    <phoneticPr fontId="5"/>
  </si>
  <si>
    <t>　　都市計画税</t>
    <phoneticPr fontId="5"/>
  </si>
  <si>
    <t>決算額</t>
  </si>
  <si>
    <t>構成比</t>
    <phoneticPr fontId="5"/>
  </si>
  <si>
    <t>充当一般財源等</t>
    <phoneticPr fontId="5"/>
  </si>
  <si>
    <t>経常経費充当一般財源等</t>
  </si>
  <si>
    <t>経常収支比率</t>
    <rPh sb="0" eb="2">
      <t>ケイジョウ</t>
    </rPh>
    <rPh sb="2" eb="4">
      <t>シュウシ</t>
    </rPh>
    <rPh sb="4" eb="6">
      <t>ヒリツ</t>
    </rPh>
    <phoneticPr fontId="20"/>
  </si>
  <si>
    <t>　特別交付税</t>
    <phoneticPr fontId="5"/>
  </si>
  <si>
    <t>　　水利地益税等</t>
    <phoneticPr fontId="5"/>
  </si>
  <si>
    <t>義務的経費計</t>
    <rPh sb="0" eb="3">
      <t>ギムテキ</t>
    </rPh>
    <rPh sb="3" eb="5">
      <t>ケイヒ</t>
    </rPh>
    <rPh sb="5" eb="6">
      <t>ケイ</t>
    </rPh>
    <phoneticPr fontId="5"/>
  </si>
  <si>
    <t>　震災復興特別交付税</t>
    <phoneticPr fontId="25"/>
  </si>
  <si>
    <t>　法定外目的税</t>
    <phoneticPr fontId="5"/>
  </si>
  <si>
    <t>　人件費</t>
    <phoneticPr fontId="5"/>
  </si>
  <si>
    <t>(一般財源計)</t>
    <phoneticPr fontId="5"/>
  </si>
  <si>
    <t>旧法による税</t>
  </si>
  <si>
    <t>　　うち職員給</t>
    <rPh sb="4" eb="6">
      <t>ショクイン</t>
    </rPh>
    <rPh sb="6" eb="7">
      <t>キュウ</t>
    </rPh>
    <phoneticPr fontId="5"/>
  </si>
  <si>
    <t>交通安全対策特別交付金</t>
    <phoneticPr fontId="5"/>
  </si>
  <si>
    <t>合計</t>
  </si>
  <si>
    <t>　扶助費</t>
    <phoneticPr fontId="5"/>
  </si>
  <si>
    <t>分担金・負担金</t>
  </si>
  <si>
    <t>　公債費</t>
    <phoneticPr fontId="5"/>
  </si>
  <si>
    <t>使用料</t>
  </si>
  <si>
    <t>内訳</t>
    <rPh sb="0" eb="2">
      <t>ウチワケ</t>
    </rPh>
    <phoneticPr fontId="5"/>
  </si>
  <si>
    <t>元利償還金</t>
    <phoneticPr fontId="5"/>
  </si>
  <si>
    <t>手数料</t>
  </si>
  <si>
    <t>令和元年度</t>
    <rPh sb="0" eb="2">
      <t>レイワ</t>
    </rPh>
    <rPh sb="2" eb="3">
      <t>ガン</t>
    </rPh>
    <rPh sb="3" eb="5">
      <t>ネンド</t>
    </rPh>
    <phoneticPr fontId="5"/>
  </si>
  <si>
    <t>平成30年度</t>
    <rPh sb="0" eb="2">
      <t>ヘイセイ</t>
    </rPh>
    <rPh sb="4" eb="6">
      <t>ネンド</t>
    </rPh>
    <phoneticPr fontId="5"/>
  </si>
  <si>
    <t>　うち元金</t>
    <phoneticPr fontId="25"/>
  </si>
  <si>
    <t>国庫支出金</t>
  </si>
  <si>
    <t>徴収率
(％)</t>
    <rPh sb="0" eb="2">
      <t>チョウシュウ</t>
    </rPh>
    <rPh sb="2" eb="3">
      <t>リツ</t>
    </rPh>
    <phoneticPr fontId="5"/>
  </si>
  <si>
    <t>現年</t>
    <rPh sb="0" eb="1">
      <t>ゲン</t>
    </rPh>
    <rPh sb="1" eb="2">
      <t>ネン</t>
    </rPh>
    <phoneticPr fontId="5"/>
  </si>
  <si>
    <t>　うち利子</t>
    <phoneticPr fontId="25"/>
  </si>
  <si>
    <t>国有提供交付金(特別区財調交付金)</t>
  </si>
  <si>
    <t>・計</t>
    <phoneticPr fontId="5"/>
  </si>
  <si>
    <t>市町村民税</t>
    <rPh sb="0" eb="3">
      <t>シチョウソン</t>
    </rPh>
    <rPh sb="3" eb="4">
      <t>ミン</t>
    </rPh>
    <rPh sb="4" eb="5">
      <t>ゼイ</t>
    </rPh>
    <phoneticPr fontId="5"/>
  </si>
  <si>
    <t>一時借入金利子</t>
    <phoneticPr fontId="5"/>
  </si>
  <si>
    <t>都道府県支出金</t>
  </si>
  <si>
    <t>純固定資産税</t>
    <rPh sb="0" eb="1">
      <t>ジュン</t>
    </rPh>
    <rPh sb="1" eb="3">
      <t>コテイ</t>
    </rPh>
    <rPh sb="3" eb="6">
      <t>シサンゼイ</t>
    </rPh>
    <phoneticPr fontId="5"/>
  </si>
  <si>
    <t>その他の経費</t>
    <rPh sb="2" eb="3">
      <t>タ</t>
    </rPh>
    <rPh sb="4" eb="6">
      <t>ケイヒ</t>
    </rPh>
    <phoneticPr fontId="5"/>
  </si>
  <si>
    <t>財産収入</t>
  </si>
  <si>
    <t>　物件費</t>
    <phoneticPr fontId="5"/>
  </si>
  <si>
    <t>寄附金</t>
  </si>
  <si>
    <t>公営事業等への繰出</t>
    <rPh sb="0" eb="2">
      <t>コウエイ</t>
    </rPh>
    <rPh sb="2" eb="4">
      <t>ジギョウ</t>
    </rPh>
    <rPh sb="4" eb="5">
      <t>トウ</t>
    </rPh>
    <rPh sb="7" eb="9">
      <t>クリダ</t>
    </rPh>
    <phoneticPr fontId="5"/>
  </si>
  <si>
    <t>国民健康保険事業会計の状況</t>
    <rPh sb="0" eb="2">
      <t>コクミン</t>
    </rPh>
    <rPh sb="2" eb="4">
      <t>ケンコウ</t>
    </rPh>
    <rPh sb="4" eb="6">
      <t>ホケン</t>
    </rPh>
    <rPh sb="6" eb="8">
      <t>ジギョウ</t>
    </rPh>
    <rPh sb="8" eb="10">
      <t>カイケイ</t>
    </rPh>
    <rPh sb="11" eb="13">
      <t>ジョウキョウ</t>
    </rPh>
    <phoneticPr fontId="5"/>
  </si>
  <si>
    <t>　維持補修費</t>
    <phoneticPr fontId="5"/>
  </si>
  <si>
    <t>繰入金</t>
  </si>
  <si>
    <t>合計</t>
    <phoneticPr fontId="5"/>
  </si>
  <si>
    <t>実質収支</t>
    <rPh sb="0" eb="2">
      <t>ジッシツ</t>
    </rPh>
    <rPh sb="2" eb="4">
      <t>シュウシ</t>
    </rPh>
    <phoneticPr fontId="5"/>
  </si>
  <si>
    <t>　補助費等</t>
    <rPh sb="1" eb="3">
      <t>ホジョ</t>
    </rPh>
    <rPh sb="3" eb="4">
      <t>ヒ</t>
    </rPh>
    <rPh sb="4" eb="5">
      <t>トウ</t>
    </rPh>
    <phoneticPr fontId="5"/>
  </si>
  <si>
    <t>繰越金</t>
  </si>
  <si>
    <t>下水道</t>
    <phoneticPr fontId="5"/>
  </si>
  <si>
    <t>再差引収支</t>
    <rPh sb="0" eb="1">
      <t>サイ</t>
    </rPh>
    <rPh sb="1" eb="3">
      <t>サシヒキ</t>
    </rPh>
    <rPh sb="3" eb="5">
      <t>シュウシ</t>
    </rPh>
    <phoneticPr fontId="5"/>
  </si>
  <si>
    <t>　　うち一部事務組合負担金</t>
    <phoneticPr fontId="5"/>
  </si>
  <si>
    <t>諸収入</t>
  </si>
  <si>
    <t>上水道</t>
    <phoneticPr fontId="5"/>
  </si>
  <si>
    <t>加入世帯数(世帯)</t>
  </si>
  <si>
    <t>　繰出金</t>
    <phoneticPr fontId="5"/>
  </si>
  <si>
    <t>地方債</t>
  </si>
  <si>
    <t>宅地造成</t>
    <phoneticPr fontId="5"/>
  </si>
  <si>
    <t>被保険者数(人)</t>
  </si>
  <si>
    <t>　積立金</t>
    <phoneticPr fontId="5"/>
  </si>
  <si>
    <t>　うち減収補塡債(特例分)</t>
    <rPh sb="4" eb="5">
      <t>シュウ</t>
    </rPh>
    <rPh sb="9" eb="10">
      <t>トク</t>
    </rPh>
    <rPh sb="10" eb="11">
      <t>レイ</t>
    </rPh>
    <rPh sb="11" eb="12">
      <t>ブン</t>
    </rPh>
    <phoneticPr fontId="16"/>
  </si>
  <si>
    <t>市場</t>
    <phoneticPr fontId="5"/>
  </si>
  <si>
    <t>被保険者
1人当り</t>
    <phoneticPr fontId="5"/>
  </si>
  <si>
    <t>保険税(料)収入額</t>
    <phoneticPr fontId="5"/>
  </si>
  <si>
    <t>　投資・出資金・貸付金</t>
    <phoneticPr fontId="5"/>
  </si>
  <si>
    <t>　うち臨時財政対策債</t>
    <phoneticPr fontId="5"/>
  </si>
  <si>
    <t>国民健康保険</t>
    <phoneticPr fontId="5"/>
  </si>
  <si>
    <t>国庫支出金</t>
    <phoneticPr fontId="5"/>
  </si>
  <si>
    <t>　前年度繰上充用金</t>
    <phoneticPr fontId="5"/>
  </si>
  <si>
    <t>歳入合計</t>
    <phoneticPr fontId="5"/>
  </si>
  <si>
    <t>その他</t>
    <phoneticPr fontId="5"/>
  </si>
  <si>
    <t>保険給付費</t>
    <phoneticPr fontId="5"/>
  </si>
  <si>
    <t>投資的経費計</t>
    <rPh sb="5" eb="6">
      <t>ケイ</t>
    </rPh>
    <phoneticPr fontId="5"/>
  </si>
  <si>
    <t>　　うち人件費</t>
    <phoneticPr fontId="5"/>
  </si>
  <si>
    <t>普通建設事業費</t>
    <phoneticPr fontId="5"/>
  </si>
  <si>
    <t>　うち補助</t>
    <phoneticPr fontId="5"/>
  </si>
  <si>
    <t>(注釈)</t>
    <rPh sb="1" eb="2">
      <t>チュウ</t>
    </rPh>
    <rPh sb="2" eb="3">
      <t>シャク</t>
    </rPh>
    <phoneticPr fontId="5"/>
  </si>
  <si>
    <t>　うち単独</t>
    <phoneticPr fontId="5"/>
  </si>
  <si>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5"/>
  </si>
  <si>
    <t>災害復旧事業費</t>
    <phoneticPr fontId="5"/>
  </si>
  <si>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5"/>
  </si>
  <si>
    <t>失業対策事業費</t>
    <phoneticPr fontId="5"/>
  </si>
  <si>
    <t>歳出合計</t>
    <phoneticPr fontId="5"/>
  </si>
  <si>
    <t>(2)各会計、関係団体の財政状況及び健全化判断比率（市町村）</t>
    <rPh sb="26" eb="29">
      <t>シチョウソン</t>
    </rPh>
    <phoneticPr fontId="5"/>
  </si>
  <si>
    <t>令和元年度</t>
  </si>
  <si>
    <t>栃木県那須塩原市</t>
  </si>
  <si>
    <t>一般会計等の財政状況（単位：百万円）</t>
    <rPh sb="0" eb="2">
      <t>イッパン</t>
    </rPh>
    <rPh sb="2" eb="4">
      <t>カイケイ</t>
    </rPh>
    <rPh sb="4" eb="5">
      <t>トウ</t>
    </rPh>
    <rPh sb="6" eb="8">
      <t>ザイセイ</t>
    </rPh>
    <rPh sb="8" eb="10">
      <t>ジョウキョウ</t>
    </rPh>
    <phoneticPr fontId="31"/>
  </si>
  <si>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1"/>
  </si>
  <si>
    <t>会計名</t>
    <rPh sb="0" eb="2">
      <t>カイケイ</t>
    </rPh>
    <rPh sb="2" eb="3">
      <t>メイ</t>
    </rPh>
    <phoneticPr fontId="31"/>
  </si>
  <si>
    <t>歳入</t>
    <rPh sb="0" eb="2">
      <t>サイニュウ</t>
    </rPh>
    <phoneticPr fontId="31"/>
  </si>
  <si>
    <t>歳出</t>
    <phoneticPr fontId="31"/>
  </si>
  <si>
    <t>形式収支</t>
    <phoneticPr fontId="31"/>
  </si>
  <si>
    <t>実質収支</t>
    <phoneticPr fontId="31"/>
  </si>
  <si>
    <t>他会計等
からの
繰入金</t>
    <rPh sb="9" eb="11">
      <t>クリイレ</t>
    </rPh>
    <rPh sb="11" eb="12">
      <t>キン</t>
    </rPh>
    <phoneticPr fontId="31"/>
  </si>
  <si>
    <t>地方債
現在高</t>
    <phoneticPr fontId="5"/>
  </si>
  <si>
    <t>備考</t>
    <rPh sb="0" eb="2">
      <t>ビコウ</t>
    </rPh>
    <phoneticPr fontId="5"/>
  </si>
  <si>
    <t>地方公社・第三セクター等名</t>
    <rPh sb="12" eb="13">
      <t>メイ</t>
    </rPh>
    <phoneticPr fontId="5"/>
  </si>
  <si>
    <t>経常損益</t>
    <phoneticPr fontId="5"/>
  </si>
  <si>
    <t>純資産又は
正味財産</t>
    <phoneticPr fontId="5"/>
  </si>
  <si>
    <t>当該団体
からの
出資金</t>
    <phoneticPr fontId="5"/>
  </si>
  <si>
    <t>当該団体
からの
補助金</t>
    <phoneticPr fontId="5"/>
  </si>
  <si>
    <t>当該団体
からの
貸付金</t>
    <phoneticPr fontId="5"/>
  </si>
  <si>
    <t>当該団体からの債務保証に係る債務残高</t>
    <rPh sb="9" eb="11">
      <t>ホショウ</t>
    </rPh>
    <phoneticPr fontId="5"/>
  </si>
  <si>
    <t>当該団体からの損失補償に係る債務残高</t>
    <phoneticPr fontId="5"/>
  </si>
  <si>
    <t>一般会計等
負担見込額</t>
    <phoneticPr fontId="5"/>
  </si>
  <si>
    <t>一般会計</t>
    <phoneticPr fontId="5"/>
  </si>
  <si>
    <t>墓地事業特別会計</t>
    <phoneticPr fontId="5"/>
  </si>
  <si>
    <t>実質赤字額</t>
    <rPh sb="0" eb="2">
      <t>ジッシツ</t>
    </rPh>
    <rPh sb="2" eb="5">
      <t>アカジガク</t>
    </rPh>
    <phoneticPr fontId="5"/>
  </si>
  <si>
    <t>計</t>
    <rPh sb="0" eb="1">
      <t>ケイ</t>
    </rPh>
    <phoneticPr fontId="5"/>
  </si>
  <si>
    <t>一般会計等（純計）</t>
    <rPh sb="0" eb="2">
      <t>イッパン</t>
    </rPh>
    <rPh sb="2" eb="4">
      <t>カイケイ</t>
    </rPh>
    <rPh sb="4" eb="5">
      <t>トウ</t>
    </rPh>
    <rPh sb="6" eb="8">
      <t>ジュンケイ</t>
    </rPh>
    <phoneticPr fontId="5"/>
  </si>
  <si>
    <t>-</t>
    <phoneticPr fontId="5"/>
  </si>
  <si>
    <t>　※一般会計等（純計）は、各会計の相互間の繰入・繰出等の重複を控除したものであり、各会計の合計と一致しない場合がある。</t>
    <phoneticPr fontId="5"/>
  </si>
  <si>
    <t>公営企業会計等の財政状況（単位：百万円）</t>
    <rPh sb="0" eb="2">
      <t>コウエイ</t>
    </rPh>
    <rPh sb="2" eb="4">
      <t>キギョウ</t>
    </rPh>
    <rPh sb="4" eb="6">
      <t>カイケイ</t>
    </rPh>
    <rPh sb="6" eb="7">
      <t>トウ</t>
    </rPh>
    <rPh sb="8" eb="10">
      <t>ザイセイ</t>
    </rPh>
    <rPh sb="10" eb="12">
      <t>ジョウキョウ</t>
    </rPh>
    <phoneticPr fontId="5"/>
  </si>
  <si>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</si>
  <si>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</si>
  <si>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</si>
  <si>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</si>
  <si>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</si>
  <si>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</si>
  <si>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繰入見込額</t>
    <phoneticPr fontId="5"/>
  </si>
  <si>
    <t>資金不足
比率</t>
    <rPh sb="0" eb="2">
      <t>シキン</t>
    </rPh>
    <rPh sb="2" eb="4">
      <t>フソク</t>
    </rPh>
    <rPh sb="5" eb="7">
      <t>ヒリツ</t>
    </rPh>
    <phoneticPr fontId="5"/>
  </si>
  <si>
    <t>国民健康保険特別会計</t>
    <phoneticPr fontId="5"/>
  </si>
  <si>
    <t>介護保険特別会計</t>
    <phoneticPr fontId="5"/>
  </si>
  <si>
    <t>後期高齢者医療特別会計</t>
    <phoneticPr fontId="5"/>
  </si>
  <si>
    <t>那須塩原市水道事業会計</t>
    <phoneticPr fontId="5"/>
  </si>
  <si>
    <t>法適用企業</t>
    <phoneticPr fontId="5"/>
  </si>
  <si>
    <t>那須塩原市下水道事業特別会計</t>
    <phoneticPr fontId="5"/>
  </si>
  <si>
    <t>法非適用企業</t>
    <phoneticPr fontId="5"/>
  </si>
  <si>
    <t>那須塩原市農業集落排水事業特別会計</t>
    <phoneticPr fontId="5"/>
  </si>
  <si>
    <t>那須塩原市温泉事業特別会計</t>
    <phoneticPr fontId="5"/>
  </si>
  <si>
    <t>法非適用企業</t>
    <phoneticPr fontId="5"/>
  </si>
  <si>
    <t>那須塩原市産業団地造成事業特別会計</t>
    <phoneticPr fontId="5"/>
  </si>
  <si>
    <t>法非適用企業</t>
    <phoneticPr fontId="5"/>
  </si>
  <si>
    <t>連結実質赤字額</t>
    <rPh sb="0" eb="2">
      <t>レンケツ</t>
    </rPh>
    <rPh sb="2" eb="4">
      <t>ジッシツ</t>
    </rPh>
    <rPh sb="4" eb="7">
      <t>アカジガク</t>
    </rPh>
    <phoneticPr fontId="5"/>
  </si>
  <si>
    <t>公営企業会計等</t>
    <rPh sb="0" eb="2">
      <t>コウエイ</t>
    </rPh>
    <rPh sb="2" eb="4">
      <t>キギョウ</t>
    </rPh>
    <rPh sb="4" eb="6">
      <t>カイケイ</t>
    </rPh>
    <rPh sb="6" eb="7">
      <t>トウ</t>
    </rPh>
    <phoneticPr fontId="5"/>
  </si>
  <si>
    <t>-</t>
    <phoneticPr fontId="5"/>
  </si>
  <si>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5"/>
  </si>
  <si>
    <t>一部事務組合等名</t>
    <rPh sb="0" eb="2">
      <t>イチブ</t>
    </rPh>
    <rPh sb="2" eb="4">
      <t>ジム</t>
    </rPh>
    <rPh sb="4" eb="6">
      <t>クミアイ</t>
    </rPh>
    <rPh sb="6" eb="7">
      <t>トウ</t>
    </rPh>
    <rPh sb="7" eb="8">
      <t>メイ</t>
    </rPh>
    <phoneticPr fontId="31"/>
  </si>
  <si>
    <t>総収益
（歳入）</t>
    <phoneticPr fontId="5"/>
  </si>
  <si>
    <t>純損益
（形式収支）</t>
    <phoneticPr fontId="5"/>
  </si>
  <si>
    <t>資金剰余額
/不足額
（実質収支）</t>
    <phoneticPr fontId="5"/>
  </si>
  <si>
    <t>他会計等
からの
繰入金</t>
    <phoneticPr fontId="5"/>
  </si>
  <si>
    <t>左のうち
一般会計等
負担見込額</t>
    <phoneticPr fontId="5"/>
  </si>
  <si>
    <t>一部事務組合等</t>
    <rPh sb="0" eb="2">
      <t>イチブ</t>
    </rPh>
    <rPh sb="2" eb="4">
      <t>ジム</t>
    </rPh>
    <rPh sb="4" eb="6">
      <t>クミアイ</t>
    </rPh>
    <rPh sb="6" eb="7">
      <t>トウ</t>
    </rPh>
    <phoneticPr fontId="5"/>
  </si>
  <si>
    <t>地方公社・第三セクター等</t>
    <rPh sb="0" eb="4">
      <t>チホウコウシャ</t>
    </rPh>
    <rPh sb="5" eb="6">
      <t>ダイ</t>
    </rPh>
    <rPh sb="6" eb="7">
      <t>サン</t>
    </rPh>
    <rPh sb="11" eb="12">
      <t>ナド</t>
    </rPh>
    <phoneticPr fontId="5"/>
  </si>
  <si>
    <t>　※地方公共団体が①25%以上出資している法人又は②財政支援を行っている法人を記載している。</t>
    <phoneticPr fontId="5"/>
  </si>
  <si>
    <t>　※地方公共団体財政健全化法に基づき将来負担比率の算定対象となっている法人については、○印を付与している。</t>
    <phoneticPr fontId="5"/>
  </si>
  <si>
    <t>公債費負担の状況</t>
    <rPh sb="0" eb="3">
      <t>コウサイヒ</t>
    </rPh>
    <rPh sb="3" eb="5">
      <t>フタン</t>
    </rPh>
    <rPh sb="6" eb="8">
      <t>ジョウキョウ</t>
    </rPh>
    <phoneticPr fontId="5"/>
  </si>
  <si>
    <t>将来負担の状況</t>
    <phoneticPr fontId="5"/>
  </si>
  <si>
    <t>実質公債費比率　　（千円・％）</t>
    <rPh sb="0" eb="2">
      <t>ジッシツ</t>
    </rPh>
    <rPh sb="2" eb="4">
      <t>コウサイ</t>
    </rPh>
    <rPh sb="4" eb="5">
      <t>ヒ</t>
    </rPh>
    <rPh sb="5" eb="7">
      <t>ヒリツ</t>
    </rPh>
    <rPh sb="10" eb="12">
      <t>センエン</t>
    </rPh>
    <phoneticPr fontId="5"/>
  </si>
  <si>
    <t>将来負担比率　　（千円・％）</t>
    <rPh sb="0" eb="2">
      <t>ショウライ</t>
    </rPh>
    <rPh sb="2" eb="4">
      <t>フタン</t>
    </rPh>
    <phoneticPr fontId="5"/>
  </si>
  <si>
    <t>区分</t>
    <rPh sb="0" eb="1">
      <t>ク</t>
    </rPh>
    <rPh sb="1" eb="2">
      <t>ブン</t>
    </rPh>
    <phoneticPr fontId="31"/>
  </si>
  <si>
    <t>平成29年度</t>
    <rPh sb="0" eb="2">
      <t>ヘイセイ</t>
    </rPh>
    <rPh sb="4" eb="6">
      <t>ネンド</t>
    </rPh>
    <phoneticPr fontId="5"/>
  </si>
  <si>
    <t>分母比</t>
    <rPh sb="0" eb="2">
      <t>ブンボ</t>
    </rPh>
    <rPh sb="2" eb="3">
      <t>ヒ</t>
    </rPh>
    <phoneticPr fontId="5"/>
  </si>
  <si>
    <t>内訳</t>
    <rPh sb="0" eb="2">
      <t>ウチワケ</t>
    </rPh>
    <phoneticPr fontId="31"/>
  </si>
  <si>
    <t>元利償還金</t>
    <rPh sb="0" eb="2">
      <t>ガンリ</t>
    </rPh>
    <rPh sb="2" eb="5">
      <t>ショウカンキン</t>
    </rPh>
    <phoneticPr fontId="31"/>
  </si>
  <si>
    <t xml:space="preserve">一般会計等に係る地方債の現在高 </t>
    <rPh sb="0" eb="2">
      <t>イッパン</t>
    </rPh>
    <rPh sb="2" eb="4">
      <t>カイケイ</t>
    </rPh>
    <rPh sb="4" eb="5">
      <t>トウ</t>
    </rPh>
    <rPh sb="6" eb="7">
      <t>カカ</t>
    </rPh>
    <rPh sb="8" eb="11">
      <t>チホウサイ</t>
    </rPh>
    <rPh sb="12" eb="15">
      <t>ゲンザイダカ</t>
    </rPh>
    <phoneticPr fontId="31"/>
  </si>
  <si>
    <t>債務負担行為</t>
    <rPh sb="0" eb="2">
      <t>サイム</t>
    </rPh>
    <rPh sb="2" eb="4">
      <t>フタン</t>
    </rPh>
    <rPh sb="4" eb="6">
      <t>コウイ</t>
    </rPh>
    <phoneticPr fontId="5"/>
  </si>
  <si>
    <t>PFI事業に係るもの</t>
    <rPh sb="3" eb="5">
      <t>ジギョウ</t>
    </rPh>
    <rPh sb="6" eb="7">
      <t>カカ</t>
    </rPh>
    <phoneticPr fontId="31"/>
  </si>
  <si>
    <t>-</t>
    <phoneticPr fontId="5"/>
  </si>
  <si>
    <t>-</t>
    <phoneticPr fontId="5"/>
  </si>
  <si>
    <t>減債基金積立不足算定額</t>
    <rPh sb="0" eb="2">
      <t>ゲンサイ</t>
    </rPh>
    <rPh sb="2" eb="4">
      <t>キキン</t>
    </rPh>
    <rPh sb="4" eb="6">
      <t>ツミタテ</t>
    </rPh>
    <rPh sb="6" eb="8">
      <t>ブソク</t>
    </rPh>
    <rPh sb="8" eb="10">
      <t>サンテイ</t>
    </rPh>
    <rPh sb="10" eb="11">
      <t>ガク</t>
    </rPh>
    <phoneticPr fontId="5"/>
  </si>
  <si>
    <t xml:space="preserve">債務負担行為に基づく支出予定額 </t>
    <rPh sb="0" eb="2">
      <t>サイム</t>
    </rPh>
    <rPh sb="2" eb="4">
      <t>フタン</t>
    </rPh>
    <rPh sb="4" eb="6">
      <t>コウイ</t>
    </rPh>
    <rPh sb="7" eb="8">
      <t>モト</t>
    </rPh>
    <rPh sb="10" eb="12">
      <t>シシュツ</t>
    </rPh>
    <rPh sb="12" eb="15">
      <t>ヨテイガク</t>
    </rPh>
    <phoneticPr fontId="31"/>
  </si>
  <si>
    <t>いわゆる五省協定等に係るもの</t>
    <rPh sb="4" eb="6">
      <t>ゴショウ</t>
    </rPh>
    <rPh sb="6" eb="9">
      <t>キョウテイトウ</t>
    </rPh>
    <rPh sb="10" eb="11">
      <t>カカ</t>
    </rPh>
    <phoneticPr fontId="31"/>
  </si>
  <si>
    <t>準元利償還金</t>
    <rPh sb="0" eb="1">
      <t>ジュン</t>
    </rPh>
    <rPh sb="1" eb="3">
      <t>ガンリ</t>
    </rPh>
    <rPh sb="3" eb="6">
      <t>ショウカンキン</t>
    </rPh>
    <phoneticPr fontId="31"/>
  </si>
  <si>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1"/>
  </si>
  <si>
    <t>-</t>
    <phoneticPr fontId="5"/>
  </si>
  <si>
    <t>-</t>
    <phoneticPr fontId="5"/>
  </si>
  <si>
    <t xml:space="preserve">公営企業債等繰入見込額 </t>
    <rPh sb="0" eb="2">
      <t>コウエイ</t>
    </rPh>
    <rPh sb="2" eb="5">
      <t>キギョウサイ</t>
    </rPh>
    <rPh sb="5" eb="6">
      <t>トウ</t>
    </rPh>
    <rPh sb="6" eb="8">
      <t>クリイ</t>
    </rPh>
    <rPh sb="8" eb="11">
      <t>ミコミガク</t>
    </rPh>
    <phoneticPr fontId="31"/>
  </si>
  <si>
    <t>国営土地改良事業に係るもの</t>
    <rPh sb="0" eb="2">
      <t>コクエイ</t>
    </rPh>
    <rPh sb="2" eb="4">
      <t>トチ</t>
    </rPh>
    <rPh sb="4" eb="6">
      <t>カイリョウ</t>
    </rPh>
    <rPh sb="6" eb="8">
      <t>ジギョウ</t>
    </rPh>
    <rPh sb="9" eb="10">
      <t>カカ</t>
    </rPh>
    <phoneticPr fontId="31"/>
  </si>
  <si>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1"/>
  </si>
  <si>
    <t xml:space="preserve">組合等負担等見込額 </t>
    <rPh sb="0" eb="2">
      <t>クミアイ</t>
    </rPh>
    <rPh sb="2" eb="3">
      <t>トウ</t>
    </rPh>
    <rPh sb="3" eb="5">
      <t>フタン</t>
    </rPh>
    <rPh sb="5" eb="6">
      <t>トウ</t>
    </rPh>
    <rPh sb="6" eb="9">
      <t>ミコミガク</t>
    </rPh>
    <phoneticPr fontId="31"/>
  </si>
  <si>
    <t>森林総合研究所等が行う事業に係るもの</t>
    <phoneticPr fontId="5"/>
  </si>
  <si>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1"/>
  </si>
  <si>
    <t xml:space="preserve">退職手当負担見込額 </t>
    <rPh sb="0" eb="2">
      <t>タイショク</t>
    </rPh>
    <rPh sb="2" eb="4">
      <t>テアテ</t>
    </rPh>
    <rPh sb="4" eb="6">
      <t>フタン</t>
    </rPh>
    <rPh sb="6" eb="9">
      <t>ミコミガク</t>
    </rPh>
    <phoneticPr fontId="31"/>
  </si>
  <si>
    <t>地方公務員等共済組合に係るもの</t>
    <rPh sb="0" eb="2">
      <t>チホウ</t>
    </rPh>
    <rPh sb="2" eb="5">
      <t>コウムイン</t>
    </rPh>
    <rPh sb="5" eb="6">
      <t>トウ</t>
    </rPh>
    <rPh sb="6" eb="8">
      <t>キョウサイ</t>
    </rPh>
    <rPh sb="8" eb="10">
      <t>クミアイ</t>
    </rPh>
    <rPh sb="11" eb="12">
      <t>カカ</t>
    </rPh>
    <phoneticPr fontId="5"/>
  </si>
  <si>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1"/>
  </si>
  <si>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1"/>
  </si>
  <si>
    <t>依頼土地の買い戻しに係るもの</t>
    <rPh sb="0" eb="2">
      <t>イライ</t>
    </rPh>
    <rPh sb="2" eb="4">
      <t>トチ</t>
    </rPh>
    <rPh sb="5" eb="6">
      <t>カ</t>
    </rPh>
    <rPh sb="7" eb="8">
      <t>モド</t>
    </rPh>
    <rPh sb="10" eb="11">
      <t>カカ</t>
    </rPh>
    <phoneticPr fontId="5"/>
  </si>
  <si>
    <t>一時借入金の利子</t>
    <rPh sb="0" eb="2">
      <t>イチジ</t>
    </rPh>
    <rPh sb="2" eb="5">
      <t>カリイレキン</t>
    </rPh>
    <rPh sb="6" eb="8">
      <t>リシ</t>
    </rPh>
    <phoneticPr fontId="31"/>
  </si>
  <si>
    <t>　うち、健全化法施行規則附則第三条に係る負担見込額</t>
    <phoneticPr fontId="5"/>
  </si>
  <si>
    <t>社会福祉法人の施設建設費に係るもの</t>
    <rPh sb="0" eb="2">
      <t>シャカイ</t>
    </rPh>
    <rPh sb="2" eb="4">
      <t>フクシ</t>
    </rPh>
    <rPh sb="4" eb="6">
      <t>ホウジン</t>
    </rPh>
    <rPh sb="7" eb="9">
      <t>シセツ</t>
    </rPh>
    <rPh sb="9" eb="12">
      <t>ケンセツヒ</t>
    </rPh>
    <rPh sb="13" eb="14">
      <t>カカ</t>
    </rPh>
    <phoneticPr fontId="5"/>
  </si>
  <si>
    <t>(Ａ)</t>
    <phoneticPr fontId="5"/>
  </si>
  <si>
    <t xml:space="preserve">連結実質赤字額 </t>
    <phoneticPr fontId="5"/>
  </si>
  <si>
    <t>-</t>
    <phoneticPr fontId="5"/>
  </si>
  <si>
    <t>-</t>
    <phoneticPr fontId="5"/>
  </si>
  <si>
    <t>損失補償・債務保証の履行に係るもの</t>
    <rPh sb="0" eb="2">
      <t>ソンシツ</t>
    </rPh>
    <rPh sb="2" eb="4">
      <t>ホショウ</t>
    </rPh>
    <rPh sb="5" eb="7">
      <t>サイム</t>
    </rPh>
    <rPh sb="7" eb="9">
      <t>ホショウ</t>
    </rPh>
    <rPh sb="10" eb="12">
      <t>リコウ</t>
    </rPh>
    <rPh sb="13" eb="14">
      <t>カカ</t>
    </rPh>
    <phoneticPr fontId="5"/>
  </si>
  <si>
    <t>-</t>
    <phoneticPr fontId="5"/>
  </si>
  <si>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1"/>
  </si>
  <si>
    <t>引き受けた債務の履行に係るもの</t>
    <rPh sb="0" eb="1">
      <t>ヒ</t>
    </rPh>
    <rPh sb="2" eb="3">
      <t>ウ</t>
    </rPh>
    <rPh sb="5" eb="7">
      <t>サイム</t>
    </rPh>
    <rPh sb="8" eb="10">
      <t>リコウ</t>
    </rPh>
    <rPh sb="11" eb="12">
      <t>カカ</t>
    </rPh>
    <phoneticPr fontId="5"/>
  </si>
  <si>
    <t>(Ｅ)</t>
    <phoneticPr fontId="5"/>
  </si>
  <si>
    <t>その他上記に準ずるもの</t>
    <rPh sb="2" eb="3">
      <t>タ</t>
    </rPh>
    <rPh sb="3" eb="5">
      <t>ジョウキ</t>
    </rPh>
    <rPh sb="6" eb="7">
      <t>ジュン</t>
    </rPh>
    <phoneticPr fontId="5"/>
  </si>
  <si>
    <t>-</t>
    <phoneticPr fontId="5"/>
  </si>
  <si>
    <t>-</t>
    <phoneticPr fontId="5"/>
  </si>
  <si>
    <t>-</t>
    <phoneticPr fontId="5"/>
  </si>
  <si>
    <t>-</t>
    <phoneticPr fontId="5"/>
  </si>
  <si>
    <t>充当可能
財源等</t>
    <rPh sb="0" eb="2">
      <t>ジュウトウ</t>
    </rPh>
    <rPh sb="2" eb="3">
      <t>カ</t>
    </rPh>
    <rPh sb="3" eb="4">
      <t>ノウ</t>
    </rPh>
    <rPh sb="5" eb="8">
      <t>ザイゲントウ</t>
    </rPh>
    <phoneticPr fontId="5"/>
  </si>
  <si>
    <t xml:space="preserve">充当可能基金 </t>
    <rPh sb="0" eb="2">
      <t>ジュウトウ</t>
    </rPh>
    <rPh sb="2" eb="4">
      <t>カノウ</t>
    </rPh>
    <rPh sb="4" eb="6">
      <t>キキン</t>
    </rPh>
    <phoneticPr fontId="31"/>
  </si>
  <si>
    <t>企業債等
繰入見込額</t>
    <rPh sb="0" eb="2">
      <t>キギョウ</t>
    </rPh>
    <rPh sb="2" eb="3">
      <t>サイ</t>
    </rPh>
    <rPh sb="3" eb="4">
      <t>トウ</t>
    </rPh>
    <rPh sb="5" eb="7">
      <t>クリイレ</t>
    </rPh>
    <rPh sb="7" eb="9">
      <t>ミコ</t>
    </rPh>
    <rPh sb="9" eb="10">
      <t>ガク</t>
    </rPh>
    <phoneticPr fontId="5"/>
  </si>
  <si>
    <t>那須塩原市下水道事業特別会計</t>
    <phoneticPr fontId="5"/>
  </si>
  <si>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1"/>
  </si>
  <si>
    <t xml:space="preserve">充当可能特定歳入 </t>
    <rPh sb="0" eb="2">
      <t>ジュウトウ</t>
    </rPh>
    <rPh sb="2" eb="4">
      <t>カノウ</t>
    </rPh>
    <rPh sb="4" eb="6">
      <t>トクテイ</t>
    </rPh>
    <rPh sb="6" eb="8">
      <t>サイニュウ</t>
    </rPh>
    <phoneticPr fontId="31"/>
  </si>
  <si>
    <t>那須塩原市水道事業会計</t>
    <phoneticPr fontId="5"/>
  </si>
  <si>
    <t>-</t>
    <phoneticPr fontId="5"/>
  </si>
  <si>
    <t>-</t>
    <phoneticPr fontId="5"/>
  </si>
  <si>
    <t>-</t>
    <phoneticPr fontId="5"/>
  </si>
  <si>
    <t xml:space="preserve">基準財政需要額算入見込額 </t>
    <rPh sb="0" eb="2">
      <t>キジュン</t>
    </rPh>
    <rPh sb="2" eb="4">
      <t>ザイセイ</t>
    </rPh>
    <rPh sb="4" eb="7">
      <t>ジュヨウガク</t>
    </rPh>
    <rPh sb="7" eb="9">
      <t>サンニュウ</t>
    </rPh>
    <rPh sb="9" eb="12">
      <t>ミコミガク</t>
    </rPh>
    <phoneticPr fontId="31"/>
  </si>
  <si>
    <t>-</t>
    <phoneticPr fontId="5"/>
  </si>
  <si>
    <t>(Ｆ)</t>
    <phoneticPr fontId="5"/>
  </si>
  <si>
    <t>那須塩原市産業団地造成事業特別会計</t>
    <phoneticPr fontId="5"/>
  </si>
  <si>
    <t>-</t>
    <phoneticPr fontId="5"/>
  </si>
  <si>
    <t>将来負担比率（(Ｅ)－(Ｆ)）／（(Ｃ)－(Ｄ)）×１００</t>
    <rPh sb="0" eb="2">
      <t>ショウライ</t>
    </rPh>
    <rPh sb="2" eb="4">
      <t>フタン</t>
    </rPh>
    <rPh sb="4" eb="6">
      <t>ヒリツ</t>
    </rPh>
    <phoneticPr fontId="5"/>
  </si>
  <si>
    <t>-</t>
    <phoneticPr fontId="5"/>
  </si>
  <si>
    <t>-</t>
    <phoneticPr fontId="5"/>
  </si>
  <si>
    <t>その他の会計</t>
    <phoneticPr fontId="5"/>
  </si>
  <si>
    <t>-</t>
    <phoneticPr fontId="5"/>
  </si>
  <si>
    <t>公社・
三セク等</t>
    <rPh sb="0" eb="2">
      <t>コウシャ</t>
    </rPh>
    <rPh sb="4" eb="5">
      <t>サン</t>
    </rPh>
    <rPh sb="7" eb="8">
      <t>トウ</t>
    </rPh>
    <phoneticPr fontId="5"/>
  </si>
  <si>
    <t>地方道路公社に係る将来負担額</t>
    <rPh sb="0" eb="2">
      <t>チホウ</t>
    </rPh>
    <rPh sb="2" eb="4">
      <t>ドウロ</t>
    </rPh>
    <rPh sb="4" eb="6">
      <t>コウシャ</t>
    </rPh>
    <rPh sb="7" eb="8">
      <t>カカ</t>
    </rPh>
    <rPh sb="9" eb="11">
      <t>ショウライ</t>
    </rPh>
    <rPh sb="11" eb="14">
      <t>フタンガク</t>
    </rPh>
    <phoneticPr fontId="31"/>
  </si>
  <si>
    <t>土地開発公社に係る将来負担額</t>
    <rPh sb="0" eb="2">
      <t>トチ</t>
    </rPh>
    <rPh sb="2" eb="4">
      <t>カイハツ</t>
    </rPh>
    <rPh sb="4" eb="6">
      <t>コウシャ</t>
    </rPh>
    <rPh sb="7" eb="8">
      <t>カカ</t>
    </rPh>
    <rPh sb="9" eb="11">
      <t>ショウライ</t>
    </rPh>
    <rPh sb="11" eb="14">
      <t>フタンガク</t>
    </rPh>
    <phoneticPr fontId="31"/>
  </si>
  <si>
    <t>利子補給に係るもの</t>
  </si>
  <si>
    <t>健全化判断比率</t>
    <rPh sb="0" eb="3">
      <t>ケンゼンカ</t>
    </rPh>
    <rPh sb="3" eb="5">
      <t>ハンダン</t>
    </rPh>
    <rPh sb="5" eb="7">
      <t>ヒリツ</t>
    </rPh>
    <phoneticPr fontId="20"/>
  </si>
  <si>
    <t>令和元年度</t>
    <rPh sb="0" eb="3">
      <t>レイワガン</t>
    </rPh>
    <rPh sb="3" eb="5">
      <t>ネンド</t>
    </rPh>
    <phoneticPr fontId="20"/>
  </si>
  <si>
    <t>早期健全化基準</t>
    <phoneticPr fontId="5"/>
  </si>
  <si>
    <t>財政再生基準</t>
    <phoneticPr fontId="5"/>
  </si>
  <si>
    <t>地方独立行政法人に係る将来負担額</t>
    <phoneticPr fontId="5"/>
  </si>
  <si>
    <t>特定財源の額</t>
    <rPh sb="0" eb="2">
      <t>トクテイ</t>
    </rPh>
    <rPh sb="2" eb="4">
      <t>ザイゲン</t>
    </rPh>
    <rPh sb="5" eb="6">
      <t>ガク</t>
    </rPh>
    <phoneticPr fontId="5"/>
  </si>
  <si>
    <t>(Ｂ)</t>
    <phoneticPr fontId="5"/>
  </si>
  <si>
    <t>実質赤字比率</t>
    <rPh sb="0" eb="2">
      <t>ジッシツ</t>
    </rPh>
    <rPh sb="2" eb="4">
      <t>アカジ</t>
    </rPh>
    <rPh sb="4" eb="6">
      <t>ヒリツ</t>
    </rPh>
    <phoneticPr fontId="20"/>
  </si>
  <si>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1"/>
  </si>
  <si>
    <t>(Ｃ)</t>
    <phoneticPr fontId="5"/>
  </si>
  <si>
    <t>連結実質赤字比率</t>
    <rPh sb="0" eb="2">
      <t>レンケツ</t>
    </rPh>
    <rPh sb="2" eb="4">
      <t>ジッシツ</t>
    </rPh>
    <rPh sb="4" eb="6">
      <t>アカジ</t>
    </rPh>
    <rPh sb="6" eb="8">
      <t>ヒリツ</t>
    </rPh>
    <phoneticPr fontId="20"/>
  </si>
  <si>
    <t>算入公債費等の額</t>
    <rPh sb="0" eb="2">
      <t>サンニュウ</t>
    </rPh>
    <rPh sb="2" eb="4">
      <t>コウサイ</t>
    </rPh>
    <rPh sb="4" eb="5">
      <t>ヒ</t>
    </rPh>
    <rPh sb="5" eb="6">
      <t>トウ</t>
    </rPh>
    <rPh sb="7" eb="8">
      <t>ガク</t>
    </rPh>
    <phoneticPr fontId="5"/>
  </si>
  <si>
    <t>(Ｄ)</t>
    <phoneticPr fontId="5"/>
  </si>
  <si>
    <t>実質公債費比率</t>
    <rPh sb="0" eb="2">
      <t>ジッシツ</t>
    </rPh>
    <rPh sb="2" eb="5">
      <t>コウサイヒ</t>
    </rPh>
    <rPh sb="5" eb="7">
      <t>ヒリツ</t>
    </rPh>
    <phoneticPr fontId="20"/>
  </si>
  <si>
    <t>(Ｃ)－(Ｄ)</t>
    <phoneticPr fontId="5"/>
  </si>
  <si>
    <t>将来負担比率</t>
    <rPh sb="0" eb="2">
      <t>ショウライ</t>
    </rPh>
    <rPh sb="2" eb="4">
      <t>フタン</t>
    </rPh>
    <rPh sb="4" eb="6">
      <t>ヒリツ</t>
    </rPh>
    <phoneticPr fontId="20"/>
  </si>
  <si>
    <t>実質公債費比率
（(Ａ)－((Ｂ)＋(Ｄ))）／（(Ｃ)－(Ｄ)）×１００</t>
    <rPh sb="0" eb="2">
      <t>ジッシツ</t>
    </rPh>
    <rPh sb="2" eb="4">
      <t>コウサイ</t>
    </rPh>
    <rPh sb="4" eb="5">
      <t>ヒ</t>
    </rPh>
    <rPh sb="5" eb="7">
      <t>ヒリツ</t>
    </rPh>
    <phoneticPr fontId="5"/>
  </si>
  <si>
    <t>(単年度)</t>
    <rPh sb="1" eb="4">
      <t>タンネンド</t>
    </rPh>
    <phoneticPr fontId="5"/>
  </si>
  <si>
    <t>(3ヵ年平均)</t>
    <rPh sb="3" eb="4">
      <t>ネン</t>
    </rPh>
    <rPh sb="4" eb="6">
      <t>ヘイキン</t>
    </rPh>
    <phoneticPr fontId="5"/>
  </si>
  <si>
    <t xml:space="preserve"> </t>
    <phoneticPr fontId="5"/>
  </si>
  <si>
    <t>人件費及び人件費に準ずる費用の分析</t>
    <rPh sb="0" eb="3">
      <t>ジンケンヒ</t>
    </rPh>
    <rPh sb="3" eb="4">
      <t>オヨ</t>
    </rPh>
    <rPh sb="5" eb="8">
      <t>ジンケンヒ</t>
    </rPh>
    <rPh sb="9" eb="10">
      <t>ジュン</t>
    </rPh>
    <rPh sb="12" eb="14">
      <t>ヒヨウ</t>
    </rPh>
    <rPh sb="15" eb="17">
      <t>ブンセキ</t>
    </rPh>
    <phoneticPr fontId="5"/>
  </si>
  <si>
    <t>人件費及び人件費に準ずる費用</t>
    <rPh sb="0" eb="3">
      <t>ジンケンヒ</t>
    </rPh>
    <rPh sb="3" eb="4">
      <t>オヨ</t>
    </rPh>
    <rPh sb="5" eb="8">
      <t>ジンケンヒ</t>
    </rPh>
    <rPh sb="9" eb="10">
      <t>ジュン</t>
    </rPh>
    <rPh sb="12" eb="14">
      <t>ヒヨウ</t>
    </rPh>
    <phoneticPr fontId="5"/>
  </si>
  <si>
    <t>当該団体決算額
（千円）</t>
    <rPh sb="0" eb="2">
      <t>トウガイ</t>
    </rPh>
    <rPh sb="2" eb="4">
      <t>ダンタイ</t>
    </rPh>
    <rPh sb="4" eb="6">
      <t>ケッサン</t>
    </rPh>
    <rPh sb="6" eb="7">
      <t>ガク</t>
    </rPh>
    <rPh sb="9" eb="11">
      <t>センエン</t>
    </rPh>
    <phoneticPr fontId="5"/>
  </si>
  <si>
    <t>人口1人当たり決算額</t>
    <rPh sb="0" eb="2">
      <t>ジンコウ</t>
    </rPh>
    <rPh sb="2" eb="4">
      <t>ヒトリ</t>
    </rPh>
    <rPh sb="4" eb="5">
      <t>ア</t>
    </rPh>
    <rPh sb="7" eb="9">
      <t>ケッサン</t>
    </rPh>
    <rPh sb="9" eb="10">
      <t>ガク</t>
    </rPh>
    <phoneticPr fontId="5"/>
  </si>
  <si>
    <t>当該団体（円）</t>
    <rPh sb="0" eb="2">
      <t>トウガイ</t>
    </rPh>
    <rPh sb="2" eb="4">
      <t>ダンタイ</t>
    </rPh>
    <rPh sb="5" eb="6">
      <t>エン</t>
    </rPh>
    <phoneticPr fontId="5"/>
  </si>
  <si>
    <t>類似団体平均（円）</t>
    <rPh sb="0" eb="2">
      <t>ルイジ</t>
    </rPh>
    <rPh sb="2" eb="4">
      <t>ダンタイ</t>
    </rPh>
    <rPh sb="4" eb="6">
      <t>ヘイキン</t>
    </rPh>
    <rPh sb="7" eb="8">
      <t>エン</t>
    </rPh>
    <phoneticPr fontId="5"/>
  </si>
  <si>
    <t>対比（％）</t>
    <rPh sb="0" eb="2">
      <t>タイヒ</t>
    </rPh>
    <phoneticPr fontId="5"/>
  </si>
  <si>
    <t>人件費</t>
    <rPh sb="0" eb="3">
      <t>ジンケンヒ</t>
    </rPh>
    <phoneticPr fontId="5"/>
  </si>
  <si>
    <t>賃金（物件費）</t>
    <rPh sb="0" eb="2">
      <t>チンギン</t>
    </rPh>
    <rPh sb="3" eb="5">
      <t>ブッケン</t>
    </rPh>
    <rPh sb="5" eb="6">
      <t>ヒ</t>
    </rPh>
    <phoneticPr fontId="5"/>
  </si>
  <si>
    <t>一部事務組合負担金（補助費等）</t>
    <rPh sb="0" eb="2">
      <t>イチブ</t>
    </rPh>
    <rPh sb="2" eb="4">
      <t>ジム</t>
    </rPh>
    <rPh sb="4" eb="6">
      <t>クミアイ</t>
    </rPh>
    <rPh sb="6" eb="9">
      <t>フタンキン</t>
    </rPh>
    <rPh sb="10" eb="13">
      <t>ホジョヒ</t>
    </rPh>
    <rPh sb="13" eb="14">
      <t>トウ</t>
    </rPh>
    <phoneticPr fontId="5"/>
  </si>
  <si>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5"/>
  </si>
  <si>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5"/>
  </si>
  <si>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</si>
  <si>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5"/>
  </si>
  <si>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5"/>
  </si>
  <si>
    <t>▲退職金</t>
    <rPh sb="1" eb="3">
      <t>タイショク</t>
    </rPh>
    <rPh sb="3" eb="4">
      <t>キン</t>
    </rPh>
    <phoneticPr fontId="5"/>
  </si>
  <si>
    <t>参考</t>
    <rPh sb="0" eb="2">
      <t>サンコウ</t>
    </rPh>
    <phoneticPr fontId="5"/>
  </si>
  <si>
    <t>当該団体</t>
    <rPh sb="0" eb="2">
      <t>トウガイ</t>
    </rPh>
    <rPh sb="2" eb="4">
      <t>ダンタイ</t>
    </rPh>
    <phoneticPr fontId="5"/>
  </si>
  <si>
    <t>類似団体平均</t>
    <rPh sb="0" eb="2">
      <t>ルイジ</t>
    </rPh>
    <rPh sb="2" eb="4">
      <t>ダンタイ</t>
    </rPh>
    <rPh sb="4" eb="6">
      <t>ヘイキン</t>
    </rPh>
    <phoneticPr fontId="5"/>
  </si>
  <si>
    <t>対比（差引）</t>
    <rPh sb="0" eb="2">
      <t>タイヒ</t>
    </rPh>
    <rPh sb="3" eb="5">
      <t>サシヒキ</t>
    </rPh>
    <phoneticPr fontId="5"/>
  </si>
  <si>
    <t>人口1,000人当たり職員数（人）</t>
    <rPh sb="0" eb="2">
      <t>ジンコウ</t>
    </rPh>
    <rPh sb="7" eb="8">
      <t>ニン</t>
    </rPh>
    <rPh sb="8" eb="9">
      <t>ア</t>
    </rPh>
    <rPh sb="11" eb="14">
      <t>ショクインスウ</t>
    </rPh>
    <rPh sb="15" eb="16">
      <t>ヒト</t>
    </rPh>
    <phoneticPr fontId="5"/>
  </si>
  <si>
    <t>ラスパイレス指数</t>
    <rPh sb="6" eb="8">
      <t>シスウ</t>
    </rPh>
    <phoneticPr fontId="3"/>
  </si>
  <si>
    <t>（注）人口については、各調査対象年度の1月1日現在の住民基本台帳に登載されている人口に基づいている。</t>
    <rPh sb="14" eb="16">
      <t>タイショウ</t>
    </rPh>
    <phoneticPr fontId="5"/>
  </si>
  <si>
    <t>公債費及び公債費に準ずる費用の分析</t>
    <rPh sb="0" eb="3">
      <t>コウサイヒ</t>
    </rPh>
    <rPh sb="3" eb="4">
      <t>オヨ</t>
    </rPh>
    <rPh sb="5" eb="8">
      <t>コウサイヒ</t>
    </rPh>
    <rPh sb="9" eb="10">
      <t>ジュン</t>
    </rPh>
    <rPh sb="12" eb="14">
      <t>ヒヨウ</t>
    </rPh>
    <rPh sb="15" eb="17">
      <t>ブンセキ</t>
    </rPh>
    <phoneticPr fontId="5"/>
  </si>
  <si>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5"/>
  </si>
  <si>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5"/>
  </si>
  <si>
    <t>積立不足額を考慮して算定した額</t>
    <rPh sb="0" eb="1">
      <t>ツ</t>
    </rPh>
    <rPh sb="1" eb="2">
      <t>タ</t>
    </rPh>
    <rPh sb="2" eb="5">
      <t>フソクガク</t>
    </rPh>
    <rPh sb="6" eb="8">
      <t>コウリョ</t>
    </rPh>
    <rPh sb="10" eb="12">
      <t>サンテイ</t>
    </rPh>
    <rPh sb="14" eb="15">
      <t>ガク</t>
    </rPh>
    <phoneticPr fontId="17"/>
  </si>
  <si>
    <t>満期一括償還地方債の一年当たりの元金償還金に相当するもの
（年度割相当額）</t>
  </si>
  <si>
    <t>公営企業に要する経費の財源とする地方債の償還の財源に
充てたと認められる繰入金</t>
    <phoneticPr fontId="5"/>
  </si>
  <si>
    <t>一部事務組合等の起こした地方債に充てたと認められる
補助金又は負担金</t>
    <phoneticPr fontId="5"/>
  </si>
  <si>
    <t>公債費に準ずる債務負担行為に係るもの</t>
    <phoneticPr fontId="5"/>
  </si>
  <si>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</si>
  <si>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</si>
  <si>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</si>
  <si>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※令和2年度中に市町村合併した団体で、合併前の団体ごとの決算に基づく実質公債費比率を算出していない団体については、グラフを表記しない。</t>
    <rPh sb="1" eb="3">
      <t>レイワ</t>
    </rPh>
    <phoneticPr fontId="5"/>
  </si>
  <si>
    <t>（参考）　普通建設事業費の分析</t>
    <rPh sb="1" eb="3">
      <t>サンコウ</t>
    </rPh>
    <rPh sb="5" eb="7">
      <t>フツウ</t>
    </rPh>
    <rPh sb="7" eb="9">
      <t>ケンセツ</t>
    </rPh>
    <rPh sb="9" eb="11">
      <t>ジギョウ</t>
    </rPh>
    <rPh sb="11" eb="12">
      <t>ヒ</t>
    </rPh>
    <rPh sb="13" eb="15">
      <t>ブンセキ</t>
    </rPh>
    <phoneticPr fontId="5"/>
  </si>
  <si>
    <t>普通建設事業費</t>
    <rPh sb="0" eb="2">
      <t>フツウ</t>
    </rPh>
    <rPh sb="2" eb="4">
      <t>ケンセツ</t>
    </rPh>
    <rPh sb="4" eb="7">
      <t>ジギョウヒ</t>
    </rPh>
    <phoneticPr fontId="5"/>
  </si>
  <si>
    <t>人口１人当たり決算額</t>
    <rPh sb="0" eb="2">
      <t>ジンコウ</t>
    </rPh>
    <rPh sb="2" eb="4">
      <t>ヒトリ</t>
    </rPh>
    <rPh sb="4" eb="5">
      <t>ア</t>
    </rPh>
    <rPh sb="7" eb="10">
      <t>ケッサンガク</t>
    </rPh>
    <phoneticPr fontId="5"/>
  </si>
  <si>
    <t>当該団体(円)</t>
    <rPh sb="0" eb="2">
      <t>トウガイ</t>
    </rPh>
    <rPh sb="2" eb="4">
      <t>ダンタイ</t>
    </rPh>
    <rPh sb="5" eb="6">
      <t>エン</t>
    </rPh>
    <phoneticPr fontId="5"/>
  </si>
  <si>
    <t>増減率(%)(A)</t>
    <rPh sb="0" eb="3">
      <t>ゾウゲンリツ</t>
    </rPh>
    <phoneticPr fontId="5"/>
  </si>
  <si>
    <t>類似団体平均(円)</t>
    <rPh sb="0" eb="2">
      <t>ルイジ</t>
    </rPh>
    <rPh sb="2" eb="4">
      <t>ダンタイ</t>
    </rPh>
    <rPh sb="4" eb="6">
      <t>ヘイキン</t>
    </rPh>
    <rPh sb="7" eb="8">
      <t>エン</t>
    </rPh>
    <phoneticPr fontId="5"/>
  </si>
  <si>
    <t>増減率(%)(B)</t>
    <rPh sb="0" eb="3">
      <t>ゾウゲンリツ</t>
    </rPh>
    <phoneticPr fontId="5"/>
  </si>
  <si>
    <t>(A)-(B)</t>
  </si>
  <si>
    <t xml:space="preserve"> H27</t>
  </si>
  <si>
    <t>うち単独分</t>
    <rPh sb="2" eb="4">
      <t>タンドク</t>
    </rPh>
    <rPh sb="4" eb="5">
      <t>ブン</t>
    </rPh>
    <phoneticPr fontId="5"/>
  </si>
  <si>
    <t xml:space="preserve"> H28</t>
  </si>
  <si>
    <t xml:space="preserve"> H29</t>
  </si>
  <si>
    <t xml:space="preserve"> H30</t>
  </si>
  <si>
    <t xml:space="preserve"> R01</t>
  </si>
  <si>
    <t xml:space="preserve"> 過去５年間平均</t>
    <rPh sb="1" eb="3">
      <t>カコ</t>
    </rPh>
    <rPh sb="4" eb="6">
      <t>ネンカン</t>
    </rPh>
    <rPh sb="6" eb="8">
      <t>ヘイキン</t>
    </rPh>
    <phoneticPr fontId="5"/>
  </si>
  <si>
    <t>類似団体内平均(円)</t>
    <rPh sb="0" eb="2">
      <t>ルイジ</t>
    </rPh>
    <rPh sb="2" eb="4">
      <t>ダンタイ</t>
    </rPh>
    <phoneticPr fontId="5"/>
  </si>
  <si>
    <t xml:space="preserve"> </t>
    <phoneticPr fontId="5"/>
  </si>
  <si>
    <t xml:space="preserve"> </t>
    <phoneticPr fontId="5"/>
  </si>
  <si>
    <t>H27</t>
  </si>
  <si>
    <t>H28</t>
  </si>
  <si>
    <t>H29</t>
  </si>
  <si>
    <t>H30</t>
  </si>
  <si>
    <t>R01</t>
  </si>
  <si>
    <t>▲ 1.34</t>
  </si>
  <si>
    <t>▲ 0.29</t>
  </si>
  <si>
    <t>▲ 0.41</t>
  </si>
  <si>
    <t>▲ 0.26</t>
  </si>
  <si>
    <t>一般会計</t>
  </si>
  <si>
    <t>那須塩原市水道事業会計</t>
  </si>
  <si>
    <t>介護保険特別会計</t>
  </si>
  <si>
    <t>国民健康保険特別会計</t>
  </si>
  <si>
    <t>那須塩原市下水道事業特別会計</t>
  </si>
  <si>
    <t>後期高齢者医療特別会計</t>
  </si>
  <si>
    <t>那須塩原市農業集落排水事業特別会計</t>
  </si>
  <si>
    <t>那須塩原市温泉事業特別会計</t>
  </si>
  <si>
    <t>その他会計（赤字）</t>
  </si>
  <si>
    <t>その他会計（黒字）</t>
  </si>
  <si>
    <t>（百万円）</t>
    <phoneticPr fontId="5"/>
  </si>
  <si>
    <t>H26末</t>
    <phoneticPr fontId="5"/>
  </si>
  <si>
    <t>H27末</t>
    <phoneticPr fontId="5"/>
  </si>
  <si>
    <t>H28末</t>
    <phoneticPr fontId="5"/>
  </si>
  <si>
    <t>H29末</t>
    <phoneticPr fontId="5"/>
  </si>
  <si>
    <t>H30末</t>
    <phoneticPr fontId="5"/>
  </si>
  <si>
    <t>新庁舎整備基金</t>
    <rPh sb="0" eb="3">
      <t>シンチョウシャ</t>
    </rPh>
    <rPh sb="3" eb="5">
      <t>セイビ</t>
    </rPh>
    <rPh sb="5" eb="7">
      <t>キキン</t>
    </rPh>
    <phoneticPr fontId="5"/>
  </si>
  <si>
    <t>合併振興基金</t>
    <rPh sb="0" eb="2">
      <t>ガッペイ</t>
    </rPh>
    <rPh sb="2" eb="4">
      <t>シンコウ</t>
    </rPh>
    <rPh sb="4" eb="6">
      <t>キキン</t>
    </rPh>
    <phoneticPr fontId="5"/>
  </si>
  <si>
    <t>公共施設等有効活用基金</t>
    <rPh sb="0" eb="2">
      <t>コウキョウ</t>
    </rPh>
    <rPh sb="2" eb="4">
      <t>シセツ</t>
    </rPh>
    <rPh sb="4" eb="5">
      <t>トウ</t>
    </rPh>
    <rPh sb="5" eb="7">
      <t>ユウコウ</t>
    </rPh>
    <rPh sb="7" eb="9">
      <t>カツヨウ</t>
    </rPh>
    <rPh sb="9" eb="11">
      <t>キキン</t>
    </rPh>
    <phoneticPr fontId="5"/>
  </si>
  <si>
    <t>ふるさと基金</t>
    <rPh sb="4" eb="6">
      <t>キキン</t>
    </rPh>
    <phoneticPr fontId="5"/>
  </si>
  <si>
    <t>塩原地区温泉街活性化推進基金</t>
    <rPh sb="0" eb="2">
      <t>シオバラ</t>
    </rPh>
    <rPh sb="2" eb="4">
      <t>チク</t>
    </rPh>
    <rPh sb="4" eb="6">
      <t>オンセン</t>
    </rPh>
    <rPh sb="6" eb="7">
      <t>マチ</t>
    </rPh>
    <rPh sb="7" eb="10">
      <t>カッセイカ</t>
    </rPh>
    <rPh sb="10" eb="12">
      <t>スイシン</t>
    </rPh>
    <rPh sb="12" eb="14">
      <t>キキン</t>
    </rPh>
    <phoneticPr fontId="5"/>
  </si>
  <si>
    <t>那須地区広域事務組合（一般会計）</t>
    <rPh sb="0" eb="2">
      <t>ナス</t>
    </rPh>
    <rPh sb="2" eb="4">
      <t>チク</t>
    </rPh>
    <rPh sb="4" eb="6">
      <t>コウイキ</t>
    </rPh>
    <rPh sb="6" eb="8">
      <t>ジム</t>
    </rPh>
    <rPh sb="8" eb="10">
      <t>クミアイ</t>
    </rPh>
    <rPh sb="11" eb="13">
      <t>イッパン</t>
    </rPh>
    <rPh sb="13" eb="15">
      <t>カイケイ</t>
    </rPh>
    <phoneticPr fontId="2"/>
  </si>
  <si>
    <t>那須地区広域事務組合（広域クリーンセンター大田原事業特別会計）</t>
    <rPh sb="0" eb="2">
      <t>ナス</t>
    </rPh>
    <rPh sb="2" eb="4">
      <t>チク</t>
    </rPh>
    <rPh sb="4" eb="6">
      <t>コウイキ</t>
    </rPh>
    <rPh sb="6" eb="8">
      <t>ジム</t>
    </rPh>
    <rPh sb="8" eb="10">
      <t>クミアイ</t>
    </rPh>
    <rPh sb="11" eb="13">
      <t>コウイキ</t>
    </rPh>
    <rPh sb="21" eb="24">
      <t>オオタワラ</t>
    </rPh>
    <rPh sb="24" eb="26">
      <t>ジギョウ</t>
    </rPh>
    <rPh sb="26" eb="28">
      <t>トクベツ</t>
    </rPh>
    <rPh sb="28" eb="30">
      <t>カイケイ</t>
    </rPh>
    <phoneticPr fontId="2"/>
  </si>
  <si>
    <t>那須地区広域事務組合（黒羽グリーンオアシス事業特別会計）</t>
    <rPh sb="0" eb="2">
      <t>ナス</t>
    </rPh>
    <rPh sb="2" eb="4">
      <t>チク</t>
    </rPh>
    <rPh sb="4" eb="6">
      <t>コウイキ</t>
    </rPh>
    <rPh sb="6" eb="8">
      <t>ジム</t>
    </rPh>
    <rPh sb="8" eb="10">
      <t>クミアイ</t>
    </rPh>
    <rPh sb="11" eb="13">
      <t>クロバネ</t>
    </rPh>
    <rPh sb="21" eb="23">
      <t>ジギョウ</t>
    </rPh>
    <rPh sb="23" eb="25">
      <t>トクベツ</t>
    </rPh>
    <rPh sb="25" eb="27">
      <t>カイケイ</t>
    </rPh>
    <phoneticPr fontId="2"/>
  </si>
  <si>
    <t>那須地区広域事務組合（共同一般最終処分場整備事業特別会計）</t>
    <rPh sb="0" eb="2">
      <t>ナス</t>
    </rPh>
    <rPh sb="2" eb="4">
      <t>チク</t>
    </rPh>
    <rPh sb="4" eb="6">
      <t>コウイキ</t>
    </rPh>
    <rPh sb="6" eb="8">
      <t>ジム</t>
    </rPh>
    <rPh sb="8" eb="10">
      <t>クミアイ</t>
    </rPh>
    <rPh sb="11" eb="13">
      <t>キョウドウ</t>
    </rPh>
    <rPh sb="13" eb="15">
      <t>イッパン</t>
    </rPh>
    <rPh sb="15" eb="17">
      <t>サイシュウ</t>
    </rPh>
    <rPh sb="17" eb="20">
      <t>ショブンジョウ</t>
    </rPh>
    <rPh sb="20" eb="22">
      <t>セイビ</t>
    </rPh>
    <rPh sb="22" eb="24">
      <t>ジギョウ</t>
    </rPh>
    <rPh sb="24" eb="26">
      <t>トクベツ</t>
    </rPh>
    <rPh sb="26" eb="28">
      <t>カイケイ</t>
    </rPh>
    <phoneticPr fontId="2"/>
  </si>
  <si>
    <t>那須地区広域事務組合（と畜場事業特別会計）</t>
    <rPh sb="0" eb="10">
      <t>ナスチクコウイキジムクミアイ</t>
    </rPh>
    <rPh sb="12" eb="13">
      <t>チク</t>
    </rPh>
    <rPh sb="13" eb="14">
      <t>ジョウ</t>
    </rPh>
    <rPh sb="14" eb="16">
      <t>ジギョウ</t>
    </rPh>
    <rPh sb="16" eb="18">
      <t>トクベツ</t>
    </rPh>
    <rPh sb="18" eb="20">
      <t>カイケイ</t>
    </rPh>
    <phoneticPr fontId="2"/>
  </si>
  <si>
    <t>那須地区消防組合</t>
    <rPh sb="0" eb="2">
      <t>ナス</t>
    </rPh>
    <rPh sb="2" eb="4">
      <t>チク</t>
    </rPh>
    <rPh sb="4" eb="6">
      <t>ショウボウ</t>
    </rPh>
    <rPh sb="6" eb="8">
      <t>クミアイ</t>
    </rPh>
    <phoneticPr fontId="2"/>
  </si>
  <si>
    <t>黒磯那須共同火葬場組合</t>
    <rPh sb="0" eb="2">
      <t>クロイソ</t>
    </rPh>
    <rPh sb="2" eb="4">
      <t>ナス</t>
    </rPh>
    <rPh sb="4" eb="6">
      <t>キョウドウ</t>
    </rPh>
    <rPh sb="6" eb="9">
      <t>カソウバ</t>
    </rPh>
    <rPh sb="9" eb="11">
      <t>クミアイ</t>
    </rPh>
    <phoneticPr fontId="2"/>
  </si>
  <si>
    <t>黒磯那須公設地方卸売市場事務組合</t>
    <rPh sb="0" eb="2">
      <t>クロイソ</t>
    </rPh>
    <rPh sb="2" eb="4">
      <t>ナス</t>
    </rPh>
    <rPh sb="4" eb="6">
      <t>コウセツ</t>
    </rPh>
    <rPh sb="6" eb="8">
      <t>チホウ</t>
    </rPh>
    <rPh sb="8" eb="10">
      <t>オロシウリ</t>
    </rPh>
    <rPh sb="10" eb="12">
      <t>イチバ</t>
    </rPh>
    <rPh sb="12" eb="14">
      <t>ジム</t>
    </rPh>
    <rPh sb="14" eb="16">
      <t>クミアイ</t>
    </rPh>
    <phoneticPr fontId="2"/>
  </si>
  <si>
    <t>栃木県市町村事務組合（一般会計）</t>
    <rPh sb="0" eb="3">
      <t>トチギケン</t>
    </rPh>
    <rPh sb="3" eb="6">
      <t>シチョウソン</t>
    </rPh>
    <rPh sb="6" eb="8">
      <t>ジム</t>
    </rPh>
    <rPh sb="8" eb="10">
      <t>クミアイ</t>
    </rPh>
    <rPh sb="11" eb="13">
      <t>イッパン</t>
    </rPh>
    <rPh sb="13" eb="15">
      <t>カイケイ</t>
    </rPh>
    <phoneticPr fontId="2"/>
  </si>
  <si>
    <t>栃木県市町村事務組合（特別会計）</t>
    <rPh sb="0" eb="3">
      <t>トチギケン</t>
    </rPh>
    <rPh sb="3" eb="6">
      <t>シチョウソン</t>
    </rPh>
    <rPh sb="6" eb="8">
      <t>ジム</t>
    </rPh>
    <rPh sb="8" eb="10">
      <t>クミアイ</t>
    </rPh>
    <rPh sb="11" eb="13">
      <t>トクベツ</t>
    </rPh>
    <rPh sb="13" eb="15">
      <t>カイケイ</t>
    </rPh>
    <phoneticPr fontId="2"/>
  </si>
  <si>
    <t>栃木県後期高齢者医療広域連合（一般会計）</t>
    <rPh sb="0" eb="3">
      <t>トチギケン</t>
    </rPh>
    <rPh sb="3" eb="5">
      <t>コウキ</t>
    </rPh>
    <rPh sb="5" eb="8">
      <t>コウレイシャ</t>
    </rPh>
    <rPh sb="8" eb="10">
      <t>イリョウ</t>
    </rPh>
    <rPh sb="10" eb="12">
      <t>コウイキ</t>
    </rPh>
    <rPh sb="12" eb="14">
      <t>レンゴウ</t>
    </rPh>
    <rPh sb="15" eb="17">
      <t>イッパン</t>
    </rPh>
    <rPh sb="17" eb="19">
      <t>カイケイ</t>
    </rPh>
    <phoneticPr fontId="2"/>
  </si>
  <si>
    <t>栃木県後期高齢者医療広域連合（後期高齢者医療特別会計）</t>
    <rPh sb="0" eb="3">
      <t>トチギケン</t>
    </rPh>
    <rPh sb="3" eb="5">
      <t>コウキ</t>
    </rPh>
    <rPh sb="5" eb="8">
      <t>コウレイシャ</t>
    </rPh>
    <rPh sb="8" eb="10">
      <t>イリョウ</t>
    </rPh>
    <rPh sb="10" eb="12">
      <t>コウイキ</t>
    </rPh>
    <rPh sb="12" eb="14">
      <t>レンゴウ</t>
    </rPh>
    <rPh sb="15" eb="17">
      <t>コウキ</t>
    </rPh>
    <rPh sb="17" eb="20">
      <t>コウレイシャ</t>
    </rPh>
    <rPh sb="20" eb="22">
      <t>イリョウ</t>
    </rPh>
    <rPh sb="22" eb="24">
      <t>トクベツ</t>
    </rPh>
    <rPh sb="24" eb="26">
      <t>カイケイ</t>
    </rPh>
    <phoneticPr fontId="2"/>
  </si>
  <si>
    <t>-</t>
    <phoneticPr fontId="2"/>
  </si>
  <si>
    <t>-</t>
    <phoneticPr fontId="2"/>
  </si>
  <si>
    <t>那須野が原文化振興財団</t>
    <rPh sb="0" eb="3">
      <t>ナスノ</t>
    </rPh>
    <rPh sb="4" eb="5">
      <t>ハラ</t>
    </rPh>
    <rPh sb="5" eb="7">
      <t>ブンカ</t>
    </rPh>
    <rPh sb="7" eb="9">
      <t>シンコウ</t>
    </rPh>
    <rPh sb="9" eb="11">
      <t>ザイダン</t>
    </rPh>
    <phoneticPr fontId="2"/>
  </si>
  <si>
    <t>まちづくりにしなすの</t>
    <phoneticPr fontId="2"/>
  </si>
  <si>
    <t>那須塩原市農業公社</t>
    <rPh sb="0" eb="4">
      <t>ナ</t>
    </rPh>
    <rPh sb="4" eb="5">
      <t>シ</t>
    </rPh>
    <rPh sb="5" eb="7">
      <t>ノウギョウ</t>
    </rPh>
    <rPh sb="7" eb="9">
      <t>コウシャ</t>
    </rPh>
    <phoneticPr fontId="2"/>
  </si>
  <si>
    <t>那須塩原市文化振興公社</t>
    <rPh sb="0" eb="4">
      <t>ナ</t>
    </rPh>
    <rPh sb="4" eb="5">
      <t>シ</t>
    </rPh>
    <rPh sb="5" eb="7">
      <t>ブンカ</t>
    </rPh>
    <rPh sb="7" eb="9">
      <t>シンコウ</t>
    </rPh>
    <rPh sb="9" eb="11">
      <t>コウシャ</t>
    </rPh>
    <phoneticPr fontId="2"/>
  </si>
  <si>
    <t>-</t>
    <phoneticPr fontId="2"/>
  </si>
  <si>
    <t>-</t>
    <phoneticPr fontId="2"/>
  </si>
  <si>
    <t>-</t>
    <phoneticPr fontId="2"/>
  </si>
  <si>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</si>
  <si>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5"/>
  </si>
  <si>
    <t>分析欄</t>
    <rPh sb="0" eb="2">
      <t>ブンセキ</t>
    </rPh>
    <rPh sb="2" eb="3">
      <t>ラン</t>
    </rPh>
    <phoneticPr fontId="5"/>
  </si>
  <si>
    <t>(　参考　）</t>
    <rPh sb="2" eb="4">
      <t>サンコウ</t>
    </rPh>
    <phoneticPr fontId="5"/>
  </si>
  <si>
    <t>当該団体値</t>
    <rPh sb="0" eb="2">
      <t>トウガイ</t>
    </rPh>
    <rPh sb="2" eb="4">
      <t>ダンタイ</t>
    </rPh>
    <rPh sb="4" eb="5">
      <t>アタイ</t>
    </rPh>
    <phoneticPr fontId="5"/>
  </si>
  <si>
    <t>将来負担比率</t>
    <phoneticPr fontId="5"/>
  </si>
  <si>
    <t>有形固定資産減価償却率</t>
    <phoneticPr fontId="5"/>
  </si>
  <si>
    <t>類似団体内平均値</t>
    <phoneticPr fontId="5"/>
  </si>
  <si>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5"/>
  </si>
  <si>
    <t>　実質公債費比率は、一般会計が負担した地方債等の元利償還金の標準財政規模に対する割合を示し、借入金の返済による財政負担の程度を表す指標である。本市については、平成29年度までは地方債残高が毎年減少しており、それに伴い元利償還額も減少するため実質公債費率も年々下がっていた。平成30年度は純元利償還金の増加により一時的に増加したものの、令和元年度は地方債残高、元利償還金がともに減少したことにより、実質公債費比率が減少した。</t>
    <rPh sb="175" eb="176">
      <t>サイ</t>
    </rPh>
    <phoneticPr fontId="5"/>
  </si>
  <si>
    <t>実質公債費比率</t>
    <phoneticPr fontId="5"/>
  </si>
  <si>
    <t>　将来負担する可能性のある実質的な負債額の算出は、地方債残高などの将来負担額から基金残高などの充当可能財源を差し引いたものである。本市は充当可能財源が将来負担額を上回っており、将来負担額が発生しないため、将来負担比率は算出されない。</t>
    <phoneticPr fontId="5"/>
  </si>
  <si>
    <t>　実質公債費比率は、一般会計が負担した地方債等の元利償還金の標準財政規模に対する割合を示し、借入金の返済による財政負担の程度を表す指標である。本市については、平成29年度までは地方債残高が毎年減少しており、それに伴い元利償還額も減少するため実質公債費率も年々下がっていた。平成30年度は純元利償還金の増加により一時的に増加したものの、令和元年度は地方債残高、元利償還金がともに減少したことにより、実質公債費比率が減少した。</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</si>
</sst>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_ "/>
    <numFmt numFmtId="184" formatCode="0_ "/>
    <numFmt numFmtId="185" formatCode="@&quot; &quot;"/>
    <numFmt numFmtId="186" formatCode="&quot;(&quot;0&quot;)&quot;"/>
    <numFmt numFmtId="187" formatCode="#,##0.0;&quot;▲ &quot;#,##0.0"/>
    <numFmt numFmtId="188" formatCode="0.0;&quot;▲ &quot;0.0"/>
    <numFmt numFmtId="189" formatCode="#,##0.0_ "/>
    <numFmt numFmtId="190" formatCode="#,##0.00;&quot;▲ &quot;#,##0.00"/>
    <numFmt numFmtId="191"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11"/>
      <color indexed="8"/>
      <name val="ＭＳ ゴシック"/>
      <family val="3"/>
      <charset val="128"/>
    </font>
    <font>
      <b/>
      <sz val="16"/>
      <color indexed="8"/>
      <name val="ＭＳ ゴシック"/>
      <family val="3"/>
      <charset val="128"/>
    </font>
    <font>
      <sz val="6"/>
      <name val="ＭＳ Ｐ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theme="1"/>
      <name val="ＭＳ ゴシック"/>
      <family val="3"/>
      <charset val="128"/>
    </font>
    <font>
      <sz val="11"/>
      <color theme="1"/>
      <name val="ＭＳ ゴシック"/>
      <family val="3"/>
      <charset val="128"/>
    </font>
    <font>
      <sz val="13"/>
      <color rgb="FFFF0000"/>
      <name val="ＭＳ ゴシック"/>
      <family val="3"/>
      <charset val="128"/>
    </font>
    <font>
      <sz val="11"/>
      <color rgb="FFFF0000"/>
      <name val="ＭＳ ゴシック"/>
      <family val="3"/>
      <charset val="128"/>
    </font>
    <font>
      <sz val="16"/>
      <color indexed="8"/>
      <name val="ＭＳ ゴシック"/>
      <family val="3"/>
      <charset val="128"/>
    </font>
    <font>
      <sz val="11"/>
      <color theme="1"/>
      <name val="游ゴシック"/>
      <family val="3"/>
      <charset val="128"/>
      <scheme val="minor"/>
    </font>
    <font>
      <sz val="16"/>
      <name val="ＭＳ ゴシック"/>
      <family val="3"/>
      <charset val="128"/>
    </font>
    <font>
      <sz val="11"/>
      <name val="ＭＳ Ｐ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ashed">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16" fillId="0" borderId="0"/>
    <xf numFmtId="0" fontId="16" fillId="0" borderId="0">
      <alignment vertical="center"/>
    </xf>
    <xf numFmtId="0" fontId="14" fillId="0" borderId="0">
      <alignment vertical="center"/>
    </xf>
    <xf numFmtId="0" fontId="1" fillId="0" borderId="0">
      <alignment vertical="center"/>
    </xf>
    <xf numFmtId="0" fontId="2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38" fillId="0" borderId="0">
      <alignment vertical="center"/>
    </xf>
  </cellStyleXfs>
  <cellXfs count="1340">
    <xf numFmtId="0" fontId="0" fillId="0" borderId="0" xfId="0">
      <alignment vertical="center"/>
    </xf>
    <xf numFmtId="0" fontId="1" fillId="0" borderId="0" xfId="1">
      <alignment vertical="center"/>
    </xf>
    <xf numFmtId="0" fontId="3" fillId="0" borderId="0" xfId="1" applyFont="1">
      <alignment vertical="center"/>
    </xf>
    <xf numFmtId="0" fontId="4"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0" borderId="7" xfId="1" applyFont="1" applyFill="1" applyBorder="1" applyAlignment="1">
      <alignment horizontal="center" vertical="center" wrapText="1"/>
    </xf>
    <xf numFmtId="176" fontId="6" fillId="0" borderId="4" xfId="1" applyNumberFormat="1" applyFont="1" applyFill="1" applyBorder="1" applyAlignment="1" applyProtection="1">
      <alignment horizontal="right" vertical="center" shrinkToFit="1"/>
    </xf>
    <xf numFmtId="176" fontId="6" fillId="0" borderId="5" xfId="1" applyNumberFormat="1" applyFont="1" applyFill="1" applyBorder="1" applyAlignment="1" applyProtection="1">
      <alignment horizontal="right" vertical="center" shrinkToFit="1"/>
    </xf>
    <xf numFmtId="176" fontId="6" fillId="0" borderId="10" xfId="1" applyNumberFormat="1" applyFont="1" applyFill="1" applyBorder="1" applyAlignment="1" applyProtection="1">
      <alignment horizontal="right" vertical="center" shrinkToFit="1"/>
    </xf>
    <xf numFmtId="0" fontId="6" fillId="0" borderId="11" xfId="1" applyFont="1" applyFill="1" applyBorder="1" applyAlignment="1">
      <alignment horizontal="center" vertical="center" wrapText="1"/>
    </xf>
    <xf numFmtId="176" fontId="6" fillId="0" borderId="14" xfId="1" applyNumberFormat="1" applyFont="1" applyFill="1" applyBorder="1" applyAlignment="1" applyProtection="1">
      <alignment horizontal="right" vertical="center" shrinkToFit="1"/>
    </xf>
    <xf numFmtId="176" fontId="6" fillId="0" borderId="15" xfId="1" applyNumberFormat="1" applyFont="1" applyFill="1" applyBorder="1" applyAlignment="1" applyProtection="1">
      <alignment horizontal="right" vertical="center" shrinkToFit="1"/>
    </xf>
    <xf numFmtId="176" fontId="6" fillId="0" borderId="16" xfId="1" applyNumberFormat="1" applyFont="1" applyFill="1" applyBorder="1" applyAlignment="1" applyProtection="1">
      <alignment horizontal="right" vertical="center" shrinkToFit="1"/>
    </xf>
    <xf numFmtId="0" fontId="6" fillId="0" borderId="17" xfId="1" applyFont="1" applyFill="1" applyBorder="1" applyAlignment="1">
      <alignment horizontal="center" vertical="center"/>
    </xf>
    <xf numFmtId="176" fontId="6" fillId="0" borderId="20" xfId="1" applyNumberFormat="1" applyFont="1" applyFill="1" applyBorder="1" applyAlignment="1" applyProtection="1">
      <alignment horizontal="right" vertical="center" shrinkToFit="1"/>
    </xf>
    <xf numFmtId="176" fontId="6" fillId="0" borderId="21" xfId="1" applyNumberFormat="1" applyFont="1" applyFill="1" applyBorder="1" applyAlignment="1" applyProtection="1">
      <alignment horizontal="right" vertical="center" shrinkToFit="1"/>
    </xf>
    <xf numFmtId="176" fontId="6" fillId="0" borderId="22" xfId="1" applyNumberFormat="1" applyFont="1" applyFill="1" applyBorder="1" applyAlignment="1" applyProtection="1">
      <alignment horizontal="right" vertical="center" shrinkToFit="1"/>
    </xf>
    <xf numFmtId="0" fontId="6" fillId="0" borderId="0" xfId="2" applyFont="1">
      <alignment vertical="center"/>
    </xf>
    <xf numFmtId="0" fontId="1" fillId="0" borderId="0" xfId="2">
      <alignment vertical="center"/>
    </xf>
    <xf numFmtId="0" fontId="4"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alignment vertical="center"/>
    </xf>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3" fillId="0" borderId="0" xfId="3" applyFont="1">
      <alignment vertical="center"/>
    </xf>
    <xf numFmtId="0" fontId="1" fillId="0" borderId="0" xfId="3">
      <alignment vertical="center"/>
    </xf>
    <xf numFmtId="0" fontId="4"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8" fillId="0" borderId="0" xfId="3" applyFont="1">
      <alignment vertical="center"/>
    </xf>
    <xf numFmtId="177" fontId="8" fillId="0" borderId="0" xfId="3" applyNumberFormat="1" applyFont="1" applyAlignment="1">
      <alignment horizontal="right" vertical="center" shrinkToFit="1"/>
    </xf>
    <xf numFmtId="0" fontId="9" fillId="0" borderId="0" xfId="3" applyNumberFormat="1" applyFont="1" applyAlignment="1">
      <alignment horizontal="center" vertical="center" shrinkToFit="1"/>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11" fillId="0" borderId="0" xfId="3" applyFont="1" applyAlignment="1">
      <alignment horizontal="center" vertical="center" wrapText="1"/>
    </xf>
    <xf numFmtId="0" fontId="8" fillId="0" borderId="0" xfId="3" applyFont="1" applyAlignment="1">
      <alignment vertical="top"/>
    </xf>
    <xf numFmtId="0" fontId="12" fillId="0" borderId="0" xfId="3" applyFont="1">
      <alignment vertical="center"/>
    </xf>
    <xf numFmtId="0" fontId="11" fillId="0" borderId="0" xfId="3" applyFont="1" applyAlignment="1">
      <alignment vertical="center" wrapText="1"/>
    </xf>
    <xf numFmtId="0" fontId="1" fillId="0" borderId="0" xfId="4">
      <alignment vertical="center"/>
    </xf>
    <xf numFmtId="0" fontId="4"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2" borderId="23" xfId="4" applyFont="1" applyFill="1" applyBorder="1" applyAlignment="1">
      <alignment horizontal="center" vertical="center"/>
    </xf>
    <xf numFmtId="0" fontId="7" fillId="2" borderId="5" xfId="4" applyFont="1" applyFill="1" applyBorder="1" applyAlignment="1">
      <alignment horizontal="center" vertical="center"/>
    </xf>
    <xf numFmtId="0" fontId="7" fillId="2" borderId="10" xfId="4" applyFont="1" applyFill="1" applyBorder="1" applyAlignment="1">
      <alignment horizontal="center" vertical="center"/>
    </xf>
    <xf numFmtId="0" fontId="7" fillId="0" borderId="37" xfId="4" applyFont="1" applyFill="1" applyBorder="1" applyAlignment="1">
      <alignment vertical="center" wrapText="1"/>
    </xf>
    <xf numFmtId="177" fontId="7" fillId="0" borderId="27" xfId="4" applyNumberFormat="1" applyFont="1" applyFill="1" applyBorder="1" applyAlignment="1" applyProtection="1">
      <alignment horizontal="right" vertical="center" shrinkToFit="1"/>
    </xf>
    <xf numFmtId="177" fontId="7" fillId="0" borderId="28" xfId="4" applyNumberFormat="1" applyFont="1" applyFill="1" applyBorder="1" applyAlignment="1" applyProtection="1">
      <alignment horizontal="right" vertical="center" shrinkToFit="1"/>
    </xf>
    <xf numFmtId="177" fontId="7" fillId="0" borderId="29" xfId="4" applyNumberFormat="1" applyFont="1" applyFill="1" applyBorder="1" applyAlignment="1" applyProtection="1">
      <alignment horizontal="right" vertical="center" shrinkToFit="1"/>
    </xf>
    <xf numFmtId="0" fontId="7" fillId="0" borderId="39" xfId="4" applyFont="1" applyFill="1" applyBorder="1" applyAlignment="1">
      <alignment vertical="center"/>
    </xf>
    <xf numFmtId="177" fontId="7" fillId="0" borderId="33" xfId="4" applyNumberFormat="1" applyFont="1" applyFill="1" applyBorder="1" applyAlignment="1" applyProtection="1">
      <alignment horizontal="right" vertical="center" shrinkToFit="1"/>
    </xf>
    <xf numFmtId="177" fontId="7" fillId="0" borderId="34" xfId="4" applyNumberFormat="1" applyFont="1" applyFill="1" applyBorder="1" applyAlignment="1" applyProtection="1">
      <alignment horizontal="right" vertical="center" shrinkToFit="1"/>
    </xf>
    <xf numFmtId="177" fontId="7" fillId="0" borderId="35" xfId="4" applyNumberFormat="1" applyFont="1" applyFill="1" applyBorder="1" applyAlignment="1" applyProtection="1">
      <alignment horizontal="right" vertical="center" shrinkToFit="1"/>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177" fontId="7" fillId="0" borderId="20" xfId="4" applyNumberFormat="1" applyFont="1" applyFill="1" applyBorder="1" applyAlignment="1" applyProtection="1">
      <alignment horizontal="right" vertical="center" shrinkToFit="1"/>
    </xf>
    <xf numFmtId="177" fontId="7" fillId="0" borderId="21" xfId="4" applyNumberFormat="1" applyFont="1" applyFill="1" applyBorder="1" applyAlignment="1" applyProtection="1">
      <alignment horizontal="right" vertical="center" shrinkToFit="1"/>
    </xf>
    <xf numFmtId="177" fontId="7" fillId="0" borderId="22" xfId="4" applyNumberFormat="1" applyFont="1" applyFill="1" applyBorder="1" applyAlignment="1" applyProtection="1">
      <alignment horizontal="right" vertical="center" shrinkToFit="1"/>
    </xf>
    <xf numFmtId="0" fontId="7" fillId="0" borderId="0" xfId="4" applyFont="1" applyFill="1" applyBorder="1" applyAlignment="1"/>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4"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7" fillId="0" borderId="41" xfId="6" applyNumberFormat="1" applyFont="1" applyBorder="1" applyAlignment="1">
      <alignment vertical="center"/>
    </xf>
    <xf numFmtId="178" fontId="17" fillId="0" borderId="48" xfId="6" applyNumberFormat="1" applyFont="1" applyBorder="1" applyAlignment="1">
      <alignment vertical="center"/>
    </xf>
    <xf numFmtId="178" fontId="17" fillId="0" borderId="15" xfId="6" applyNumberFormat="1" applyFont="1" applyBorder="1" applyAlignment="1">
      <alignment horizontal="center" vertical="center" wrapText="1"/>
    </xf>
    <xf numFmtId="178" fontId="17" fillId="0" borderId="39" xfId="6" applyNumberFormat="1" applyFont="1" applyBorder="1" applyAlignment="1">
      <alignment horizontal="center" vertical="center"/>
    </xf>
    <xf numFmtId="178" fontId="17" fillId="0" borderId="31" xfId="6" applyNumberFormat="1" applyFont="1" applyBorder="1" applyAlignment="1">
      <alignment horizontal="center" vertical="center"/>
    </xf>
    <xf numFmtId="178" fontId="17" fillId="0" borderId="42" xfId="6" applyNumberFormat="1" applyFont="1" applyBorder="1" applyAlignment="1">
      <alignment horizontal="center" vertical="center"/>
    </xf>
    <xf numFmtId="0" fontId="16" fillId="0" borderId="0" xfId="6"/>
    <xf numFmtId="178" fontId="17" fillId="0" borderId="37" xfId="6" applyNumberFormat="1" applyFont="1" applyBorder="1" applyAlignment="1">
      <alignment vertical="center"/>
    </xf>
    <xf numFmtId="178" fontId="17" fillId="0" borderId="40" xfId="6" applyNumberFormat="1" applyFont="1" applyBorder="1" applyAlignment="1">
      <alignment vertical="center"/>
    </xf>
    <xf numFmtId="0" fontId="16" fillId="0" borderId="47" xfId="6" applyFont="1" applyBorder="1" applyAlignment="1">
      <alignment vertical="center"/>
    </xf>
    <xf numFmtId="178" fontId="17" fillId="0" borderId="41" xfId="6" applyNumberFormat="1" applyFont="1" applyBorder="1" applyAlignment="1">
      <alignment horizontal="center" vertical="center"/>
    </xf>
    <xf numFmtId="178" fontId="17" fillId="0" borderId="52" xfId="6" applyNumberFormat="1" applyFont="1" applyBorder="1" applyAlignment="1">
      <alignment horizontal="center" vertical="center" wrapText="1"/>
    </xf>
    <xf numFmtId="178" fontId="17" fillId="0" borderId="53" xfId="6" applyNumberFormat="1" applyFont="1" applyBorder="1" applyAlignment="1">
      <alignment horizontal="center" vertical="center"/>
    </xf>
    <xf numFmtId="178" fontId="17" fillId="0" borderId="54" xfId="6" applyNumberFormat="1" applyFont="1" applyBorder="1" applyAlignment="1">
      <alignment horizontal="center" vertical="center" wrapText="1"/>
    </xf>
    <xf numFmtId="178" fontId="17" fillId="0" borderId="34" xfId="6" applyNumberFormat="1" applyFont="1" applyBorder="1" applyAlignment="1">
      <alignment horizontal="center" vertical="center"/>
    </xf>
    <xf numFmtId="178" fontId="17" fillId="0" borderId="48" xfId="6" applyNumberFormat="1" applyFont="1" applyBorder="1" applyAlignment="1">
      <alignment horizontal="center" vertical="center"/>
    </xf>
    <xf numFmtId="179" fontId="17" fillId="0" borderId="15" xfId="6" applyNumberFormat="1" applyFont="1" applyFill="1" applyBorder="1" applyAlignment="1">
      <alignment vertical="center"/>
    </xf>
    <xf numFmtId="179" fontId="17" fillId="0" borderId="41" xfId="6" applyNumberFormat="1" applyFont="1" applyFill="1" applyBorder="1" applyAlignment="1">
      <alignment vertical="center"/>
    </xf>
    <xf numFmtId="180" fontId="17" fillId="0" borderId="55" xfId="6" applyNumberFormat="1" applyFont="1" applyFill="1" applyBorder="1" applyAlignment="1">
      <alignment vertical="center"/>
    </xf>
    <xf numFmtId="179" fontId="17" fillId="0" borderId="53" xfId="6" applyNumberFormat="1" applyFont="1" applyFill="1" applyBorder="1" applyAlignment="1">
      <alignment vertical="center"/>
    </xf>
    <xf numFmtId="180" fontId="17" fillId="0" borderId="56" xfId="6" applyNumberFormat="1" applyFont="1" applyFill="1" applyBorder="1" applyAlignment="1">
      <alignment vertical="center"/>
    </xf>
    <xf numFmtId="180" fontId="17" fillId="0" borderId="15" xfId="6" applyNumberFormat="1" applyFont="1" applyBorder="1" applyAlignment="1">
      <alignment vertical="center"/>
    </xf>
    <xf numFmtId="178" fontId="17" fillId="0" borderId="37" xfId="6" applyNumberFormat="1" applyFont="1" applyBorder="1" applyAlignment="1">
      <alignment horizontal="center" vertical="center"/>
    </xf>
    <xf numFmtId="178" fontId="17" fillId="0" borderId="57" xfId="6" applyNumberFormat="1" applyFont="1" applyBorder="1" applyAlignment="1">
      <alignment horizontal="center" vertical="center"/>
    </xf>
    <xf numFmtId="179" fontId="17" fillId="0" borderId="58" xfId="6" applyNumberFormat="1" applyFont="1" applyFill="1" applyBorder="1" applyAlignment="1">
      <alignment vertical="center"/>
    </xf>
    <xf numFmtId="179" fontId="17" fillId="0" borderId="59" xfId="6" applyNumberFormat="1" applyFont="1" applyFill="1" applyBorder="1" applyAlignment="1">
      <alignment vertical="center"/>
    </xf>
    <xf numFmtId="180" fontId="17" fillId="0" borderId="57" xfId="6" applyNumberFormat="1" applyFont="1" applyFill="1" applyBorder="1" applyAlignment="1">
      <alignment vertical="center"/>
    </xf>
    <xf numFmtId="179" fontId="17" fillId="0" borderId="60" xfId="6" applyNumberFormat="1" applyFont="1" applyFill="1" applyBorder="1" applyAlignment="1">
      <alignment vertical="center"/>
    </xf>
    <xf numFmtId="180" fontId="17" fillId="0" borderId="61" xfId="6" applyNumberFormat="1" applyFont="1" applyFill="1" applyBorder="1" applyAlignment="1">
      <alignment vertical="center"/>
    </xf>
    <xf numFmtId="180" fontId="17" fillId="0" borderId="58" xfId="6" applyNumberFormat="1" applyFont="1" applyBorder="1" applyAlignment="1">
      <alignment vertical="center"/>
    </xf>
    <xf numFmtId="179" fontId="17" fillId="0" borderId="58" xfId="6" applyNumberFormat="1" applyFont="1" applyFill="1" applyBorder="1" applyAlignment="1">
      <alignment vertical="center" wrapText="1"/>
    </xf>
    <xf numFmtId="179" fontId="17" fillId="0" borderId="15" xfId="6" applyNumberFormat="1" applyFont="1" applyBorder="1" applyAlignment="1">
      <alignment vertical="center"/>
    </xf>
    <xf numFmtId="179" fontId="17" fillId="0" borderId="41" xfId="6" applyNumberFormat="1" applyFont="1" applyBorder="1" applyAlignment="1">
      <alignment vertical="center"/>
    </xf>
    <xf numFmtId="180" fontId="17" fillId="0" borderId="55" xfId="6" applyNumberFormat="1" applyFont="1" applyBorder="1" applyAlignment="1">
      <alignment vertical="center"/>
    </xf>
    <xf numFmtId="179" fontId="17" fillId="0" borderId="53" xfId="6" applyNumberFormat="1" applyFont="1" applyBorder="1" applyAlignment="1">
      <alignment vertical="center"/>
    </xf>
    <xf numFmtId="180" fontId="17" fillId="0" borderId="12" xfId="6" applyNumberFormat="1" applyFont="1" applyBorder="1" applyAlignment="1">
      <alignment vertical="center"/>
    </xf>
    <xf numFmtId="0" fontId="16" fillId="0" borderId="34" xfId="6" applyBorder="1"/>
    <xf numFmtId="0" fontId="16" fillId="0" borderId="34" xfId="6" applyBorder="1" applyAlignment="1">
      <alignment vertical="center"/>
    </xf>
    <xf numFmtId="0" fontId="18" fillId="0" borderId="34" xfId="6" applyFont="1" applyBorder="1"/>
    <xf numFmtId="0" fontId="16" fillId="0" borderId="0" xfId="7" applyAlignment="1"/>
    <xf numFmtId="0" fontId="16" fillId="0" borderId="34" xfId="7" applyBorder="1" applyAlignment="1"/>
    <xf numFmtId="177" fontId="16" fillId="0" borderId="34" xfId="7" applyNumberFormat="1" applyBorder="1" applyAlignment="1"/>
    <xf numFmtId="0" fontId="20" fillId="0" borderId="0" xfId="8" applyFont="1" applyFill="1">
      <alignment vertical="center"/>
    </xf>
    <xf numFmtId="49" fontId="20" fillId="0" borderId="0" xfId="8" applyNumberFormat="1" applyFont="1" applyFill="1">
      <alignment vertical="center"/>
    </xf>
    <xf numFmtId="0" fontId="20" fillId="0" borderId="0" xfId="8" applyFont="1">
      <alignment vertical="center"/>
    </xf>
    <xf numFmtId="0" fontId="22" fillId="0" borderId="0" xfId="8" applyFont="1" applyFill="1">
      <alignment vertical="center"/>
    </xf>
    <xf numFmtId="0" fontId="23" fillId="0" borderId="0" xfId="8" applyFont="1" applyFill="1">
      <alignment vertical="center"/>
    </xf>
    <xf numFmtId="0" fontId="20" fillId="0" borderId="36" xfId="8" applyFont="1" applyFill="1" applyBorder="1" applyAlignment="1">
      <alignment horizontal="left" vertical="center"/>
    </xf>
    <xf numFmtId="0" fontId="20" fillId="0" borderId="8" xfId="8" applyFont="1" applyFill="1" applyBorder="1" applyAlignment="1">
      <alignment horizontal="left" vertical="center"/>
    </xf>
    <xf numFmtId="0" fontId="20" fillId="0" borderId="9" xfId="8" applyFont="1" applyFill="1" applyBorder="1" applyAlignment="1">
      <alignment horizontal="left" vertical="center"/>
    </xf>
    <xf numFmtId="184" fontId="20" fillId="0" borderId="36" xfId="8" applyNumberFormat="1" applyFont="1" applyFill="1" applyBorder="1" applyAlignment="1">
      <alignment horizontal="right" vertical="center" shrinkToFit="1"/>
    </xf>
    <xf numFmtId="184" fontId="20" fillId="0" borderId="8" xfId="8" applyNumberFormat="1" applyFont="1" applyFill="1" applyBorder="1" applyAlignment="1">
      <alignment horizontal="right" vertical="center" shrinkToFit="1"/>
    </xf>
    <xf numFmtId="184" fontId="20" fillId="0" borderId="9" xfId="8" applyNumberFormat="1" applyFont="1" applyFill="1" applyBorder="1" applyAlignment="1">
      <alignment horizontal="right" vertical="center" shrinkToFit="1"/>
    </xf>
    <xf numFmtId="0" fontId="24" fillId="0" borderId="47" xfId="9" applyFont="1" applyFill="1" applyBorder="1" applyAlignment="1">
      <alignment vertical="center"/>
    </xf>
    <xf numFmtId="184" fontId="20" fillId="0" borderId="36" xfId="8" applyNumberFormat="1" applyFont="1" applyFill="1" applyBorder="1" applyAlignment="1">
      <alignment vertical="center" shrinkToFit="1"/>
    </xf>
    <xf numFmtId="184" fontId="20" fillId="0" borderId="8" xfId="8" applyNumberFormat="1" applyFont="1" applyFill="1" applyBorder="1" applyAlignment="1">
      <alignment vertical="center" shrinkToFit="1"/>
    </xf>
    <xf numFmtId="184" fontId="20" fillId="0" borderId="9" xfId="8" applyNumberFormat="1" applyFont="1" applyFill="1" applyBorder="1" applyAlignment="1">
      <alignment vertical="center" shrinkToFit="1"/>
    </xf>
    <xf numFmtId="0" fontId="20" fillId="0" borderId="7" xfId="8" applyFont="1" applyFill="1" applyBorder="1" applyAlignment="1">
      <alignment horizontal="left" vertical="center"/>
    </xf>
    <xf numFmtId="0" fontId="24" fillId="0" borderId="71" xfId="9" applyFont="1" applyFill="1" applyBorder="1" applyAlignment="1">
      <alignment horizontal="center" vertical="center"/>
    </xf>
    <xf numFmtId="0" fontId="20" fillId="0" borderId="7" xfId="8" applyFont="1" applyFill="1" applyBorder="1" applyAlignment="1">
      <alignment horizontal="center" vertical="center"/>
    </xf>
    <xf numFmtId="0" fontId="20" fillId="0" borderId="74" xfId="8" applyFont="1" applyFill="1" applyBorder="1" applyAlignment="1">
      <alignment horizontal="center" vertical="center"/>
    </xf>
    <xf numFmtId="0" fontId="26" fillId="0" borderId="75" xfId="8" applyFont="1" applyFill="1" applyBorder="1" applyAlignment="1">
      <alignment vertical="center" wrapText="1"/>
    </xf>
    <xf numFmtId="0" fontId="26" fillId="0" borderId="76" xfId="8" applyFont="1" applyFill="1" applyBorder="1" applyAlignment="1">
      <alignment vertical="center" wrapText="1"/>
    </xf>
    <xf numFmtId="181" fontId="20" fillId="0" borderId="74" xfId="8" applyNumberFormat="1" applyFont="1" applyFill="1" applyBorder="1" applyAlignment="1">
      <alignment vertical="center"/>
    </xf>
    <xf numFmtId="181" fontId="20" fillId="0" borderId="75" xfId="8" applyNumberFormat="1" applyFont="1" applyFill="1" applyBorder="1" applyAlignment="1">
      <alignment vertical="center"/>
    </xf>
    <xf numFmtId="181" fontId="20" fillId="0" borderId="76" xfId="8" applyNumberFormat="1" applyFont="1" applyFill="1" applyBorder="1" applyAlignment="1">
      <alignment vertical="center"/>
    </xf>
    <xf numFmtId="0" fontId="20" fillId="0" borderId="7" xfId="8" applyFont="1" applyFill="1" applyBorder="1">
      <alignment vertical="center"/>
    </xf>
    <xf numFmtId="0" fontId="20" fillId="0" borderId="0" xfId="8" applyFont="1" applyFill="1" applyBorder="1">
      <alignment vertical="center"/>
    </xf>
    <xf numFmtId="0" fontId="20" fillId="0" borderId="66" xfId="8" applyFont="1" applyFill="1" applyBorder="1">
      <alignment vertical="center"/>
    </xf>
    <xf numFmtId="49" fontId="20" fillId="0" borderId="7" xfId="8" applyNumberFormat="1" applyFont="1" applyFill="1" applyBorder="1">
      <alignment vertical="center"/>
    </xf>
    <xf numFmtId="49" fontId="20" fillId="0" borderId="0" xfId="8" applyNumberFormat="1" applyFont="1" applyFill="1" applyBorder="1">
      <alignment vertical="center"/>
    </xf>
    <xf numFmtId="0" fontId="20" fillId="0" borderId="0" xfId="8" applyFont="1" applyFill="1" applyBorder="1" applyAlignment="1">
      <alignment vertical="center"/>
    </xf>
    <xf numFmtId="0" fontId="20" fillId="0" borderId="0" xfId="8" applyFont="1" applyFill="1" applyBorder="1" applyAlignment="1">
      <alignment horizontal="center" vertical="center"/>
    </xf>
    <xf numFmtId="49" fontId="20" fillId="0" borderId="0" xfId="8" applyNumberFormat="1" applyFont="1" applyFill="1" applyBorder="1" applyAlignment="1">
      <alignment horizontal="center" vertical="center"/>
    </xf>
    <xf numFmtId="0" fontId="20" fillId="0" borderId="66" xfId="8" applyFont="1" applyFill="1" applyBorder="1" applyAlignment="1">
      <alignment horizontal="center" vertical="center"/>
    </xf>
    <xf numFmtId="0" fontId="20" fillId="0" borderId="74" xfId="8" applyFont="1" applyFill="1" applyBorder="1">
      <alignment vertical="center"/>
    </xf>
    <xf numFmtId="0" fontId="20" fillId="0" borderId="75" xfId="8" applyFont="1" applyFill="1" applyBorder="1">
      <alignment vertical="center"/>
    </xf>
    <xf numFmtId="0" fontId="20" fillId="0" borderId="76" xfId="8" applyFont="1" applyFill="1" applyBorder="1">
      <alignment vertical="center"/>
    </xf>
    <xf numFmtId="0" fontId="20" fillId="0" borderId="0" xfId="10" applyFont="1" applyFill="1">
      <alignment vertical="center"/>
    </xf>
    <xf numFmtId="49" fontId="30" fillId="0" borderId="0" xfId="11" applyNumberFormat="1" applyFont="1">
      <alignment vertical="center"/>
    </xf>
    <xf numFmtId="49" fontId="20" fillId="0" borderId="0" xfId="11" applyNumberFormat="1" applyFont="1">
      <alignment vertical="center"/>
    </xf>
    <xf numFmtId="49" fontId="20" fillId="0" borderId="0" xfId="11" applyNumberFormat="1" applyFont="1" applyFill="1">
      <alignment vertical="center"/>
    </xf>
    <xf numFmtId="0" fontId="20" fillId="0" borderId="0" xfId="11" applyFont="1">
      <alignment vertical="center"/>
    </xf>
    <xf numFmtId="0" fontId="31" fillId="0" borderId="0" xfId="11" applyFont="1">
      <alignment vertical="center"/>
    </xf>
    <xf numFmtId="0" fontId="3" fillId="0" borderId="54" xfId="11" applyFont="1" applyBorder="1" applyAlignment="1">
      <alignment horizontal="center" vertical="center"/>
    </xf>
    <xf numFmtId="0" fontId="3" fillId="0" borderId="54" xfId="11" applyFont="1" applyBorder="1" applyAlignment="1">
      <alignment vertical="center"/>
    </xf>
    <xf numFmtId="0" fontId="20" fillId="0" borderId="0" xfId="11" applyFont="1" applyBorder="1">
      <alignment vertical="center"/>
    </xf>
    <xf numFmtId="0" fontId="20" fillId="0" borderId="12" xfId="11" applyFont="1" applyBorder="1">
      <alignment vertical="center"/>
    </xf>
    <xf numFmtId="0" fontId="20" fillId="0" borderId="54" xfId="11" applyFont="1" applyBorder="1">
      <alignment vertical="center"/>
    </xf>
    <xf numFmtId="0" fontId="20" fillId="0" borderId="41" xfId="11" applyFont="1" applyBorder="1" applyAlignment="1">
      <alignment horizontal="center" vertical="center"/>
    </xf>
    <xf numFmtId="0" fontId="20" fillId="0" borderId="12" xfId="11" applyFont="1" applyBorder="1" applyAlignment="1">
      <alignment horizontal="center" vertical="center"/>
    </xf>
    <xf numFmtId="0" fontId="20" fillId="0" borderId="64" xfId="11" applyFont="1" applyBorder="1" applyAlignment="1">
      <alignment horizontal="center" vertical="center"/>
    </xf>
    <xf numFmtId="0" fontId="20" fillId="0" borderId="0" xfId="11" applyFont="1" applyFill="1" applyBorder="1" applyAlignment="1">
      <alignment horizontal="center" vertical="center" wrapText="1"/>
    </xf>
    <xf numFmtId="0" fontId="20" fillId="0" borderId="54" xfId="11" applyFont="1" applyFill="1" applyBorder="1" applyAlignment="1">
      <alignment horizontal="center" vertical="center" wrapText="1"/>
    </xf>
    <xf numFmtId="0" fontId="20" fillId="0" borderId="0" xfId="11" applyFont="1" applyFill="1">
      <alignment vertical="center"/>
    </xf>
    <xf numFmtId="0" fontId="20" fillId="0" borderId="0" xfId="11" applyFont="1" applyBorder="1" applyAlignment="1">
      <alignment horizontal="center" vertical="center"/>
    </xf>
    <xf numFmtId="0" fontId="24" fillId="0" borderId="0" xfId="11" applyFont="1" applyBorder="1">
      <alignment vertical="center"/>
    </xf>
    <xf numFmtId="0" fontId="24" fillId="0" borderId="0" xfId="11" applyFont="1">
      <alignment vertical="center"/>
    </xf>
    <xf numFmtId="0" fontId="20" fillId="0" borderId="0" xfId="11" applyFont="1" applyAlignment="1">
      <alignment vertical="center" shrinkToFit="1"/>
    </xf>
    <xf numFmtId="49" fontId="20" fillId="6" borderId="0" xfId="12" applyNumberFormat="1" applyFont="1" applyFill="1" applyProtection="1">
      <alignment vertical="center"/>
    </xf>
    <xf numFmtId="0" fontId="20" fillId="6" borderId="0" xfId="12" applyFont="1" applyFill="1" applyProtection="1">
      <alignment vertical="center"/>
    </xf>
    <xf numFmtId="0" fontId="20" fillId="6" borderId="0" xfId="12" applyFont="1" applyFill="1" applyBorder="1" applyAlignment="1" applyProtection="1">
      <alignment vertical="center"/>
    </xf>
    <xf numFmtId="0" fontId="20" fillId="6" borderId="75"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32" fillId="6" borderId="0" xfId="12" applyFont="1" applyFill="1" applyAlignment="1" applyProtection="1">
      <alignment vertical="center"/>
    </xf>
    <xf numFmtId="0" fontId="20"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4" fillId="6" borderId="0" xfId="12" applyFont="1" applyFill="1" applyProtection="1">
      <alignment vertical="center"/>
    </xf>
    <xf numFmtId="0" fontId="35" fillId="6" borderId="0" xfId="12" applyFont="1" applyFill="1" applyProtection="1">
      <alignment vertical="center"/>
    </xf>
    <xf numFmtId="0" fontId="35" fillId="6" borderId="0" xfId="13" applyFont="1" applyFill="1" applyProtection="1">
      <alignment vertical="center"/>
    </xf>
    <xf numFmtId="0" fontId="35" fillId="0" borderId="0" xfId="13" applyFont="1" applyProtection="1">
      <alignment vertical="center"/>
    </xf>
    <xf numFmtId="0" fontId="34" fillId="6" borderId="0" xfId="12" applyFont="1" applyFill="1" applyBorder="1" applyProtection="1">
      <alignment vertical="center"/>
    </xf>
    <xf numFmtId="0" fontId="35" fillId="6" borderId="0" xfId="12" applyFont="1" applyFill="1" applyBorder="1" applyProtection="1">
      <alignment vertical="center"/>
    </xf>
    <xf numFmtId="0" fontId="34" fillId="0" borderId="97" xfId="12" applyFont="1" applyBorder="1" applyAlignment="1" applyProtection="1">
      <alignment horizontal="center" vertical="center" shrinkToFit="1"/>
      <protection locked="0"/>
    </xf>
    <xf numFmtId="0" fontId="34" fillId="0" borderId="97" xfId="12" applyFont="1" applyFill="1" applyBorder="1" applyAlignment="1" applyProtection="1">
      <alignment horizontal="center" vertical="center" shrinkToFit="1"/>
      <protection locked="0"/>
    </xf>
    <xf numFmtId="0" fontId="34" fillId="0" borderId="109" xfId="15" applyFont="1" applyBorder="1" applyAlignment="1" applyProtection="1">
      <alignment horizontal="center" vertical="center" shrinkToFit="1"/>
      <protection locked="0"/>
    </xf>
    <xf numFmtId="0" fontId="34" fillId="0" borderId="111" xfId="12" applyFont="1" applyBorder="1" applyAlignment="1" applyProtection="1">
      <alignment horizontal="center" vertical="center" shrinkToFit="1"/>
      <protection locked="0"/>
    </xf>
    <xf numFmtId="0" fontId="34" fillId="0" borderId="111" xfId="12" applyFont="1" applyFill="1" applyBorder="1" applyAlignment="1" applyProtection="1">
      <alignment horizontal="center" vertical="center" shrinkToFit="1"/>
      <protection locked="0"/>
    </xf>
    <xf numFmtId="0" fontId="34" fillId="0" borderId="122" xfId="15" applyFont="1" applyBorder="1" applyAlignment="1" applyProtection="1">
      <alignment horizontal="center" vertical="center" shrinkToFit="1"/>
      <protection locked="0"/>
    </xf>
    <xf numFmtId="0" fontId="34" fillId="8" borderId="20" xfId="12" applyFont="1" applyFill="1" applyBorder="1" applyAlignment="1" applyProtection="1">
      <alignment horizontal="center" vertical="center" shrinkToFit="1"/>
      <protection locked="0"/>
    </xf>
    <xf numFmtId="0" fontId="27" fillId="6" borderId="0" xfId="12" applyFont="1" applyFill="1" applyProtection="1">
      <alignment vertical="center"/>
    </xf>
    <xf numFmtId="0" fontId="34" fillId="0" borderId="135" xfId="12" applyFont="1" applyBorder="1" applyAlignment="1" applyProtection="1">
      <alignment horizontal="center" vertical="center" shrinkToFit="1"/>
      <protection locked="0"/>
    </xf>
    <xf numFmtId="0" fontId="34" fillId="6" borderId="122"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4" fillId="0" borderId="144" xfId="12" applyFont="1" applyBorder="1" applyAlignment="1" applyProtection="1">
      <alignment horizontal="center" vertical="center" shrinkToFit="1"/>
      <protection locked="0"/>
    </xf>
    <xf numFmtId="0" fontId="34" fillId="6" borderId="0" xfId="12" applyFont="1" applyFill="1" applyBorder="1" applyAlignment="1" applyProtection="1">
      <alignment horizontal="center" vertical="center" shrinkToFit="1"/>
    </xf>
    <xf numFmtId="0" fontId="34" fillId="6" borderId="0" xfId="12" applyFont="1" applyFill="1" applyBorder="1" applyAlignment="1" applyProtection="1">
      <alignment horizontal="left" vertical="center" shrinkToFit="1"/>
    </xf>
    <xf numFmtId="177" fontId="34" fillId="6" borderId="0" xfId="12" applyNumberFormat="1" applyFont="1" applyFill="1" applyBorder="1" applyAlignment="1" applyProtection="1">
      <alignment horizontal="right" vertical="center" shrinkToFit="1"/>
    </xf>
    <xf numFmtId="177" fontId="34" fillId="6" borderId="0" xfId="12" applyNumberFormat="1" applyFont="1" applyFill="1" applyBorder="1" applyAlignment="1" applyProtection="1">
      <alignment horizontal="left" vertical="center" shrinkToFit="1"/>
    </xf>
    <xf numFmtId="0" fontId="27" fillId="6" borderId="0" xfId="12" applyFont="1" applyFill="1" applyBorder="1" applyProtection="1">
      <alignment vertical="center"/>
    </xf>
    <xf numFmtId="0" fontId="34" fillId="6" borderId="75" xfId="12" applyFont="1" applyFill="1" applyBorder="1" applyAlignment="1" applyProtection="1">
      <alignment vertical="center"/>
    </xf>
    <xf numFmtId="0" fontId="34" fillId="6" borderId="75" xfId="12" applyFont="1" applyFill="1" applyBorder="1" applyAlignment="1" applyProtection="1">
      <alignment horizontal="center" vertical="center"/>
    </xf>
    <xf numFmtId="0" fontId="34" fillId="6" borderId="31" xfId="12" applyFont="1" applyFill="1" applyBorder="1" applyProtection="1">
      <alignment vertical="center"/>
    </xf>
    <xf numFmtId="0" fontId="34" fillId="6" borderId="11" xfId="12" applyFont="1" applyFill="1" applyBorder="1" applyAlignment="1" applyProtection="1">
      <alignment vertical="center"/>
    </xf>
    <xf numFmtId="0" fontId="34" fillId="6" borderId="12" xfId="12" applyFont="1" applyFill="1" applyBorder="1" applyAlignment="1" applyProtection="1">
      <alignment vertical="center"/>
    </xf>
    <xf numFmtId="0" fontId="34" fillId="6" borderId="0" xfId="12" applyFont="1" applyFill="1" applyBorder="1" applyAlignment="1" applyProtection="1">
      <alignment vertical="center"/>
    </xf>
    <xf numFmtId="0" fontId="34" fillId="6" borderId="66" xfId="12" applyFont="1" applyFill="1" applyBorder="1" applyAlignment="1" applyProtection="1">
      <alignment vertical="center"/>
    </xf>
    <xf numFmtId="0" fontId="34" fillId="6" borderId="0" xfId="12" applyFont="1" applyFill="1" applyAlignment="1" applyProtection="1">
      <alignment vertical="center"/>
    </xf>
    <xf numFmtId="0" fontId="34" fillId="6" borderId="0" xfId="12" applyFont="1" applyFill="1" applyBorder="1" applyAlignment="1" applyProtection="1">
      <alignment horizontal="center" vertical="center"/>
    </xf>
    <xf numFmtId="0" fontId="35" fillId="6" borderId="0" xfId="12" applyFont="1" applyFill="1" applyAlignment="1" applyProtection="1">
      <alignment vertical="center"/>
    </xf>
    <xf numFmtId="0" fontId="35" fillId="6" borderId="0" xfId="12" applyFont="1" applyFill="1" applyBorder="1" applyAlignment="1" applyProtection="1">
      <alignment horizontal="center" vertical="center"/>
    </xf>
    <xf numFmtId="0" fontId="35" fillId="6" borderId="7" xfId="12" applyFont="1" applyFill="1" applyBorder="1" applyAlignment="1" applyProtection="1">
      <alignment vertical="center"/>
    </xf>
    <xf numFmtId="0" fontId="35" fillId="6" borderId="0" xfId="12" applyFont="1" applyFill="1" applyBorder="1" applyAlignment="1" applyProtection="1">
      <alignment vertical="center"/>
    </xf>
    <xf numFmtId="0" fontId="37" fillId="6" borderId="0" xfId="13" applyFont="1" applyFill="1" applyProtection="1">
      <alignment vertical="center"/>
    </xf>
    <xf numFmtId="0" fontId="1" fillId="0" borderId="0" xfId="13">
      <alignment vertical="center"/>
    </xf>
    <xf numFmtId="0" fontId="16" fillId="6" borderId="0" xfId="6" applyFill="1" applyProtection="1">
      <protection hidden="1"/>
    </xf>
    <xf numFmtId="0" fontId="16" fillId="6" borderId="0" xfId="6" applyFill="1"/>
    <xf numFmtId="0" fontId="1" fillId="0" borderId="0" xfId="16" applyFont="1" applyFill="1">
      <alignment vertical="center"/>
    </xf>
    <xf numFmtId="0" fontId="1" fillId="0" borderId="0" xfId="16" applyFont="1" applyFill="1" applyBorder="1">
      <alignment vertical="center"/>
    </xf>
    <xf numFmtId="0" fontId="34"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4" xfId="16" applyFont="1" applyFill="1" applyBorder="1">
      <alignment vertical="center"/>
    </xf>
    <xf numFmtId="178" fontId="3"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3" fillId="6" borderId="37" xfId="16" applyNumberFormat="1" applyFont="1" applyFill="1" applyBorder="1">
      <alignment vertical="center"/>
    </xf>
    <xf numFmtId="178" fontId="3" fillId="6" borderId="54" xfId="16" applyNumberFormat="1" applyFont="1" applyFill="1" applyBorder="1">
      <alignment vertical="center"/>
    </xf>
    <xf numFmtId="178" fontId="3" fillId="6" borderId="40" xfId="16" applyNumberFormat="1" applyFont="1" applyFill="1" applyBorder="1">
      <alignment vertical="center"/>
    </xf>
    <xf numFmtId="178" fontId="3" fillId="6" borderId="34" xfId="16" applyNumberFormat="1" applyFont="1" applyFill="1" applyBorder="1" applyAlignment="1">
      <alignment horizontal="center" vertical="center"/>
    </xf>
    <xf numFmtId="178" fontId="20" fillId="6" borderId="186" xfId="16" applyNumberFormat="1" applyFont="1" applyFill="1" applyBorder="1" applyAlignment="1">
      <alignment horizontal="center" vertical="center"/>
    </xf>
    <xf numFmtId="178" fontId="3" fillId="6" borderId="52" xfId="16" applyNumberFormat="1" applyFont="1" applyFill="1" applyBorder="1" applyAlignment="1">
      <alignment horizontal="center" vertical="center"/>
    </xf>
    <xf numFmtId="177" fontId="3" fillId="6" borderId="47" xfId="17" applyNumberFormat="1" applyFont="1" applyFill="1" applyBorder="1" applyAlignment="1">
      <alignment horizontal="right" vertical="center" shrinkToFit="1"/>
    </xf>
    <xf numFmtId="177" fontId="3" fillId="6" borderId="37" xfId="17" applyNumberFormat="1" applyFont="1" applyFill="1" applyBorder="1" applyAlignment="1">
      <alignment horizontal="right" vertical="center" shrinkToFit="1"/>
    </xf>
    <xf numFmtId="187" fontId="3" fillId="6" borderId="187" xfId="17" applyNumberFormat="1" applyFont="1" applyFill="1" applyBorder="1" applyAlignment="1">
      <alignment horizontal="right" vertical="center" shrinkToFit="1"/>
    </xf>
    <xf numFmtId="177" fontId="3" fillId="6" borderId="34" xfId="17" applyNumberFormat="1" applyFont="1" applyFill="1" applyBorder="1" applyAlignment="1">
      <alignment horizontal="right" vertical="center" shrinkToFit="1"/>
    </xf>
    <xf numFmtId="177" fontId="3" fillId="6" borderId="39" xfId="17" applyNumberFormat="1" applyFont="1" applyFill="1" applyBorder="1" applyAlignment="1">
      <alignment horizontal="right" vertical="center" shrinkToFit="1"/>
    </xf>
    <xf numFmtId="187" fontId="3" fillId="6" borderId="52" xfId="17" applyNumberFormat="1" applyFont="1" applyFill="1" applyBorder="1" applyAlignment="1">
      <alignment horizontal="right" vertical="center" shrinkToFit="1"/>
    </xf>
    <xf numFmtId="189" fontId="3" fillId="0" borderId="0" xfId="16" applyNumberFormat="1" applyFont="1" applyFill="1" applyBorder="1">
      <alignment vertical="center"/>
    </xf>
    <xf numFmtId="178" fontId="3" fillId="0" borderId="39" xfId="16" applyNumberFormat="1" applyFont="1" applyFill="1" applyBorder="1">
      <alignment vertical="center"/>
    </xf>
    <xf numFmtId="178" fontId="3" fillId="0" borderId="31" xfId="16" applyNumberFormat="1" applyFont="1" applyFill="1" applyBorder="1">
      <alignment vertical="center"/>
    </xf>
    <xf numFmtId="178" fontId="3" fillId="0" borderId="42" xfId="16" applyNumberFormat="1" applyFont="1" applyFill="1" applyBorder="1">
      <alignment vertical="center"/>
    </xf>
    <xf numFmtId="178" fontId="3" fillId="0" borderId="34" xfId="16" applyNumberFormat="1" applyFont="1" applyFill="1" applyBorder="1" applyAlignment="1">
      <alignment horizontal="center" vertical="center"/>
    </xf>
    <xf numFmtId="178" fontId="3" fillId="0" borderId="186" xfId="16" applyNumberFormat="1" applyFont="1" applyFill="1" applyBorder="1" applyAlignment="1">
      <alignment horizontal="center" vertical="center"/>
    </xf>
    <xf numFmtId="178" fontId="3" fillId="0" borderId="52" xfId="16" applyNumberFormat="1" applyFont="1" applyFill="1" applyBorder="1" applyAlignment="1">
      <alignment horizontal="center" vertical="center"/>
    </xf>
    <xf numFmtId="178" fontId="3" fillId="0" borderId="0" xfId="16" applyNumberFormat="1" applyFont="1" applyFill="1" applyBorder="1" applyAlignment="1">
      <alignment horizontal="center" vertical="center"/>
    </xf>
    <xf numFmtId="178" fontId="3" fillId="0" borderId="64" xfId="16" applyNumberFormat="1" applyFont="1" applyFill="1" applyBorder="1">
      <alignment vertical="center"/>
    </xf>
    <xf numFmtId="190" fontId="17" fillId="0" borderId="34" xfId="16" applyNumberFormat="1" applyFont="1" applyFill="1" applyBorder="1" applyAlignment="1">
      <alignment horizontal="right" vertical="center" shrinkToFit="1"/>
    </xf>
    <xf numFmtId="190" fontId="17" fillId="0" borderId="186" xfId="16" applyNumberFormat="1" applyFont="1" applyFill="1" applyBorder="1" applyAlignment="1">
      <alignment horizontal="right" vertical="center" shrinkToFit="1"/>
    </xf>
    <xf numFmtId="190" fontId="3" fillId="0" borderId="52" xfId="16" applyNumberFormat="1" applyFont="1" applyFill="1" applyBorder="1" applyAlignment="1">
      <alignment horizontal="right" vertical="center" shrinkToFit="1"/>
    </xf>
    <xf numFmtId="178" fontId="3" fillId="0" borderId="38" xfId="16" applyNumberFormat="1" applyFont="1" applyFill="1" applyBorder="1">
      <alignment vertical="center"/>
    </xf>
    <xf numFmtId="178" fontId="3" fillId="0" borderId="0" xfId="16" applyNumberFormat="1" applyFont="1" applyFill="1">
      <alignment vertical="center"/>
    </xf>
    <xf numFmtId="187" fontId="17" fillId="0" borderId="34" xfId="16" applyNumberFormat="1" applyFont="1" applyFill="1" applyBorder="1" applyAlignment="1">
      <alignment horizontal="right" vertical="center" shrinkToFit="1"/>
    </xf>
    <xf numFmtId="187" fontId="17" fillId="0" borderId="186" xfId="16" applyNumberFormat="1" applyFont="1" applyFill="1" applyBorder="1" applyAlignment="1">
      <alignment horizontal="right" vertical="center" shrinkToFit="1"/>
    </xf>
    <xf numFmtId="187" fontId="3" fillId="0" borderId="52" xfId="16" applyNumberFormat="1" applyFont="1" applyFill="1" applyBorder="1" applyAlignment="1">
      <alignment horizontal="right" vertical="center" shrinkToFit="1"/>
    </xf>
    <xf numFmtId="178" fontId="3" fillId="0" borderId="37" xfId="16" applyNumberFormat="1" applyFont="1" applyFill="1" applyBorder="1">
      <alignment vertical="center"/>
    </xf>
    <xf numFmtId="178" fontId="3" fillId="0" borderId="54" xfId="16" applyNumberFormat="1" applyFont="1" applyFill="1" applyBorder="1">
      <alignment vertical="center"/>
    </xf>
    <xf numFmtId="189" fontId="3" fillId="0" borderId="54" xfId="16" applyNumberFormat="1" applyFont="1" applyFill="1" applyBorder="1">
      <alignment vertical="center"/>
    </xf>
    <xf numFmtId="178" fontId="3" fillId="0" borderId="40" xfId="16" applyNumberFormat="1" applyFont="1" applyFill="1" applyBorder="1">
      <alignment vertical="center"/>
    </xf>
    <xf numFmtId="0" fontId="3"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3" fillId="6" borderId="34" xfId="16" applyNumberFormat="1" applyFont="1" applyFill="1" applyBorder="1" applyAlignment="1">
      <alignment horizontal="right" vertical="center" shrinkToFit="1"/>
    </xf>
    <xf numFmtId="177" fontId="3" fillId="6" borderId="186" xfId="16" applyNumberFormat="1" applyFont="1" applyFill="1" applyBorder="1" applyAlignment="1">
      <alignment horizontal="right" vertical="center" shrinkToFit="1"/>
    </xf>
    <xf numFmtId="187" fontId="3" fillId="6" borderId="52" xfId="16" applyNumberFormat="1" applyFont="1" applyFill="1" applyBorder="1" applyAlignment="1">
      <alignment horizontal="right" vertical="center" shrinkToFit="1"/>
    </xf>
    <xf numFmtId="177" fontId="3" fillId="0" borderId="34" xfId="16" applyNumberFormat="1" applyFont="1" applyFill="1" applyBorder="1" applyAlignment="1">
      <alignment horizontal="right" vertical="center" shrinkToFit="1"/>
    </xf>
    <xf numFmtId="177" fontId="3" fillId="0" borderId="186" xfId="16" applyNumberFormat="1" applyFont="1" applyFill="1" applyBorder="1" applyAlignment="1">
      <alignment horizontal="right" vertical="center" shrinkToFit="1"/>
    </xf>
    <xf numFmtId="0" fontId="3" fillId="0" borderId="0" xfId="16" applyFont="1" applyFill="1" applyBorder="1" applyAlignment="1"/>
    <xf numFmtId="0" fontId="1" fillId="0" borderId="0" xfId="16" applyFont="1" applyFill="1" applyBorder="1" applyAlignment="1"/>
    <xf numFmtId="189" fontId="3" fillId="0" borderId="12" xfId="16" applyNumberFormat="1" applyFont="1" applyFill="1" applyBorder="1">
      <alignment vertical="center"/>
    </xf>
    <xf numFmtId="0" fontId="1" fillId="0" borderId="54" xfId="16" applyFont="1" applyFill="1" applyBorder="1">
      <alignment vertical="center"/>
    </xf>
    <xf numFmtId="0" fontId="34" fillId="0" borderId="64" xfId="16" applyFont="1" applyFill="1" applyBorder="1">
      <alignment vertical="center"/>
    </xf>
    <xf numFmtId="0" fontId="1" fillId="0" borderId="54" xfId="17" applyFont="1" applyFill="1" applyBorder="1">
      <alignment vertical="center"/>
    </xf>
    <xf numFmtId="189" fontId="3" fillId="0" borderId="54" xfId="17" applyNumberFormat="1" applyFont="1" applyFill="1" applyBorder="1">
      <alignment vertical="center"/>
    </xf>
    <xf numFmtId="178" fontId="17" fillId="0" borderId="41" xfId="18" applyNumberFormat="1" applyFont="1" applyBorder="1" applyAlignment="1">
      <alignment vertical="center"/>
    </xf>
    <xf numFmtId="178" fontId="17" fillId="0" borderId="48" xfId="18" applyNumberFormat="1" applyFont="1" applyBorder="1" applyAlignment="1">
      <alignment vertical="center"/>
    </xf>
    <xf numFmtId="178" fontId="17" fillId="0" borderId="37" xfId="18" applyNumberFormat="1" applyFont="1" applyBorder="1" applyAlignment="1">
      <alignment vertical="center"/>
    </xf>
    <xf numFmtId="178" fontId="17" fillId="0" borderId="40" xfId="18" applyNumberFormat="1" applyFont="1" applyBorder="1" applyAlignment="1">
      <alignment vertical="center"/>
    </xf>
    <xf numFmtId="178" fontId="17" fillId="0" borderId="41" xfId="18" applyNumberFormat="1" applyFont="1" applyBorder="1" applyAlignment="1">
      <alignment horizontal="center" vertical="center"/>
    </xf>
    <xf numFmtId="178" fontId="17" fillId="0" borderId="52" xfId="18" applyNumberFormat="1" applyFont="1" applyBorder="1" applyAlignment="1">
      <alignment horizontal="center" vertical="center" wrapText="1"/>
    </xf>
    <xf numFmtId="178" fontId="24" fillId="0" borderId="53" xfId="18" applyNumberFormat="1" applyFont="1" applyBorder="1" applyAlignment="1">
      <alignment horizontal="center" vertical="center"/>
    </xf>
    <xf numFmtId="178" fontId="17" fillId="0" borderId="54" xfId="18" applyNumberFormat="1" applyFont="1" applyBorder="1" applyAlignment="1">
      <alignment horizontal="center" vertical="center" wrapText="1"/>
    </xf>
    <xf numFmtId="178" fontId="17" fillId="0" borderId="34" xfId="18" applyNumberFormat="1" applyFont="1" applyBorder="1" applyAlignment="1">
      <alignment horizontal="center" vertical="center"/>
    </xf>
    <xf numFmtId="177" fontId="17" fillId="0" borderId="15" xfId="19" applyNumberFormat="1" applyFont="1" applyFill="1" applyBorder="1" applyAlignment="1">
      <alignment horizontal="right" vertical="center" shrinkToFit="1"/>
    </xf>
    <xf numFmtId="177" fontId="17" fillId="0" borderId="41" xfId="19" applyNumberFormat="1" applyFont="1" applyFill="1" applyBorder="1" applyAlignment="1">
      <alignment horizontal="right" vertical="center" shrinkToFit="1"/>
    </xf>
    <xf numFmtId="187" fontId="17" fillId="0" borderId="55" xfId="19" applyNumberFormat="1" applyFont="1" applyFill="1" applyBorder="1" applyAlignment="1">
      <alignment horizontal="right" vertical="center" shrinkToFit="1"/>
    </xf>
    <xf numFmtId="177" fontId="17" fillId="0" borderId="53" xfId="19" applyNumberFormat="1" applyFont="1" applyFill="1" applyBorder="1" applyAlignment="1">
      <alignment horizontal="right" vertical="center" shrinkToFit="1"/>
    </xf>
    <xf numFmtId="187" fontId="17" fillId="0" borderId="56" xfId="19" applyNumberFormat="1" applyFont="1" applyFill="1" applyBorder="1" applyAlignment="1">
      <alignment horizontal="right" vertical="center" shrinkToFit="1"/>
    </xf>
    <xf numFmtId="187" fontId="17" fillId="0" borderId="15" xfId="19" applyNumberFormat="1" applyFont="1" applyBorder="1" applyAlignment="1">
      <alignment horizontal="right" vertical="center" shrinkToFit="1"/>
    </xf>
    <xf numFmtId="178" fontId="17" fillId="0" borderId="37" xfId="18" applyNumberFormat="1" applyFont="1" applyBorder="1" applyAlignment="1">
      <alignment horizontal="center" vertical="center"/>
    </xf>
    <xf numFmtId="178" fontId="17" fillId="0" borderId="57" xfId="18" applyNumberFormat="1" applyFont="1" applyBorder="1" applyAlignment="1">
      <alignment horizontal="center" vertical="center"/>
    </xf>
    <xf numFmtId="177" fontId="17" fillId="0" borderId="58" xfId="19" applyNumberFormat="1" applyFont="1" applyFill="1" applyBorder="1" applyAlignment="1">
      <alignment horizontal="right" vertical="center" shrinkToFit="1"/>
    </xf>
    <xf numFmtId="177" fontId="17" fillId="0" borderId="59" xfId="19" applyNumberFormat="1" applyFont="1" applyFill="1" applyBorder="1" applyAlignment="1">
      <alignment horizontal="right" vertical="center" shrinkToFit="1"/>
    </xf>
    <xf numFmtId="187" fontId="17" fillId="0" borderId="57" xfId="19" applyNumberFormat="1" applyFont="1" applyFill="1" applyBorder="1" applyAlignment="1">
      <alignment horizontal="right" vertical="center" shrinkToFit="1"/>
    </xf>
    <xf numFmtId="177" fontId="17" fillId="0" borderId="60" xfId="19" applyNumberFormat="1" applyFont="1" applyFill="1" applyBorder="1" applyAlignment="1">
      <alignment horizontal="right" vertical="center" shrinkToFit="1"/>
    </xf>
    <xf numFmtId="187" fontId="17" fillId="0" borderId="61" xfId="19" applyNumberFormat="1" applyFont="1" applyFill="1" applyBorder="1" applyAlignment="1">
      <alignment horizontal="right" vertical="center" shrinkToFit="1"/>
    </xf>
    <xf numFmtId="187" fontId="17" fillId="0" borderId="58" xfId="19" applyNumberFormat="1" applyFont="1" applyBorder="1" applyAlignment="1">
      <alignment horizontal="right" vertical="center" shrinkToFit="1"/>
    </xf>
    <xf numFmtId="178" fontId="17" fillId="0" borderId="48" xfId="18" applyNumberFormat="1" applyFont="1" applyBorder="1" applyAlignment="1">
      <alignment horizontal="center" vertical="center"/>
    </xf>
    <xf numFmtId="177" fontId="17" fillId="0" borderId="15" xfId="19" applyNumberFormat="1" applyFont="1" applyBorder="1" applyAlignment="1">
      <alignment horizontal="right" vertical="center" shrinkToFit="1"/>
    </xf>
    <xf numFmtId="177" fontId="17" fillId="0" borderId="41" xfId="19" applyNumberFormat="1" applyFont="1" applyBorder="1" applyAlignment="1">
      <alignment horizontal="right" vertical="center" shrinkToFit="1"/>
    </xf>
    <xf numFmtId="187" fontId="17" fillId="0" borderId="55" xfId="19" applyNumberFormat="1" applyFont="1" applyBorder="1" applyAlignment="1">
      <alignment horizontal="right" vertical="center" shrinkToFit="1"/>
    </xf>
    <xf numFmtId="177" fontId="17" fillId="0" borderId="53" xfId="19" applyNumberFormat="1" applyFont="1" applyBorder="1" applyAlignment="1">
      <alignment horizontal="right" vertical="center" shrinkToFit="1"/>
    </xf>
    <xf numFmtId="187" fontId="17"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0" fillId="6" borderId="0" xfId="6" applyFont="1" applyFill="1" applyAlignment="1">
      <alignment vertical="center"/>
    </xf>
    <xf numFmtId="0" fontId="16" fillId="6" borderId="0" xfId="6" applyFill="1" applyAlignment="1" applyProtection="1">
      <alignment vertical="center"/>
      <protection hidden="1"/>
    </xf>
    <xf numFmtId="0" fontId="1" fillId="0" borderId="0" xfId="16" applyFont="1">
      <alignment vertical="center"/>
    </xf>
    <xf numFmtId="0" fontId="16"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89" fontId="1" fillId="0" borderId="12" xfId="16" applyNumberFormat="1" applyFont="1" applyBorder="1">
      <alignment vertical="center"/>
    </xf>
    <xf numFmtId="0" fontId="1" fillId="0" borderId="48" xfId="16" applyFont="1" applyBorder="1">
      <alignment vertical="center"/>
    </xf>
    <xf numFmtId="0" fontId="34" fillId="0" borderId="0" xfId="16" applyFont="1">
      <alignment vertical="center"/>
    </xf>
    <xf numFmtId="0" fontId="1" fillId="0" borderId="64"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4" fillId="0" borderId="41" xfId="16" applyFont="1" applyBorder="1">
      <alignment vertical="center"/>
    </xf>
    <xf numFmtId="178" fontId="38"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4" xfId="16" applyNumberFormat="1" applyFont="1" applyBorder="1">
      <alignment vertical="center"/>
    </xf>
    <xf numFmtId="178" fontId="1" fillId="0" borderId="38" xfId="16" applyNumberFormat="1" applyFont="1" applyBorder="1">
      <alignment vertical="center"/>
    </xf>
    <xf numFmtId="191"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89" fontId="1" fillId="0" borderId="54" xfId="16" applyNumberFormat="1" applyFont="1" applyBorder="1">
      <alignment vertical="center"/>
    </xf>
    <xf numFmtId="178" fontId="1" fillId="0" borderId="40" xfId="16" applyNumberFormat="1" applyFont="1" applyBorder="1">
      <alignment vertical="center"/>
    </xf>
    <xf numFmtId="0" fontId="34" fillId="0" borderId="64" xfId="16" applyFont="1" applyBorder="1">
      <alignment vertical="center"/>
    </xf>
    <xf numFmtId="0" fontId="1" fillId="0" borderId="0" xfId="17" applyFont="1">
      <alignment vertical="center"/>
    </xf>
    <xf numFmtId="189" fontId="1" fillId="0" borderId="0" xfId="17" applyNumberFormat="1" applyFont="1">
      <alignment vertical="center"/>
    </xf>
    <xf numFmtId="178" fontId="16" fillId="0" borderId="0" xfId="18" applyNumberFormat="1" applyAlignment="1">
      <alignment vertical="center"/>
    </xf>
    <xf numFmtId="177" fontId="16" fillId="0" borderId="0" xfId="19" applyNumberFormat="1" applyAlignment="1">
      <alignment horizontal="right" vertical="center"/>
    </xf>
    <xf numFmtId="187" fontId="16" fillId="0" borderId="0" xfId="19" applyNumberFormat="1" applyAlignment="1">
      <alignment horizontal="right" vertical="center"/>
    </xf>
    <xf numFmtId="178" fontId="1" fillId="6" borderId="0" xfId="16" applyNumberFormat="1" applyFont="1" applyFill="1" applyAlignment="1">
      <alignment vertical="center" wrapText="1"/>
    </xf>
    <xf numFmtId="178" fontId="16" fillId="0" borderId="0" xfId="18" applyNumberFormat="1" applyAlignment="1">
      <alignment horizontal="center" vertical="center"/>
    </xf>
    <xf numFmtId="0" fontId="39" fillId="0" borderId="0" xfId="20" applyFont="1">
      <alignment vertical="center"/>
    </xf>
    <xf numFmtId="180" fontId="1" fillId="0" borderId="0" xfId="16" applyNumberFormat="1" applyFont="1">
      <alignment vertical="center"/>
    </xf>
    <xf numFmtId="0" fontId="26" fillId="0" borderId="0" xfId="8" applyNumberFormat="1" applyFont="1" applyFill="1" applyBorder="1" applyAlignment="1" applyProtection="1">
      <alignment horizontal="left" vertical="center" wrapText="1"/>
      <protection hidden="1"/>
    </xf>
    <xf numFmtId="186" fontId="20" fillId="0" borderId="0" xfId="8" applyNumberFormat="1" applyFont="1" applyFill="1" applyBorder="1" applyAlignment="1" applyProtection="1">
      <alignment horizontal="center" vertical="center" shrinkToFit="1"/>
      <protection hidden="1"/>
    </xf>
    <xf numFmtId="0" fontId="20" fillId="0" borderId="0" xfId="8" applyFont="1" applyFill="1" applyBorder="1" applyAlignment="1" applyProtection="1">
      <alignment horizontal="center" vertical="center" shrinkToFit="1"/>
      <protection hidden="1"/>
    </xf>
    <xf numFmtId="0" fontId="20" fillId="0" borderId="0" xfId="8" applyFont="1" applyFill="1" applyBorder="1" applyAlignment="1">
      <alignment horizontal="center" vertical="center" shrinkToFit="1"/>
    </xf>
    <xf numFmtId="0" fontId="20" fillId="0" borderId="0" xfId="8" applyFont="1" applyFill="1" applyBorder="1" applyAlignment="1">
      <alignment horizontal="center" vertical="center"/>
    </xf>
    <xf numFmtId="49" fontId="20" fillId="0" borderId="0" xfId="8" applyNumberFormat="1" applyFont="1" applyFill="1" applyBorder="1" applyAlignment="1">
      <alignment horizontal="center" vertical="center"/>
    </xf>
    <xf numFmtId="181" fontId="20" fillId="0" borderId="44" xfId="8" applyNumberFormat="1" applyFont="1" applyFill="1" applyBorder="1" applyAlignment="1">
      <alignment horizontal="right" vertical="center" shrinkToFit="1"/>
    </xf>
    <xf numFmtId="181" fontId="20" fillId="0" borderId="18" xfId="8" applyNumberFormat="1" applyFont="1" applyFill="1" applyBorder="1" applyAlignment="1">
      <alignment horizontal="right" vertical="center" shrinkToFit="1"/>
    </xf>
    <xf numFmtId="181" fontId="20" fillId="0" borderId="19" xfId="8" applyNumberFormat="1" applyFont="1" applyFill="1" applyBorder="1" applyAlignment="1">
      <alignment horizontal="right" vertical="center" shrinkToFit="1"/>
    </xf>
    <xf numFmtId="0" fontId="24" fillId="0" borderId="74" xfId="7" applyFont="1" applyFill="1" applyBorder="1" applyAlignment="1">
      <alignment horizontal="left" vertical="center"/>
    </xf>
    <xf numFmtId="0" fontId="24" fillId="0" borderId="75" xfId="7" applyFont="1" applyFill="1" applyBorder="1" applyAlignment="1">
      <alignment horizontal="left" vertical="center"/>
    </xf>
    <xf numFmtId="0" fontId="24" fillId="0" borderId="76" xfId="7" applyFont="1" applyFill="1" applyBorder="1" applyAlignment="1">
      <alignment horizontal="left" vertical="center"/>
    </xf>
    <xf numFmtId="181" fontId="20" fillId="0" borderId="7" xfId="8" applyNumberFormat="1" applyFont="1" applyFill="1" applyBorder="1" applyAlignment="1">
      <alignment horizontal="right" vertical="center" shrinkToFit="1"/>
    </xf>
    <xf numFmtId="181" fontId="20" fillId="0" borderId="0" xfId="8" applyNumberFormat="1" applyFont="1" applyFill="1" applyBorder="1" applyAlignment="1">
      <alignment horizontal="right" vertical="center" shrinkToFit="1"/>
    </xf>
    <xf numFmtId="181" fontId="20" fillId="0" borderId="66" xfId="8" applyNumberFormat="1" applyFont="1" applyFill="1" applyBorder="1" applyAlignment="1">
      <alignment horizontal="right" vertical="center" shrinkToFit="1"/>
    </xf>
    <xf numFmtId="0" fontId="20" fillId="0" borderId="39" xfId="8" applyFont="1" applyFill="1" applyBorder="1" applyAlignment="1">
      <alignment vertical="center"/>
    </xf>
    <xf numFmtId="0" fontId="20" fillId="0" borderId="31" xfId="8" applyFont="1" applyFill="1" applyBorder="1" applyAlignment="1">
      <alignment vertical="center"/>
    </xf>
    <xf numFmtId="0" fontId="20" fillId="0" borderId="42" xfId="8" applyFont="1" applyFill="1" applyBorder="1" applyAlignment="1">
      <alignment vertical="center"/>
    </xf>
    <xf numFmtId="178" fontId="20" fillId="0" borderId="39" xfId="8" applyNumberFormat="1" applyFont="1" applyFill="1" applyBorder="1" applyAlignment="1">
      <alignment horizontal="right" vertical="center" shrinkToFit="1"/>
    </xf>
    <xf numFmtId="178" fontId="20" fillId="0" borderId="31" xfId="8" applyNumberFormat="1" applyFont="1" applyFill="1" applyBorder="1" applyAlignment="1">
      <alignment horizontal="right" vertical="center" shrinkToFit="1"/>
    </xf>
    <xf numFmtId="178" fontId="20" fillId="0" borderId="42" xfId="8" applyNumberFormat="1" applyFont="1" applyFill="1" applyBorder="1" applyAlignment="1">
      <alignment horizontal="right" vertical="center" shrinkToFit="1"/>
    </xf>
    <xf numFmtId="178" fontId="20" fillId="0" borderId="32" xfId="8" applyNumberFormat="1" applyFont="1" applyFill="1" applyBorder="1" applyAlignment="1">
      <alignment horizontal="right" vertical="center" shrinkToFit="1"/>
    </xf>
    <xf numFmtId="0" fontId="24" fillId="0" borderId="7" xfId="7" applyFont="1" applyFill="1" applyBorder="1" applyAlignment="1">
      <alignment horizontal="left" vertical="center"/>
    </xf>
    <xf numFmtId="0" fontId="24" fillId="0" borderId="0" xfId="7" applyFont="1" applyFill="1" applyBorder="1" applyAlignment="1">
      <alignment horizontal="left" vertical="center"/>
    </xf>
    <xf numFmtId="0" fontId="24" fillId="0" borderId="66" xfId="7" applyFont="1" applyFill="1" applyBorder="1" applyAlignment="1">
      <alignment horizontal="left" vertical="center"/>
    </xf>
    <xf numFmtId="0" fontId="24" fillId="0" borderId="36" xfId="7" applyFont="1" applyFill="1" applyBorder="1" applyAlignment="1">
      <alignment horizontal="center" vertical="center" wrapText="1"/>
    </xf>
    <xf numFmtId="0" fontId="24" fillId="0" borderId="8" xfId="7" applyFont="1" applyFill="1" applyBorder="1" applyAlignment="1">
      <alignment horizontal="center" vertical="center" wrapText="1"/>
    </xf>
    <xf numFmtId="0" fontId="24" fillId="0" borderId="9" xfId="7" applyFont="1" applyFill="1" applyBorder="1" applyAlignment="1">
      <alignment horizontal="center" vertical="center" wrapText="1"/>
    </xf>
    <xf numFmtId="0" fontId="24" fillId="0" borderId="7" xfId="7" applyFont="1" applyFill="1" applyBorder="1" applyAlignment="1">
      <alignment horizontal="center" vertical="center" wrapText="1"/>
    </xf>
    <xf numFmtId="0" fontId="24" fillId="0" borderId="0" xfId="7" applyFont="1" applyFill="1" applyBorder="1" applyAlignment="1">
      <alignment horizontal="center" vertical="center" wrapText="1"/>
    </xf>
    <xf numFmtId="0" fontId="24" fillId="0" borderId="66" xfId="7" applyFont="1" applyFill="1" applyBorder="1" applyAlignment="1">
      <alignment horizontal="center" vertical="center" wrapText="1"/>
    </xf>
    <xf numFmtId="0" fontId="24" fillId="0" borderId="74" xfId="7" applyFont="1" applyFill="1" applyBorder="1" applyAlignment="1">
      <alignment horizontal="center" vertical="center" wrapText="1"/>
    </xf>
    <xf numFmtId="0" fontId="24" fillId="0" borderId="75" xfId="7" applyFont="1" applyFill="1" applyBorder="1" applyAlignment="1">
      <alignment horizontal="center" vertical="center" wrapText="1"/>
    </xf>
    <xf numFmtId="0" fontId="24" fillId="0" borderId="76" xfId="7" applyFont="1" applyFill="1" applyBorder="1" applyAlignment="1">
      <alignment horizontal="center" vertical="center" wrapText="1"/>
    </xf>
    <xf numFmtId="0" fontId="24" fillId="0" borderId="36" xfId="7" applyFont="1" applyFill="1" applyBorder="1" applyAlignment="1">
      <alignment horizontal="left" vertical="center"/>
    </xf>
    <xf numFmtId="0" fontId="24" fillId="0" borderId="8" xfId="7" applyFont="1" applyFill="1" applyBorder="1" applyAlignment="1">
      <alignment horizontal="left" vertical="center"/>
    </xf>
    <xf numFmtId="0" fontId="24" fillId="0" borderId="9" xfId="7" applyFont="1" applyFill="1" applyBorder="1" applyAlignment="1">
      <alignment horizontal="left" vertical="center"/>
    </xf>
    <xf numFmtId="178" fontId="20" fillId="0" borderId="36" xfId="8" applyNumberFormat="1" applyFont="1" applyFill="1" applyBorder="1" applyAlignment="1">
      <alignment horizontal="right" vertical="center" shrinkToFit="1"/>
    </xf>
    <xf numFmtId="178" fontId="20" fillId="0" borderId="8" xfId="8" applyNumberFormat="1" applyFont="1" applyFill="1" applyBorder="1" applyAlignment="1">
      <alignment horizontal="right" vertical="center" shrinkToFit="1"/>
    </xf>
    <xf numFmtId="178" fontId="20" fillId="0" borderId="9" xfId="8" applyNumberFormat="1" applyFont="1" applyFill="1" applyBorder="1" applyAlignment="1">
      <alignment horizontal="right" vertical="center" shrinkToFit="1"/>
    </xf>
    <xf numFmtId="0" fontId="26" fillId="0" borderId="0" xfId="8" applyFont="1" applyFill="1" applyBorder="1" applyAlignment="1">
      <alignment horizontal="left" vertical="center" wrapText="1"/>
    </xf>
    <xf numFmtId="0" fontId="26" fillId="0" borderId="66" xfId="8" applyFont="1" applyFill="1" applyBorder="1" applyAlignment="1">
      <alignment horizontal="left" vertical="center" wrapText="1"/>
    </xf>
    <xf numFmtId="178" fontId="20" fillId="0" borderId="7" xfId="8" applyNumberFormat="1" applyFont="1" applyFill="1" applyBorder="1" applyAlignment="1">
      <alignment horizontal="right" vertical="center" shrinkToFit="1"/>
    </xf>
    <xf numFmtId="178" fontId="20" fillId="0" borderId="0" xfId="8" applyNumberFormat="1" applyFont="1" applyFill="1" applyBorder="1" applyAlignment="1">
      <alignment horizontal="right" vertical="center" shrinkToFit="1"/>
    </xf>
    <xf numFmtId="178" fontId="20" fillId="0" borderId="66" xfId="8" applyNumberFormat="1" applyFont="1" applyFill="1" applyBorder="1" applyAlignment="1">
      <alignment horizontal="right" vertical="center" shrinkToFit="1"/>
    </xf>
    <xf numFmtId="178" fontId="20" fillId="0" borderId="74" xfId="8" applyNumberFormat="1" applyFont="1" applyFill="1" applyBorder="1" applyAlignment="1">
      <alignment horizontal="right" vertical="center" shrinkToFit="1"/>
    </xf>
    <xf numFmtId="178" fontId="20" fillId="0" borderId="75" xfId="8" applyNumberFormat="1" applyFont="1" applyFill="1" applyBorder="1" applyAlignment="1">
      <alignment horizontal="right" vertical="center" shrinkToFit="1"/>
    </xf>
    <xf numFmtId="178" fontId="20" fillId="0" borderId="76" xfId="8" applyNumberFormat="1" applyFont="1" applyFill="1" applyBorder="1" applyAlignment="1">
      <alignment horizontal="right" vertical="center" shrinkToFit="1"/>
    </xf>
    <xf numFmtId="0" fontId="20" fillId="0" borderId="74" xfId="8" applyFont="1" applyFill="1" applyBorder="1" applyAlignment="1">
      <alignment horizontal="left" vertical="center"/>
    </xf>
    <xf numFmtId="0" fontId="20" fillId="0" borderId="75" xfId="8" applyFont="1" applyFill="1" applyBorder="1" applyAlignment="1">
      <alignment horizontal="left" vertical="center"/>
    </xf>
    <xf numFmtId="0" fontId="20" fillId="0" borderId="76" xfId="8" applyFont="1" applyFill="1" applyBorder="1" applyAlignment="1">
      <alignment horizontal="left" vertical="center"/>
    </xf>
    <xf numFmtId="0" fontId="20" fillId="0" borderId="7" xfId="8" applyFont="1" applyFill="1" applyBorder="1" applyAlignment="1">
      <alignment horizontal="left" vertical="center"/>
    </xf>
    <xf numFmtId="0" fontId="20" fillId="0" borderId="0" xfId="8" applyFont="1" applyFill="1" applyBorder="1" applyAlignment="1">
      <alignment horizontal="left" vertical="center"/>
    </xf>
    <xf numFmtId="0" fontId="20" fillId="0" borderId="66" xfId="8" applyFont="1" applyFill="1" applyBorder="1" applyAlignment="1">
      <alignment horizontal="left" vertical="center"/>
    </xf>
    <xf numFmtId="0" fontId="20" fillId="0" borderId="41" xfId="8" applyFont="1" applyFill="1" applyBorder="1" applyAlignment="1">
      <alignment horizontal="center" vertical="center" wrapText="1"/>
    </xf>
    <xf numFmtId="0" fontId="20" fillId="0" borderId="12" xfId="8" applyFont="1" applyFill="1" applyBorder="1" applyAlignment="1">
      <alignment horizontal="center" vertical="center"/>
    </xf>
    <xf numFmtId="0" fontId="20" fillId="0" borderId="48" xfId="8" applyFont="1" applyFill="1" applyBorder="1" applyAlignment="1">
      <alignment horizontal="center" vertical="center"/>
    </xf>
    <xf numFmtId="0" fontId="20" fillId="0" borderId="37" xfId="8" applyFont="1" applyFill="1" applyBorder="1" applyAlignment="1">
      <alignment horizontal="center" vertical="center"/>
    </xf>
    <xf numFmtId="0" fontId="20" fillId="0" borderId="54" xfId="8" applyFont="1" applyFill="1" applyBorder="1" applyAlignment="1">
      <alignment horizontal="center" vertical="center"/>
    </xf>
    <xf numFmtId="0" fontId="20" fillId="0" borderId="40" xfId="8" applyFont="1" applyFill="1" applyBorder="1" applyAlignment="1">
      <alignment horizontal="center" vertical="center"/>
    </xf>
    <xf numFmtId="0" fontId="20" fillId="0" borderId="12" xfId="8" applyFont="1" applyFill="1" applyBorder="1" applyAlignment="1">
      <alignment horizontal="center" vertical="center" wrapText="1"/>
    </xf>
    <xf numFmtId="0" fontId="20" fillId="0" borderId="48" xfId="8" applyFont="1" applyFill="1" applyBorder="1" applyAlignment="1">
      <alignment horizontal="center" vertical="center" wrapText="1"/>
    </xf>
    <xf numFmtId="0" fontId="20" fillId="0" borderId="37" xfId="8" applyFont="1" applyFill="1" applyBorder="1" applyAlignment="1">
      <alignment horizontal="center" vertical="center" wrapText="1"/>
    </xf>
    <xf numFmtId="0" fontId="20" fillId="0" borderId="54" xfId="8" applyFont="1" applyFill="1" applyBorder="1" applyAlignment="1">
      <alignment horizontal="center" vertical="center" wrapText="1"/>
    </xf>
    <xf numFmtId="0" fontId="20" fillId="0" borderId="40" xfId="8" applyFont="1" applyFill="1" applyBorder="1" applyAlignment="1">
      <alignment horizontal="center" vertical="center" wrapText="1"/>
    </xf>
    <xf numFmtId="0" fontId="26" fillId="0" borderId="41" xfId="8" applyFont="1" applyFill="1" applyBorder="1" applyAlignment="1">
      <alignment horizontal="center" vertical="center" wrapText="1"/>
    </xf>
    <xf numFmtId="0" fontId="26" fillId="0" borderId="12" xfId="8" applyFont="1" applyFill="1" applyBorder="1" applyAlignment="1">
      <alignment horizontal="center" vertical="center" wrapText="1"/>
    </xf>
    <xf numFmtId="0" fontId="26" fillId="0" borderId="13" xfId="8" applyFont="1" applyFill="1" applyBorder="1" applyAlignment="1">
      <alignment horizontal="center" vertical="center" wrapText="1"/>
    </xf>
    <xf numFmtId="0" fontId="26" fillId="0" borderId="37" xfId="8" applyFont="1" applyFill="1" applyBorder="1" applyAlignment="1">
      <alignment horizontal="center" vertical="center" wrapText="1"/>
    </xf>
    <xf numFmtId="0" fontId="26" fillId="0" borderId="54" xfId="8" applyFont="1" applyFill="1" applyBorder="1" applyAlignment="1">
      <alignment horizontal="center" vertical="center" wrapText="1"/>
    </xf>
    <xf numFmtId="0" fontId="26" fillId="0" borderId="67" xfId="8" applyFont="1" applyFill="1" applyBorder="1" applyAlignment="1">
      <alignment horizontal="center" vertical="center" wrapText="1"/>
    </xf>
    <xf numFmtId="0" fontId="20" fillId="0" borderId="11" xfId="8" applyFont="1" applyFill="1" applyBorder="1" applyAlignment="1">
      <alignment horizontal="center" vertical="center" textRotation="255"/>
    </xf>
    <xf numFmtId="0" fontId="20" fillId="0" borderId="12" xfId="8" applyFont="1" applyFill="1" applyBorder="1" applyAlignment="1">
      <alignment horizontal="center" vertical="center" textRotation="255"/>
    </xf>
    <xf numFmtId="0" fontId="20" fillId="0" borderId="48" xfId="8" applyFont="1" applyFill="1" applyBorder="1" applyAlignment="1">
      <alignment horizontal="center" vertical="center" textRotation="255"/>
    </xf>
    <xf numFmtId="0" fontId="20" fillId="0" borderId="7" xfId="8" applyFont="1" applyFill="1" applyBorder="1" applyAlignment="1">
      <alignment horizontal="center" vertical="center" textRotation="255"/>
    </xf>
    <xf numFmtId="0" fontId="20" fillId="0" borderId="0" xfId="8" applyFont="1" applyFill="1" applyBorder="1" applyAlignment="1">
      <alignment horizontal="center" vertical="center" textRotation="255"/>
    </xf>
    <xf numFmtId="0" fontId="20" fillId="0" borderId="38" xfId="8" applyFont="1" applyFill="1" applyBorder="1" applyAlignment="1">
      <alignment horizontal="center" vertical="center" textRotation="255"/>
    </xf>
    <xf numFmtId="0" fontId="20" fillId="0" borderId="74" xfId="8" applyFont="1" applyFill="1" applyBorder="1" applyAlignment="1">
      <alignment horizontal="center" vertical="center" textRotation="255"/>
    </xf>
    <xf numFmtId="0" fontId="20" fillId="0" borderId="75" xfId="8" applyFont="1" applyFill="1" applyBorder="1" applyAlignment="1">
      <alignment horizontal="center" vertical="center" textRotation="255"/>
    </xf>
    <xf numFmtId="0" fontId="20" fillId="0" borderId="70" xfId="8" applyFont="1" applyFill="1" applyBorder="1" applyAlignment="1">
      <alignment horizontal="center" vertical="center" textRotation="255"/>
    </xf>
    <xf numFmtId="0" fontId="20" fillId="0" borderId="41" xfId="8" applyFont="1" applyFill="1" applyBorder="1" applyAlignment="1">
      <alignment horizontal="center" vertical="center"/>
    </xf>
    <xf numFmtId="0" fontId="26" fillId="0" borderId="48" xfId="8" applyFont="1" applyFill="1" applyBorder="1" applyAlignment="1">
      <alignment horizontal="center" vertical="center" wrapText="1"/>
    </xf>
    <xf numFmtId="0" fontId="26" fillId="0" borderId="40" xfId="8" applyFont="1" applyFill="1" applyBorder="1" applyAlignment="1">
      <alignment horizontal="center" vertical="center" wrapText="1"/>
    </xf>
    <xf numFmtId="0" fontId="20" fillId="0" borderId="41" xfId="8" applyFont="1" applyFill="1" applyBorder="1" applyAlignment="1">
      <alignment horizontal="center" vertical="center" textRotation="255"/>
    </xf>
    <xf numFmtId="0" fontId="20" fillId="0" borderId="64" xfId="8" applyFont="1" applyFill="1" applyBorder="1" applyAlignment="1">
      <alignment horizontal="center" vertical="center" textRotation="255"/>
    </xf>
    <xf numFmtId="0" fontId="20" fillId="0" borderId="37" xfId="8" applyFont="1" applyFill="1" applyBorder="1" applyAlignment="1">
      <alignment horizontal="center" vertical="center" textRotation="255"/>
    </xf>
    <xf numFmtId="0" fontId="20" fillId="0" borderId="54" xfId="8" applyFont="1" applyFill="1" applyBorder="1" applyAlignment="1">
      <alignment horizontal="center" vertical="center" textRotation="255"/>
    </xf>
    <xf numFmtId="0" fontId="20" fillId="0" borderId="40" xfId="8" applyFont="1" applyFill="1" applyBorder="1" applyAlignment="1">
      <alignment horizontal="center" vertical="center" textRotation="255"/>
    </xf>
    <xf numFmtId="0" fontId="20" fillId="0" borderId="44" xfId="8" applyFont="1" applyFill="1" applyBorder="1" applyAlignment="1">
      <alignment vertical="center"/>
    </xf>
    <xf numFmtId="0" fontId="20" fillId="0" borderId="18" xfId="8" applyFont="1" applyFill="1" applyBorder="1" applyAlignment="1">
      <alignment vertical="center"/>
    </xf>
    <xf numFmtId="0" fontId="20" fillId="0" borderId="43" xfId="8" applyFont="1" applyFill="1" applyBorder="1" applyAlignment="1">
      <alignment vertical="center"/>
    </xf>
    <xf numFmtId="178" fontId="20" fillId="0" borderId="44" xfId="8" applyNumberFormat="1" applyFont="1" applyFill="1" applyBorder="1" applyAlignment="1">
      <alignment horizontal="right" vertical="center"/>
    </xf>
    <xf numFmtId="178" fontId="20" fillId="0" borderId="18" xfId="8" applyNumberFormat="1" applyFont="1" applyFill="1" applyBorder="1" applyAlignment="1">
      <alignment horizontal="right" vertical="center"/>
    </xf>
    <xf numFmtId="178" fontId="20" fillId="0" borderId="43" xfId="8" applyNumberFormat="1" applyFont="1" applyFill="1" applyBorder="1" applyAlignment="1">
      <alignment horizontal="right" vertical="center"/>
    </xf>
    <xf numFmtId="0" fontId="20" fillId="0" borderId="72" xfId="8" applyFont="1" applyFill="1" applyBorder="1" applyAlignment="1">
      <alignment horizontal="center" vertical="center" shrinkToFit="1"/>
    </xf>
    <xf numFmtId="0" fontId="20" fillId="0" borderId="75" xfId="8" applyFont="1" applyFill="1" applyBorder="1" applyAlignment="1">
      <alignment horizontal="center" vertical="center" shrinkToFit="1"/>
    </xf>
    <xf numFmtId="0" fontId="20" fillId="0" borderId="70" xfId="8" applyFont="1" applyFill="1" applyBorder="1" applyAlignment="1">
      <alignment horizontal="center" vertical="center" shrinkToFit="1"/>
    </xf>
    <xf numFmtId="0" fontId="27" fillId="0" borderId="31" xfId="8" applyFont="1" applyFill="1" applyBorder="1">
      <alignment vertical="center"/>
    </xf>
    <xf numFmtId="0" fontId="27" fillId="0" borderId="42" xfId="8" applyFont="1" applyFill="1" applyBorder="1">
      <alignment vertical="center"/>
    </xf>
    <xf numFmtId="0" fontId="20" fillId="0" borderId="39" xfId="8" applyFont="1" applyFill="1" applyBorder="1" applyAlignment="1">
      <alignment horizontal="center" vertical="center"/>
    </xf>
    <xf numFmtId="0" fontId="20" fillId="0" borderId="31" xfId="8" applyFont="1" applyFill="1" applyBorder="1" applyAlignment="1">
      <alignment horizontal="center" vertical="center"/>
    </xf>
    <xf numFmtId="0" fontId="20" fillId="0" borderId="81" xfId="8" applyFont="1" applyFill="1" applyBorder="1" applyAlignment="1">
      <alignment horizontal="center" vertical="center"/>
    </xf>
    <xf numFmtId="0" fontId="20" fillId="0" borderId="25" xfId="8" applyFont="1" applyFill="1" applyBorder="1" applyAlignment="1">
      <alignment horizontal="center" vertical="center"/>
    </xf>
    <xf numFmtId="0" fontId="20" fillId="0" borderId="26" xfId="8" applyFont="1" applyFill="1" applyBorder="1" applyAlignment="1">
      <alignment horizontal="center" vertical="center"/>
    </xf>
    <xf numFmtId="0" fontId="20" fillId="0" borderId="78" xfId="8" applyFont="1" applyFill="1" applyBorder="1" applyAlignment="1">
      <alignment horizontal="center" vertical="center"/>
    </xf>
    <xf numFmtId="0" fontId="20" fillId="0" borderId="77" xfId="8" applyFont="1" applyFill="1" applyBorder="1" applyAlignment="1">
      <alignment horizontal="center" vertical="center"/>
    </xf>
    <xf numFmtId="0" fontId="20" fillId="0" borderId="51" xfId="8" applyFont="1" applyFill="1" applyBorder="1" applyAlignment="1">
      <alignment horizontal="center" vertical="center"/>
    </xf>
    <xf numFmtId="183" fontId="20" fillId="0" borderId="51" xfId="8" applyNumberFormat="1" applyFont="1" applyFill="1" applyBorder="1" applyAlignment="1">
      <alignment horizontal="right" vertical="center" shrinkToFit="1"/>
    </xf>
    <xf numFmtId="183" fontId="20" fillId="0" borderId="79" xfId="8" applyNumberFormat="1" applyFont="1" applyFill="1" applyBorder="1" applyAlignment="1">
      <alignment horizontal="right" vertical="center" shrinkToFit="1"/>
    </xf>
    <xf numFmtId="183" fontId="20" fillId="0" borderId="6" xfId="8" applyNumberFormat="1" applyFont="1" applyFill="1" applyBorder="1" applyAlignment="1">
      <alignment horizontal="right" vertical="center" shrinkToFit="1"/>
    </xf>
    <xf numFmtId="181" fontId="20" fillId="0" borderId="43" xfId="8" applyNumberFormat="1" applyFont="1" applyFill="1" applyBorder="1" applyAlignment="1">
      <alignment horizontal="right" vertical="center" shrinkToFit="1"/>
    </xf>
    <xf numFmtId="0" fontId="20" fillId="0" borderId="30" xfId="8" applyFont="1" applyFill="1" applyBorder="1" applyAlignment="1">
      <alignment vertical="center"/>
    </xf>
    <xf numFmtId="178" fontId="20" fillId="0" borderId="51" xfId="8" applyNumberFormat="1" applyFont="1" applyFill="1" applyBorder="1" applyAlignment="1">
      <alignment horizontal="right" vertical="center" shrinkToFit="1"/>
    </xf>
    <xf numFmtId="178" fontId="20" fillId="0" borderId="79" xfId="8" applyNumberFormat="1" applyFont="1" applyFill="1" applyBorder="1" applyAlignment="1">
      <alignment horizontal="right" vertical="center" shrinkToFit="1"/>
    </xf>
    <xf numFmtId="178" fontId="20" fillId="0" borderId="6" xfId="8" applyNumberFormat="1" applyFont="1" applyFill="1" applyBorder="1" applyAlignment="1">
      <alignment horizontal="right" vertical="center" shrinkToFit="1"/>
    </xf>
    <xf numFmtId="181" fontId="20" fillId="0" borderId="75" xfId="8" applyNumberFormat="1" applyFont="1" applyFill="1" applyBorder="1" applyAlignment="1">
      <alignment horizontal="right" vertical="center"/>
    </xf>
    <xf numFmtId="181" fontId="20" fillId="0" borderId="76" xfId="8" applyNumberFormat="1" applyFont="1" applyFill="1" applyBorder="1" applyAlignment="1">
      <alignment horizontal="right" vertical="center"/>
    </xf>
    <xf numFmtId="0" fontId="20" fillId="0" borderId="17" xfId="8" applyFont="1" applyFill="1" applyBorder="1" applyAlignment="1">
      <alignment vertical="center"/>
    </xf>
    <xf numFmtId="0" fontId="20" fillId="0" borderId="22" xfId="8" applyFont="1" applyFill="1" applyBorder="1" applyAlignment="1">
      <alignment horizontal="center" vertical="center"/>
    </xf>
    <xf numFmtId="0" fontId="20" fillId="0" borderId="19" xfId="8" applyFont="1" applyFill="1" applyBorder="1" applyAlignment="1">
      <alignment horizontal="center" vertical="center"/>
    </xf>
    <xf numFmtId="0" fontId="20" fillId="0" borderId="80" xfId="8" applyFont="1" applyFill="1" applyBorder="1" applyAlignment="1">
      <alignment horizontal="center" vertical="center"/>
    </xf>
    <xf numFmtId="0" fontId="20" fillId="0" borderId="36" xfId="8" applyFont="1" applyFill="1" applyBorder="1" applyAlignment="1">
      <alignment horizontal="center" vertical="center"/>
    </xf>
    <xf numFmtId="0" fontId="20" fillId="0" borderId="8" xfId="8" applyFont="1" applyFill="1" applyBorder="1" applyAlignment="1">
      <alignment horizontal="center" vertical="center"/>
    </xf>
    <xf numFmtId="0" fontId="20" fillId="0" borderId="74" xfId="8" applyFont="1" applyFill="1" applyBorder="1" applyAlignment="1">
      <alignment horizontal="center" vertical="center"/>
    </xf>
    <xf numFmtId="0" fontId="20" fillId="0" borderId="75" xfId="8" applyFont="1" applyFill="1" applyBorder="1" applyAlignment="1">
      <alignment horizontal="center" vertical="center"/>
    </xf>
    <xf numFmtId="178" fontId="20" fillId="0" borderId="8" xfId="8" applyNumberFormat="1" applyFont="1" applyFill="1" applyBorder="1" applyAlignment="1">
      <alignment horizontal="right" vertical="center"/>
    </xf>
    <xf numFmtId="178" fontId="20" fillId="0" borderId="9" xfId="8" applyNumberFormat="1" applyFont="1" applyFill="1" applyBorder="1" applyAlignment="1">
      <alignment horizontal="right" vertical="center"/>
    </xf>
    <xf numFmtId="0" fontId="24" fillId="0" borderId="44" xfId="9" applyFont="1" applyFill="1" applyBorder="1" applyAlignment="1">
      <alignment horizontal="center" vertical="center" shrinkToFit="1"/>
    </xf>
    <xf numFmtId="0" fontId="24" fillId="0" borderId="18" xfId="9" applyFont="1" applyFill="1" applyBorder="1" applyAlignment="1">
      <alignment horizontal="center" vertical="center" shrinkToFit="1"/>
    </xf>
    <xf numFmtId="0" fontId="24" fillId="0" borderId="43" xfId="9" applyFont="1" applyFill="1" applyBorder="1" applyAlignment="1">
      <alignment horizontal="center" vertical="center" shrinkToFit="1"/>
    </xf>
    <xf numFmtId="185" fontId="24" fillId="0" borderId="41" xfId="8" applyNumberFormat="1" applyFont="1" applyFill="1" applyBorder="1" applyAlignment="1">
      <alignment horizontal="right" vertical="center" shrinkToFit="1"/>
    </xf>
    <xf numFmtId="185" fontId="24" fillId="0" borderId="12" xfId="8" applyNumberFormat="1" applyFont="1" applyFill="1" applyBorder="1" applyAlignment="1">
      <alignment horizontal="right" vertical="center" shrinkToFit="1"/>
    </xf>
    <xf numFmtId="185" fontId="24" fillId="0" borderId="13" xfId="8" applyNumberFormat="1" applyFont="1" applyFill="1" applyBorder="1" applyAlignment="1">
      <alignment horizontal="right" vertical="center" shrinkToFit="1"/>
    </xf>
    <xf numFmtId="0" fontId="20" fillId="0" borderId="11" xfId="8" applyFont="1" applyFill="1" applyBorder="1" applyAlignment="1">
      <alignment horizontal="center" vertical="center"/>
    </xf>
    <xf numFmtId="0" fontId="20" fillId="0" borderId="70" xfId="8" applyFont="1" applyFill="1" applyBorder="1" applyAlignment="1">
      <alignment horizontal="center" vertical="center"/>
    </xf>
    <xf numFmtId="0" fontId="24" fillId="0" borderId="41" xfId="8" applyFont="1" applyFill="1" applyBorder="1" applyAlignment="1">
      <alignment vertical="center"/>
    </xf>
    <xf numFmtId="0" fontId="24" fillId="0" borderId="12" xfId="8" applyFont="1" applyFill="1" applyBorder="1" applyAlignment="1">
      <alignment vertical="center"/>
    </xf>
    <xf numFmtId="0" fontId="24" fillId="0" borderId="48" xfId="8" applyFont="1" applyFill="1" applyBorder="1" applyAlignment="1">
      <alignment vertical="center"/>
    </xf>
    <xf numFmtId="181" fontId="20" fillId="0" borderId="39" xfId="8" applyNumberFormat="1" applyFont="1" applyFill="1" applyBorder="1" applyAlignment="1">
      <alignment horizontal="right" vertical="center" shrinkToFit="1"/>
    </xf>
    <xf numFmtId="181" fontId="20" fillId="0" borderId="31" xfId="8" applyNumberFormat="1" applyFont="1" applyFill="1" applyBorder="1" applyAlignment="1">
      <alignment horizontal="right" vertical="center" shrinkToFit="1"/>
    </xf>
    <xf numFmtId="181" fontId="20" fillId="0" borderId="42" xfId="8" applyNumberFormat="1" applyFont="1" applyFill="1" applyBorder="1" applyAlignment="1">
      <alignment horizontal="right" vertical="center" shrinkToFit="1"/>
    </xf>
    <xf numFmtId="181" fontId="20" fillId="0" borderId="32" xfId="8" applyNumberFormat="1" applyFont="1" applyFill="1" applyBorder="1" applyAlignment="1">
      <alignment horizontal="right" vertical="center" shrinkToFit="1"/>
    </xf>
    <xf numFmtId="0" fontId="24" fillId="0" borderId="41" xfId="9" applyFont="1" applyFill="1" applyBorder="1" applyAlignment="1">
      <alignment horizontal="center" vertical="center" shrinkToFit="1"/>
    </xf>
    <xf numFmtId="0" fontId="24" fillId="0" borderId="12" xfId="9" applyFont="1" applyFill="1" applyBorder="1" applyAlignment="1">
      <alignment horizontal="center" vertical="center" shrinkToFit="1"/>
    </xf>
    <xf numFmtId="0" fontId="24" fillId="0" borderId="48" xfId="9" applyFont="1" applyFill="1" applyBorder="1" applyAlignment="1">
      <alignment horizontal="center" vertical="center" shrinkToFit="1"/>
    </xf>
    <xf numFmtId="178" fontId="24" fillId="0" borderId="39" xfId="8" applyNumberFormat="1" applyFont="1" applyFill="1" applyBorder="1" applyAlignment="1">
      <alignment horizontal="right" vertical="center" shrinkToFit="1"/>
    </xf>
    <xf numFmtId="178" fontId="24" fillId="0" borderId="31" xfId="8" applyNumberFormat="1" applyFont="1" applyFill="1" applyBorder="1" applyAlignment="1">
      <alignment horizontal="right" vertical="center" shrinkToFit="1"/>
    </xf>
    <xf numFmtId="178" fontId="24" fillId="0" borderId="32" xfId="8" applyNumberFormat="1" applyFont="1" applyFill="1" applyBorder="1" applyAlignment="1">
      <alignment horizontal="right" vertical="center" shrinkToFit="1"/>
    </xf>
    <xf numFmtId="0" fontId="20" fillId="0" borderId="24" xfId="8" applyFont="1" applyFill="1" applyBorder="1" applyAlignment="1">
      <alignment horizontal="center" vertical="center"/>
    </xf>
    <xf numFmtId="181" fontId="20" fillId="0" borderId="74" xfId="8" applyNumberFormat="1" applyFont="1" applyFill="1" applyBorder="1" applyAlignment="1">
      <alignment horizontal="right" vertical="center" shrinkToFit="1"/>
    </xf>
    <xf numFmtId="181" fontId="20" fillId="0" borderId="75" xfId="8" applyNumberFormat="1" applyFont="1" applyFill="1" applyBorder="1" applyAlignment="1">
      <alignment horizontal="right" vertical="center" shrinkToFit="1"/>
    </xf>
    <xf numFmtId="181" fontId="20" fillId="0" borderId="76" xfId="8" applyNumberFormat="1" applyFont="1" applyFill="1" applyBorder="1" applyAlignment="1">
      <alignment horizontal="right" vertical="center" shrinkToFit="1"/>
    </xf>
    <xf numFmtId="0" fontId="20" fillId="0" borderId="36" xfId="10" applyFont="1" applyFill="1" applyBorder="1" applyAlignment="1">
      <alignment horizontal="left" vertical="center"/>
    </xf>
    <xf numFmtId="0" fontId="20" fillId="0" borderId="8" xfId="10" applyFont="1" applyFill="1" applyBorder="1" applyAlignment="1">
      <alignment horizontal="left" vertical="center"/>
    </xf>
    <xf numFmtId="0" fontId="20" fillId="0" borderId="9" xfId="10" applyFont="1" applyFill="1" applyBorder="1" applyAlignment="1">
      <alignment horizontal="left" vertical="center"/>
    </xf>
    <xf numFmtId="183" fontId="20" fillId="0" borderId="7" xfId="8" applyNumberFormat="1" applyFont="1" applyFill="1" applyBorder="1" applyAlignment="1">
      <alignment horizontal="right" vertical="center" shrinkToFit="1"/>
    </xf>
    <xf numFmtId="183" fontId="20" fillId="0" borderId="0" xfId="8" applyNumberFormat="1" applyFont="1" applyFill="1" applyBorder="1" applyAlignment="1">
      <alignment horizontal="right" vertical="center" shrinkToFit="1"/>
    </xf>
    <xf numFmtId="183" fontId="20" fillId="0" borderId="66" xfId="8" applyNumberFormat="1" applyFont="1" applyFill="1" applyBorder="1" applyAlignment="1">
      <alignment horizontal="right" vertical="center" shrinkToFit="1"/>
    </xf>
    <xf numFmtId="0" fontId="20" fillId="0" borderId="36" xfId="8" applyFont="1" applyFill="1" applyBorder="1" applyAlignment="1">
      <alignment horizontal="center" vertical="center" wrapText="1"/>
    </xf>
    <xf numFmtId="0" fontId="20" fillId="0" borderId="8" xfId="8" applyFont="1" applyFill="1" applyBorder="1" applyAlignment="1">
      <alignment horizontal="center" vertical="center" wrapText="1"/>
    </xf>
    <xf numFmtId="0" fontId="20" fillId="0" borderId="23" xfId="8" applyFont="1" applyFill="1" applyBorder="1" applyAlignment="1">
      <alignment horizontal="center" vertical="center" wrapText="1"/>
    </xf>
    <xf numFmtId="0" fontId="20" fillId="0" borderId="7" xfId="8" applyFont="1" applyFill="1" applyBorder="1" applyAlignment="1">
      <alignment horizontal="center" vertical="center" wrapText="1"/>
    </xf>
    <xf numFmtId="0" fontId="20" fillId="0" borderId="0" xfId="8" applyFont="1" applyFill="1" applyBorder="1" applyAlignment="1">
      <alignment horizontal="center" vertical="center" wrapText="1"/>
    </xf>
    <xf numFmtId="0" fontId="20" fillId="0" borderId="38" xfId="8" applyFont="1" applyFill="1" applyBorder="1" applyAlignment="1">
      <alignment horizontal="center" vertical="center" wrapText="1"/>
    </xf>
    <xf numFmtId="0" fontId="20" fillId="0" borderId="74" xfId="8" applyFont="1" applyFill="1" applyBorder="1" applyAlignment="1">
      <alignment horizontal="center" vertical="center" wrapText="1"/>
    </xf>
    <xf numFmtId="0" fontId="20" fillId="0" borderId="75" xfId="8" applyFont="1" applyFill="1" applyBorder="1" applyAlignment="1">
      <alignment horizontal="center" vertical="center" wrapText="1"/>
    </xf>
    <xf numFmtId="0" fontId="20" fillId="0" borderId="70" xfId="8" applyFont="1" applyFill="1" applyBorder="1" applyAlignment="1">
      <alignment horizontal="center" vertical="center" wrapText="1"/>
    </xf>
    <xf numFmtId="0" fontId="24" fillId="0" borderId="62" xfId="8" applyFont="1" applyFill="1" applyBorder="1" applyAlignment="1">
      <alignment vertical="center"/>
    </xf>
    <xf numFmtId="0" fontId="24" fillId="0" borderId="25" xfId="8" applyFont="1" applyFill="1" applyBorder="1" applyAlignment="1">
      <alignment vertical="center"/>
    </xf>
    <xf numFmtId="0" fontId="24" fillId="0" borderId="46" xfId="8" applyFont="1" applyFill="1" applyBorder="1" applyAlignment="1">
      <alignment vertical="center"/>
    </xf>
    <xf numFmtId="178" fontId="24" fillId="0" borderId="62" xfId="8" applyNumberFormat="1" applyFont="1" applyFill="1" applyBorder="1" applyAlignment="1">
      <alignment horizontal="right" vertical="center" shrinkToFit="1"/>
    </xf>
    <xf numFmtId="178" fontId="24" fillId="0" borderId="8" xfId="8" applyNumberFormat="1" applyFont="1" applyFill="1" applyBorder="1" applyAlignment="1">
      <alignment horizontal="right" vertical="center" shrinkToFit="1"/>
    </xf>
    <xf numFmtId="178" fontId="24" fillId="0" borderId="9" xfId="8" applyNumberFormat="1" applyFont="1" applyFill="1" applyBorder="1" applyAlignment="1">
      <alignment horizontal="right" vertical="center" shrinkToFit="1"/>
    </xf>
    <xf numFmtId="0" fontId="20" fillId="0" borderId="30" xfId="8" applyFont="1" applyFill="1" applyBorder="1" applyAlignment="1">
      <alignment horizontal="center" vertical="center"/>
    </xf>
    <xf numFmtId="0" fontId="20" fillId="0" borderId="42" xfId="8" applyFont="1" applyFill="1" applyBorder="1" applyAlignment="1">
      <alignment horizontal="center" vertical="center"/>
    </xf>
    <xf numFmtId="0" fontId="20" fillId="0" borderId="39" xfId="8" applyFont="1" applyFill="1" applyBorder="1" applyAlignment="1">
      <alignment horizontal="center" vertical="center" shrinkToFit="1"/>
    </xf>
    <xf numFmtId="0" fontId="20" fillId="0" borderId="31" xfId="8" applyFont="1" applyFill="1" applyBorder="1" applyAlignment="1">
      <alignment horizontal="center" vertical="center" shrinkToFit="1"/>
    </xf>
    <xf numFmtId="0" fontId="20" fillId="0" borderId="42" xfId="8" applyFont="1" applyFill="1" applyBorder="1" applyAlignment="1">
      <alignment horizontal="center" vertical="center" shrinkToFit="1"/>
    </xf>
    <xf numFmtId="0" fontId="20" fillId="0" borderId="32" xfId="8" applyFont="1" applyFill="1" applyBorder="1" applyAlignment="1">
      <alignment horizontal="center" vertical="center" shrinkToFit="1"/>
    </xf>
    <xf numFmtId="0" fontId="24" fillId="0" borderId="31" xfId="8" applyFont="1" applyFill="1" applyBorder="1" applyAlignment="1">
      <alignment vertical="center"/>
    </xf>
    <xf numFmtId="0" fontId="24" fillId="0" borderId="42" xfId="8" applyFont="1" applyFill="1" applyBorder="1" applyAlignment="1">
      <alignment vertical="center"/>
    </xf>
    <xf numFmtId="185" fontId="20" fillId="0" borderId="44" xfId="8" applyNumberFormat="1" applyFont="1" applyFill="1" applyBorder="1" applyAlignment="1">
      <alignment horizontal="right" vertical="center" shrinkToFit="1"/>
    </xf>
    <xf numFmtId="185" fontId="20" fillId="0" borderId="18" xfId="8" applyNumberFormat="1" applyFont="1" applyFill="1" applyBorder="1" applyAlignment="1">
      <alignment horizontal="right" vertical="center" shrinkToFit="1"/>
    </xf>
    <xf numFmtId="185" fontId="20" fillId="0" borderId="19" xfId="8" applyNumberFormat="1" applyFont="1" applyFill="1" applyBorder="1" applyAlignment="1">
      <alignment horizontal="right" vertical="center" shrinkToFit="1"/>
    </xf>
    <xf numFmtId="0" fontId="20" fillId="0" borderId="1" xfId="8" applyFont="1" applyFill="1" applyBorder="1" applyAlignment="1">
      <alignment horizontal="center" vertical="center"/>
    </xf>
    <xf numFmtId="0" fontId="20" fillId="0" borderId="2" xfId="8" applyFont="1" applyFill="1" applyBorder="1" applyAlignment="1">
      <alignment horizontal="center" vertical="center"/>
    </xf>
    <xf numFmtId="0" fontId="20" fillId="0" borderId="45" xfId="8" applyFont="1" applyFill="1" applyBorder="1" applyAlignment="1">
      <alignment vertical="center"/>
    </xf>
    <xf numFmtId="0" fontId="20" fillId="0" borderId="25" xfId="8" applyFont="1" applyFill="1" applyBorder="1" applyAlignment="1">
      <alignment vertical="center"/>
    </xf>
    <xf numFmtId="0" fontId="20" fillId="0" borderId="46" xfId="8" applyFont="1" applyFill="1" applyBorder="1" applyAlignment="1">
      <alignment vertical="center"/>
    </xf>
    <xf numFmtId="178" fontId="20" fillId="0" borderId="45" xfId="8" applyNumberFormat="1" applyFont="1" applyFill="1" applyBorder="1" applyAlignment="1">
      <alignment horizontal="right" vertical="center" shrinkToFit="1"/>
    </xf>
    <xf numFmtId="178" fontId="20" fillId="0" borderId="25" xfId="8" applyNumberFormat="1" applyFont="1" applyFill="1" applyBorder="1" applyAlignment="1">
      <alignment horizontal="right" vertical="center" shrinkToFit="1"/>
    </xf>
    <xf numFmtId="178" fontId="20" fillId="0" borderId="26" xfId="8" applyNumberFormat="1" applyFont="1" applyFill="1" applyBorder="1" applyAlignment="1">
      <alignment horizontal="right" vertical="center" shrinkToFit="1"/>
    </xf>
    <xf numFmtId="0" fontId="20" fillId="0" borderId="9" xfId="8" applyFont="1" applyFill="1" applyBorder="1" applyAlignment="1">
      <alignment horizontal="center" vertical="center"/>
    </xf>
    <xf numFmtId="0" fontId="20" fillId="0" borderId="7" xfId="8" applyFont="1" applyFill="1" applyBorder="1" applyAlignment="1">
      <alignment horizontal="center" vertical="center"/>
    </xf>
    <xf numFmtId="0" fontId="20" fillId="0" borderId="66" xfId="8" applyFont="1" applyFill="1" applyBorder="1" applyAlignment="1">
      <alignment horizontal="center" vertical="center"/>
    </xf>
    <xf numFmtId="182" fontId="20" fillId="0" borderId="7" xfId="8" applyNumberFormat="1" applyFont="1" applyFill="1" applyBorder="1" applyAlignment="1">
      <alignment horizontal="right" vertical="center" shrinkToFit="1"/>
    </xf>
    <xf numFmtId="182" fontId="20" fillId="0" borderId="0" xfId="8" applyNumberFormat="1" applyFont="1" applyFill="1" applyBorder="1" applyAlignment="1">
      <alignment horizontal="right" vertical="center" shrinkToFit="1"/>
    </xf>
    <xf numFmtId="182" fontId="20" fillId="0" borderId="66" xfId="8" applyNumberFormat="1" applyFont="1" applyFill="1" applyBorder="1" applyAlignment="1">
      <alignment horizontal="right" vertical="center" shrinkToFit="1"/>
    </xf>
    <xf numFmtId="0" fontId="20" fillId="0" borderId="14" xfId="8" applyFont="1" applyFill="1" applyBorder="1" applyAlignment="1">
      <alignment horizontal="center" vertical="center"/>
    </xf>
    <xf numFmtId="0" fontId="20" fillId="0" borderId="15" xfId="8" applyFont="1" applyFill="1" applyBorder="1" applyAlignment="1">
      <alignment horizontal="center" vertical="center"/>
    </xf>
    <xf numFmtId="0" fontId="20" fillId="0" borderId="49" xfId="8" applyFont="1" applyFill="1" applyBorder="1" applyAlignment="1">
      <alignment horizontal="center" vertical="center"/>
    </xf>
    <xf numFmtId="0" fontId="20" fillId="0" borderId="38" xfId="8" applyFont="1" applyFill="1" applyBorder="1" applyAlignment="1">
      <alignment horizontal="center" vertical="center"/>
    </xf>
    <xf numFmtId="0" fontId="20" fillId="0" borderId="63" xfId="8" applyFont="1" applyFill="1" applyBorder="1" applyAlignment="1">
      <alignment horizontal="center" vertical="center"/>
    </xf>
    <xf numFmtId="0" fontId="20" fillId="0" borderId="50" xfId="8" applyFont="1" applyFill="1" applyBorder="1" applyAlignment="1">
      <alignment horizontal="center" vertical="center"/>
    </xf>
    <xf numFmtId="0" fontId="20" fillId="0" borderId="71" xfId="8" applyFont="1" applyFill="1" applyBorder="1" applyAlignment="1">
      <alignment horizontal="center" vertical="center"/>
    </xf>
    <xf numFmtId="0" fontId="20" fillId="0" borderId="16" xfId="8" applyFont="1" applyFill="1" applyBorder="1" applyAlignment="1">
      <alignment horizontal="center" vertical="center"/>
    </xf>
    <xf numFmtId="0" fontId="20" fillId="0" borderId="64" xfId="8" applyFont="1" applyFill="1" applyBorder="1" applyAlignment="1">
      <alignment horizontal="center" vertical="center"/>
    </xf>
    <xf numFmtId="0" fontId="20" fillId="0" borderId="65" xfId="8" applyFont="1" applyFill="1" applyBorder="1" applyAlignment="1">
      <alignment horizontal="center" vertical="center"/>
    </xf>
    <xf numFmtId="0" fontId="20" fillId="0" borderId="72" xfId="8" applyFont="1" applyFill="1" applyBorder="1" applyAlignment="1">
      <alignment horizontal="center" vertical="center"/>
    </xf>
    <xf numFmtId="0" fontId="20" fillId="0" borderId="73" xfId="8" applyFont="1" applyFill="1" applyBorder="1" applyAlignment="1">
      <alignment horizontal="center" vertical="center"/>
    </xf>
    <xf numFmtId="49" fontId="20" fillId="0" borderId="41" xfId="8" applyNumberFormat="1" applyFont="1" applyFill="1" applyBorder="1" applyAlignment="1">
      <alignment horizontal="center" vertical="center"/>
    </xf>
    <xf numFmtId="49" fontId="20" fillId="0" borderId="12" xfId="8" applyNumberFormat="1" applyFont="1" applyFill="1" applyBorder="1" applyAlignment="1">
      <alignment horizontal="center" vertical="center"/>
    </xf>
    <xf numFmtId="49" fontId="20" fillId="0" borderId="13" xfId="8" applyNumberFormat="1" applyFont="1" applyFill="1" applyBorder="1" applyAlignment="1">
      <alignment horizontal="center" vertical="center"/>
    </xf>
    <xf numFmtId="49" fontId="20" fillId="0" borderId="64" xfId="8" applyNumberFormat="1" applyFont="1" applyFill="1" applyBorder="1" applyAlignment="1">
      <alignment horizontal="center" vertical="center"/>
    </xf>
    <xf numFmtId="49" fontId="20" fillId="0" borderId="66" xfId="8" applyNumberFormat="1" applyFont="1" applyFill="1" applyBorder="1" applyAlignment="1">
      <alignment horizontal="center" vertical="center"/>
    </xf>
    <xf numFmtId="49" fontId="20" fillId="0" borderId="72" xfId="8" applyNumberFormat="1" applyFont="1" applyFill="1" applyBorder="1" applyAlignment="1">
      <alignment horizontal="center" vertical="center"/>
    </xf>
    <xf numFmtId="49" fontId="20" fillId="0" borderId="75" xfId="8" applyNumberFormat="1" applyFont="1" applyFill="1" applyBorder="1" applyAlignment="1">
      <alignment horizontal="center" vertical="center"/>
    </xf>
    <xf numFmtId="49" fontId="20" fillId="0" borderId="76" xfId="8" applyNumberFormat="1" applyFont="1" applyFill="1" applyBorder="1" applyAlignment="1">
      <alignment horizontal="center" vertical="center"/>
    </xf>
    <xf numFmtId="0" fontId="20" fillId="0" borderId="36" xfId="8" applyFont="1" applyFill="1" applyBorder="1" applyAlignment="1">
      <alignment horizontal="left" vertical="center"/>
    </xf>
    <xf numFmtId="0" fontId="20" fillId="0" borderId="8" xfId="8" applyFont="1" applyFill="1" applyBorder="1" applyAlignment="1">
      <alignment horizontal="left" vertical="center"/>
    </xf>
    <xf numFmtId="0" fontId="20" fillId="0" borderId="9" xfId="8" applyFont="1" applyFill="1" applyBorder="1" applyAlignment="1">
      <alignment horizontal="left" vertical="center"/>
    </xf>
    <xf numFmtId="181" fontId="20" fillId="0" borderId="36" xfId="8" applyNumberFormat="1" applyFont="1" applyFill="1" applyBorder="1" applyAlignment="1">
      <alignment horizontal="right" vertical="center" shrinkToFit="1"/>
    </xf>
    <xf numFmtId="181" fontId="20" fillId="0" borderId="8" xfId="8" applyNumberFormat="1" applyFont="1" applyFill="1" applyBorder="1" applyAlignment="1">
      <alignment horizontal="right" vertical="center" shrinkToFit="1"/>
    </xf>
    <xf numFmtId="181" fontId="20" fillId="0" borderId="9" xfId="8" applyNumberFormat="1" applyFont="1" applyFill="1" applyBorder="1" applyAlignment="1">
      <alignment horizontal="right" vertical="center" shrinkToFit="1"/>
    </xf>
    <xf numFmtId="49" fontId="21" fillId="0" borderId="0" xfId="8" applyNumberFormat="1" applyFont="1" applyFill="1" applyAlignment="1">
      <alignment horizontal="center" vertical="center"/>
    </xf>
    <xf numFmtId="0" fontId="20" fillId="0" borderId="4" xfId="8" applyFont="1" applyFill="1" applyBorder="1" applyAlignment="1">
      <alignment horizontal="center" vertical="center"/>
    </xf>
    <xf numFmtId="0" fontId="20" fillId="0" borderId="23" xfId="8" applyFont="1" applyFill="1" applyBorder="1" applyAlignment="1">
      <alignment horizontal="center" vertical="center"/>
    </xf>
    <xf numFmtId="0" fontId="20" fillId="0" borderId="5" xfId="8" applyFont="1" applyFill="1" applyBorder="1" applyAlignment="1">
      <alignment horizontal="center" vertical="center"/>
    </xf>
    <xf numFmtId="0" fontId="20" fillId="0" borderId="68" xfId="8" applyFont="1" applyFill="1" applyBorder="1" applyAlignment="1">
      <alignment horizontal="center" vertical="center"/>
    </xf>
    <xf numFmtId="0" fontId="20" fillId="0" borderId="47" xfId="8" applyFont="1" applyFill="1" applyBorder="1" applyAlignment="1">
      <alignment horizontal="center" vertical="center"/>
    </xf>
    <xf numFmtId="0" fontId="20" fillId="0" borderId="62" xfId="8" applyFont="1" applyFill="1" applyBorder="1" applyAlignment="1">
      <alignment horizontal="center" vertical="center"/>
    </xf>
    <xf numFmtId="0" fontId="20" fillId="0" borderId="10" xfId="8" applyFont="1" applyFill="1" applyBorder="1" applyAlignment="1">
      <alignment horizontal="center" vertical="center"/>
    </xf>
    <xf numFmtId="0" fontId="20" fillId="0" borderId="69" xfId="8" applyFont="1" applyFill="1" applyBorder="1" applyAlignment="1">
      <alignment horizontal="center" vertical="center"/>
    </xf>
    <xf numFmtId="0" fontId="20" fillId="0" borderId="67" xfId="8" applyFont="1" applyFill="1" applyBorder="1" applyAlignment="1">
      <alignment horizontal="center" vertical="center"/>
    </xf>
    <xf numFmtId="0" fontId="20" fillId="0" borderId="3" xfId="8" applyFont="1" applyFill="1" applyBorder="1" applyAlignment="1">
      <alignment horizontal="center" vertical="center"/>
    </xf>
    <xf numFmtId="0" fontId="20" fillId="0" borderId="37" xfId="11" applyFont="1" applyBorder="1">
      <alignment vertical="center"/>
    </xf>
    <xf numFmtId="0" fontId="20" fillId="0" borderId="54" xfId="11" applyFont="1" applyBorder="1">
      <alignment vertical="center"/>
    </xf>
    <xf numFmtId="0" fontId="20" fillId="0" borderId="40" xfId="11" applyFont="1" applyBorder="1">
      <alignment vertical="center"/>
    </xf>
    <xf numFmtId="178" fontId="20" fillId="0" borderId="37" xfId="11" applyNumberFormat="1" applyFont="1" applyFill="1" applyBorder="1" applyAlignment="1">
      <alignment horizontal="right" vertical="center" shrinkToFit="1"/>
    </xf>
    <xf numFmtId="0" fontId="1" fillId="0" borderId="54" xfId="11" applyFill="1" applyBorder="1" applyAlignment="1">
      <alignment horizontal="right" vertical="center" shrinkToFit="1"/>
    </xf>
    <xf numFmtId="0" fontId="1" fillId="0" borderId="89" xfId="11" applyFill="1" applyBorder="1" applyAlignment="1">
      <alignment horizontal="right" vertical="center" shrinkToFit="1"/>
    </xf>
    <xf numFmtId="181" fontId="20" fillId="0" borderId="91" xfId="11" applyNumberFormat="1" applyFont="1" applyFill="1" applyBorder="1" applyAlignment="1">
      <alignment horizontal="right" vertical="center" shrinkToFit="1"/>
    </xf>
    <xf numFmtId="181" fontId="1" fillId="0" borderId="54" xfId="11" applyNumberFormat="1" applyFill="1" applyBorder="1" applyAlignment="1">
      <alignment horizontal="right" vertical="center" shrinkToFit="1"/>
    </xf>
    <xf numFmtId="181" fontId="1" fillId="0" borderId="89" xfId="11" applyNumberFormat="1" applyFill="1" applyBorder="1" applyAlignment="1">
      <alignment horizontal="right" vertical="center" shrinkToFit="1"/>
    </xf>
    <xf numFmtId="178" fontId="20" fillId="0" borderId="91" xfId="11" applyNumberFormat="1" applyFont="1" applyFill="1" applyBorder="1" applyAlignment="1">
      <alignment horizontal="right" vertical="center" shrinkToFit="1"/>
    </xf>
    <xf numFmtId="178" fontId="20" fillId="5" borderId="91" xfId="11" applyNumberFormat="1" applyFont="1" applyFill="1" applyBorder="1" applyAlignment="1">
      <alignment horizontal="right" vertical="center" shrinkToFit="1"/>
    </xf>
    <xf numFmtId="178" fontId="20" fillId="5" borderId="54" xfId="11" applyNumberFormat="1" applyFont="1" applyFill="1" applyBorder="1" applyAlignment="1">
      <alignment horizontal="right" vertical="center" shrinkToFit="1"/>
    </xf>
    <xf numFmtId="178" fontId="20" fillId="5" borderId="89" xfId="11" applyNumberFormat="1" applyFont="1" applyFill="1" applyBorder="1" applyAlignment="1">
      <alignment horizontal="right" vertical="center" shrinkToFit="1"/>
    </xf>
    <xf numFmtId="0" fontId="20" fillId="5" borderId="91" xfId="11" applyFont="1" applyFill="1" applyBorder="1" applyAlignment="1">
      <alignment horizontal="right" vertical="center" shrinkToFit="1"/>
    </xf>
    <xf numFmtId="0" fontId="20" fillId="5" borderId="54" xfId="11" applyFont="1" applyFill="1" applyBorder="1" applyAlignment="1">
      <alignment horizontal="right" vertical="center" shrinkToFit="1"/>
    </xf>
    <xf numFmtId="0" fontId="20" fillId="5" borderId="40" xfId="11" applyFont="1" applyFill="1" applyBorder="1" applyAlignment="1">
      <alignment horizontal="right" vertical="center" shrinkToFit="1"/>
    </xf>
    <xf numFmtId="0" fontId="20" fillId="0" borderId="64" xfId="11" applyFont="1" applyBorder="1">
      <alignment vertical="center"/>
    </xf>
    <xf numFmtId="0" fontId="20" fillId="0" borderId="0" xfId="11" applyFont="1" applyBorder="1">
      <alignment vertical="center"/>
    </xf>
    <xf numFmtId="0" fontId="20" fillId="0" borderId="38" xfId="11" applyFont="1" applyBorder="1">
      <alignment vertical="center"/>
    </xf>
    <xf numFmtId="178" fontId="20" fillId="0" borderId="64" xfId="11" applyNumberFormat="1" applyFont="1" applyFill="1" applyBorder="1" applyAlignment="1">
      <alignment horizontal="right" vertical="center" shrinkToFit="1"/>
    </xf>
    <xf numFmtId="178" fontId="20" fillId="0" borderId="0" xfId="11" applyNumberFormat="1" applyFont="1" applyFill="1" applyBorder="1" applyAlignment="1">
      <alignment horizontal="right" vertical="center" shrinkToFit="1"/>
    </xf>
    <xf numFmtId="178" fontId="20" fillId="0" borderId="85" xfId="11" applyNumberFormat="1" applyFont="1" applyFill="1" applyBorder="1" applyAlignment="1">
      <alignment horizontal="right" vertical="center" shrinkToFit="1"/>
    </xf>
    <xf numFmtId="181" fontId="20" fillId="0" borderId="88" xfId="11" applyNumberFormat="1" applyFont="1" applyFill="1" applyBorder="1" applyAlignment="1">
      <alignment horizontal="right" vertical="center" shrinkToFit="1"/>
    </xf>
    <xf numFmtId="181" fontId="20" fillId="0" borderId="0" xfId="11" applyNumberFormat="1" applyFont="1" applyFill="1" applyBorder="1" applyAlignment="1">
      <alignment horizontal="right" vertical="center" shrinkToFit="1"/>
    </xf>
    <xf numFmtId="181" fontId="20" fillId="0" borderId="85" xfId="11" applyNumberFormat="1" applyFont="1" applyFill="1" applyBorder="1" applyAlignment="1">
      <alignment horizontal="right" vertical="center" shrinkToFit="1"/>
    </xf>
    <xf numFmtId="178" fontId="20" fillId="0" borderId="88" xfId="11" applyNumberFormat="1" applyFont="1" applyFill="1" applyBorder="1" applyAlignment="1">
      <alignment horizontal="right" vertical="center" shrinkToFit="1"/>
    </xf>
    <xf numFmtId="178" fontId="20" fillId="5" borderId="88" xfId="11" applyNumberFormat="1" applyFont="1" applyFill="1" applyBorder="1" applyAlignment="1">
      <alignment horizontal="right" vertical="center" shrinkToFit="1"/>
    </xf>
    <xf numFmtId="178" fontId="20" fillId="5" borderId="0" xfId="11" applyNumberFormat="1" applyFont="1" applyFill="1" applyBorder="1" applyAlignment="1">
      <alignment horizontal="right" vertical="center" shrinkToFit="1"/>
    </xf>
    <xf numFmtId="178" fontId="20" fillId="5" borderId="85" xfId="11" applyNumberFormat="1" applyFont="1" applyFill="1" applyBorder="1" applyAlignment="1">
      <alignment horizontal="right" vertical="center" shrinkToFit="1"/>
    </xf>
    <xf numFmtId="0" fontId="20" fillId="5" borderId="88" xfId="11" applyFont="1" applyFill="1" applyBorder="1" applyAlignment="1">
      <alignment horizontal="right" vertical="center" shrinkToFit="1"/>
    </xf>
    <xf numFmtId="0" fontId="20" fillId="5" borderId="0" xfId="11" applyFont="1" applyFill="1" applyBorder="1" applyAlignment="1">
      <alignment horizontal="right" vertical="center" shrinkToFit="1"/>
    </xf>
    <xf numFmtId="0" fontId="20" fillId="5" borderId="38" xfId="11" applyFont="1" applyFill="1" applyBorder="1" applyAlignment="1">
      <alignment horizontal="right" vertical="center" shrinkToFit="1"/>
    </xf>
    <xf numFmtId="0" fontId="20" fillId="0" borderId="41" xfId="11" applyFont="1" applyBorder="1" applyAlignment="1">
      <alignment horizontal="center" vertical="center" textRotation="255"/>
    </xf>
    <xf numFmtId="0" fontId="20" fillId="0" borderId="48" xfId="11" applyFont="1" applyBorder="1" applyAlignment="1">
      <alignment horizontal="center" vertical="center" textRotation="255"/>
    </xf>
    <xf numFmtId="0" fontId="20" fillId="0" borderId="64" xfId="11" applyFont="1" applyBorder="1" applyAlignment="1">
      <alignment horizontal="center" vertical="center" textRotation="255"/>
    </xf>
    <xf numFmtId="0" fontId="20" fillId="0" borderId="38" xfId="11" applyFont="1" applyBorder="1" applyAlignment="1">
      <alignment horizontal="center" vertical="center" textRotation="255"/>
    </xf>
    <xf numFmtId="0" fontId="20" fillId="0" borderId="37" xfId="11" applyFont="1" applyBorder="1" applyAlignment="1">
      <alignment horizontal="center" vertical="center" textRotation="255"/>
    </xf>
    <xf numFmtId="0" fontId="20" fillId="0" borderId="40" xfId="11" applyFont="1" applyBorder="1" applyAlignment="1">
      <alignment horizontal="center" vertical="center" textRotation="255"/>
    </xf>
    <xf numFmtId="0" fontId="1" fillId="0" borderId="0" xfId="11" applyFill="1" applyAlignment="1">
      <alignment horizontal="right" vertical="center" shrinkToFit="1"/>
    </xf>
    <xf numFmtId="0" fontId="1" fillId="0" borderId="85" xfId="11" applyFill="1" applyBorder="1" applyAlignment="1">
      <alignment horizontal="right" vertical="center" shrinkToFit="1"/>
    </xf>
    <xf numFmtId="181" fontId="1" fillId="0" borderId="0" xfId="11" applyNumberFormat="1" applyFill="1" applyAlignment="1">
      <alignment horizontal="right" vertical="center" shrinkToFit="1"/>
    </xf>
    <xf numFmtId="181" fontId="1" fillId="0" borderId="85" xfId="11" applyNumberFormat="1" applyFill="1" applyBorder="1" applyAlignment="1">
      <alignment horizontal="right" vertical="center" shrinkToFit="1"/>
    </xf>
    <xf numFmtId="178" fontId="20" fillId="0" borderId="54" xfId="11" applyNumberFormat="1" applyFont="1" applyFill="1" applyBorder="1" applyAlignment="1">
      <alignment horizontal="right" vertical="center" shrinkToFit="1"/>
    </xf>
    <xf numFmtId="178" fontId="20" fillId="0" borderId="40" xfId="11" applyNumberFormat="1" applyFont="1" applyFill="1" applyBorder="1" applyAlignment="1">
      <alignment horizontal="right" vertical="center" shrinkToFit="1"/>
    </xf>
    <xf numFmtId="178" fontId="20" fillId="0" borderId="89" xfId="11" applyNumberFormat="1" applyFont="1" applyFill="1" applyBorder="1" applyAlignment="1">
      <alignment horizontal="right" vertical="center" shrinkToFit="1"/>
    </xf>
    <xf numFmtId="181" fontId="20" fillId="0" borderId="90" xfId="11" applyNumberFormat="1" applyFont="1" applyFill="1" applyBorder="1" applyAlignment="1">
      <alignment horizontal="right" vertical="center" shrinkToFit="1"/>
    </xf>
    <xf numFmtId="178" fontId="20" fillId="0" borderId="90" xfId="11" applyNumberFormat="1" applyFont="1" applyFill="1" applyBorder="1" applyAlignment="1">
      <alignment horizontal="right" vertical="center" shrinkToFit="1"/>
    </xf>
    <xf numFmtId="181" fontId="20" fillId="0" borderId="54" xfId="11" applyNumberFormat="1" applyFont="1" applyFill="1" applyBorder="1" applyAlignment="1">
      <alignment horizontal="right" vertical="center" shrinkToFit="1"/>
    </xf>
    <xf numFmtId="181" fontId="20" fillId="0" borderId="40" xfId="11" applyNumberFormat="1" applyFont="1" applyFill="1" applyBorder="1" applyAlignment="1">
      <alignment horizontal="right" vertical="center" shrinkToFit="1"/>
    </xf>
    <xf numFmtId="0" fontId="20" fillId="0" borderId="37" xfId="11" applyFont="1" applyFill="1" applyBorder="1" applyAlignment="1">
      <alignment horizontal="left" vertical="center"/>
    </xf>
    <xf numFmtId="0" fontId="20" fillId="0" borderId="54" xfId="11" applyFont="1" applyFill="1" applyBorder="1" applyAlignment="1">
      <alignment horizontal="left" vertical="center"/>
    </xf>
    <xf numFmtId="0" fontId="20" fillId="0" borderId="40" xfId="11" applyFont="1" applyFill="1" applyBorder="1" applyAlignment="1">
      <alignment horizontal="left" vertical="center"/>
    </xf>
    <xf numFmtId="0" fontId="20" fillId="0" borderId="64" xfId="11" applyFont="1" applyFill="1" applyBorder="1">
      <alignment vertical="center"/>
    </xf>
    <xf numFmtId="0" fontId="20" fillId="0" borderId="0" xfId="11" applyFont="1" applyFill="1" applyBorder="1">
      <alignment vertical="center"/>
    </xf>
    <xf numFmtId="0" fontId="20" fillId="0" borderId="38" xfId="11" applyFont="1" applyFill="1" applyBorder="1">
      <alignment vertical="center"/>
    </xf>
    <xf numFmtId="181" fontId="1" fillId="0" borderId="38" xfId="11" applyNumberFormat="1" applyFill="1" applyBorder="1" applyAlignment="1">
      <alignment horizontal="right" vertical="center" shrinkToFit="1"/>
    </xf>
    <xf numFmtId="181" fontId="20" fillId="0" borderId="86" xfId="11" applyNumberFormat="1" applyFont="1" applyFill="1" applyBorder="1" applyAlignment="1">
      <alignment horizontal="right" vertical="center" shrinkToFit="1"/>
    </xf>
    <xf numFmtId="178" fontId="20" fillId="0" borderId="86" xfId="11" applyNumberFormat="1" applyFont="1" applyFill="1" applyBorder="1" applyAlignment="1">
      <alignment horizontal="right" vertical="center" shrinkToFit="1"/>
    </xf>
    <xf numFmtId="181" fontId="20" fillId="0" borderId="38" xfId="11" applyNumberFormat="1" applyFont="1" applyFill="1" applyBorder="1" applyAlignment="1">
      <alignment horizontal="right" vertical="center" shrinkToFit="1"/>
    </xf>
    <xf numFmtId="0" fontId="20" fillId="0" borderId="64" xfId="11" applyFont="1" applyFill="1" applyBorder="1" applyAlignment="1">
      <alignment horizontal="left" vertical="center"/>
    </xf>
    <xf numFmtId="0" fontId="20" fillId="0" borderId="0" xfId="11" applyFont="1" applyFill="1" applyBorder="1" applyAlignment="1">
      <alignment horizontal="left" vertical="center"/>
    </xf>
    <xf numFmtId="0" fontId="20" fillId="0" borderId="38" xfId="11" applyFont="1" applyFill="1" applyBorder="1" applyAlignment="1">
      <alignment horizontal="left" vertical="center"/>
    </xf>
    <xf numFmtId="0" fontId="1" fillId="0" borderId="38" xfId="11" applyFill="1" applyBorder="1" applyAlignment="1">
      <alignment horizontal="right" vertical="center" shrinkToFit="1"/>
    </xf>
    <xf numFmtId="178" fontId="20" fillId="0" borderId="38" xfId="11" applyNumberFormat="1" applyFont="1" applyFill="1" applyBorder="1" applyAlignment="1">
      <alignment horizontal="right" vertical="center" shrinkToFit="1"/>
    </xf>
    <xf numFmtId="0" fontId="20" fillId="0" borderId="64" xfId="11" applyFont="1" applyFill="1" applyBorder="1" applyAlignment="1">
      <alignment horizontal="center" vertical="center" wrapText="1"/>
    </xf>
    <xf numFmtId="0" fontId="20" fillId="0" borderId="0" xfId="11" applyFont="1" applyFill="1" applyBorder="1" applyAlignment="1">
      <alignment horizontal="center" vertical="center" wrapText="1"/>
    </xf>
    <xf numFmtId="0" fontId="20" fillId="0" borderId="37" xfId="11" applyFont="1" applyFill="1" applyBorder="1" applyAlignment="1">
      <alignment horizontal="center" vertical="center" wrapText="1"/>
    </xf>
    <xf numFmtId="0" fontId="20" fillId="0" borderId="54" xfId="11" applyFont="1" applyFill="1" applyBorder="1" applyAlignment="1">
      <alignment horizontal="center" vertical="center" wrapText="1"/>
    </xf>
    <xf numFmtId="0" fontId="1" fillId="0" borderId="40" xfId="11" applyFill="1" applyBorder="1" applyAlignment="1">
      <alignment horizontal="right" vertical="center" shrinkToFit="1"/>
    </xf>
    <xf numFmtId="0" fontId="20" fillId="0" borderId="54" xfId="11" applyFont="1" applyFill="1" applyBorder="1">
      <alignment vertical="center"/>
    </xf>
    <xf numFmtId="0" fontId="20" fillId="0" borderId="40" xfId="11" applyFont="1" applyFill="1" applyBorder="1">
      <alignment vertical="center"/>
    </xf>
    <xf numFmtId="0" fontId="20" fillId="0" borderId="41" xfId="11" applyFont="1" applyFill="1" applyBorder="1" applyAlignment="1">
      <alignment horizontal="left" vertical="center"/>
    </xf>
    <xf numFmtId="0" fontId="20" fillId="0" borderId="12" xfId="11" applyFont="1" applyFill="1" applyBorder="1" applyAlignment="1">
      <alignment horizontal="left" vertical="center"/>
    </xf>
    <xf numFmtId="0" fontId="20" fillId="0" borderId="48" xfId="11" applyFont="1" applyFill="1" applyBorder="1" applyAlignment="1">
      <alignment horizontal="left" vertical="center"/>
    </xf>
    <xf numFmtId="178" fontId="20" fillId="0" borderId="41" xfId="11" applyNumberFormat="1" applyFont="1" applyFill="1" applyBorder="1" applyAlignment="1">
      <alignment horizontal="right" vertical="center" shrinkToFit="1"/>
    </xf>
    <xf numFmtId="178" fontId="20" fillId="0" borderId="12" xfId="11" applyNumberFormat="1" applyFont="1" applyFill="1" applyBorder="1" applyAlignment="1">
      <alignment horizontal="right" vertical="center" shrinkToFit="1"/>
    </xf>
    <xf numFmtId="178" fontId="20" fillId="0" borderId="48" xfId="11" applyNumberFormat="1" applyFont="1" applyFill="1" applyBorder="1" applyAlignment="1">
      <alignment horizontal="right" vertical="center" shrinkToFit="1"/>
    </xf>
    <xf numFmtId="0" fontId="20" fillId="0" borderId="41" xfId="11" applyFont="1" applyFill="1" applyBorder="1">
      <alignment vertical="center"/>
    </xf>
    <xf numFmtId="0" fontId="20" fillId="0" borderId="12" xfId="11" applyFont="1" applyFill="1" applyBorder="1">
      <alignment vertical="center"/>
    </xf>
    <xf numFmtId="0" fontId="20" fillId="0" borderId="48" xfId="11" applyFont="1" applyFill="1" applyBorder="1">
      <alignment vertical="center"/>
    </xf>
    <xf numFmtId="0" fontId="20" fillId="0" borderId="39" xfId="11" applyFont="1" applyBorder="1" applyAlignment="1">
      <alignment horizontal="center" vertical="center"/>
    </xf>
    <xf numFmtId="0" fontId="20" fillId="0" borderId="31" xfId="11" applyFont="1" applyBorder="1" applyAlignment="1">
      <alignment horizontal="center" vertical="center"/>
    </xf>
    <xf numFmtId="0" fontId="20" fillId="0" borderId="42" xfId="11" applyFont="1" applyBorder="1" applyAlignment="1">
      <alignment horizontal="center" vertical="center"/>
    </xf>
    <xf numFmtId="181" fontId="20" fillId="0" borderId="37" xfId="11" applyNumberFormat="1" applyFont="1" applyFill="1" applyBorder="1" applyAlignment="1">
      <alignment horizontal="right" vertical="center" shrinkToFit="1"/>
    </xf>
    <xf numFmtId="0" fontId="1" fillId="0" borderId="0" xfId="11" applyFill="1" applyBorder="1" applyAlignment="1">
      <alignment horizontal="right" vertical="center" shrinkToFit="1"/>
    </xf>
    <xf numFmtId="0" fontId="20" fillId="0" borderId="41" xfId="11" applyFont="1" applyBorder="1">
      <alignment vertical="center"/>
    </xf>
    <xf numFmtId="0" fontId="20" fillId="0" borderId="12" xfId="11" applyFont="1" applyBorder="1">
      <alignment vertical="center"/>
    </xf>
    <xf numFmtId="0" fontId="20" fillId="0" borderId="48" xfId="11" applyFont="1" applyBorder="1">
      <alignment vertical="center"/>
    </xf>
    <xf numFmtId="181" fontId="20" fillId="0" borderId="41" xfId="11" applyNumberFormat="1" applyFont="1" applyFill="1" applyBorder="1" applyAlignment="1">
      <alignment horizontal="right" vertical="center" shrinkToFit="1"/>
    </xf>
    <xf numFmtId="0" fontId="1" fillId="0" borderId="12" xfId="11" applyFill="1" applyBorder="1" applyAlignment="1">
      <alignment horizontal="right" vertical="center" shrinkToFit="1"/>
    </xf>
    <xf numFmtId="181" fontId="20" fillId="0" borderId="12" xfId="11" applyNumberFormat="1" applyFont="1" applyFill="1" applyBorder="1" applyAlignment="1">
      <alignment horizontal="right" vertical="center" shrinkToFit="1"/>
    </xf>
    <xf numFmtId="0" fontId="1" fillId="0" borderId="48" xfId="11" applyFill="1" applyBorder="1" applyAlignment="1">
      <alignment horizontal="right" vertical="center" shrinkToFit="1"/>
    </xf>
    <xf numFmtId="181" fontId="20" fillId="0" borderId="64" xfId="11" applyNumberFormat="1" applyFont="1" applyFill="1" applyBorder="1" applyAlignment="1">
      <alignment horizontal="right" vertical="center" shrinkToFit="1"/>
    </xf>
    <xf numFmtId="0" fontId="1" fillId="0" borderId="31" xfId="11" applyBorder="1" applyAlignment="1">
      <alignment horizontal="center" vertical="center"/>
    </xf>
    <xf numFmtId="0" fontId="1" fillId="0" borderId="42" xfId="11" applyBorder="1" applyAlignment="1">
      <alignment horizontal="center" vertical="center"/>
    </xf>
    <xf numFmtId="0" fontId="20" fillId="0" borderId="41" xfId="11" applyFont="1" applyBorder="1" applyAlignment="1">
      <alignment horizontal="center" vertical="center" wrapText="1"/>
    </xf>
    <xf numFmtId="0" fontId="20" fillId="0" borderId="12" xfId="11" applyFont="1" applyBorder="1" applyAlignment="1">
      <alignment horizontal="center" vertical="center" wrapText="1"/>
    </xf>
    <xf numFmtId="0" fontId="20" fillId="0" borderId="64" xfId="11" applyFont="1" applyBorder="1" applyAlignment="1">
      <alignment horizontal="center" vertical="center" wrapText="1"/>
    </xf>
    <xf numFmtId="0" fontId="20" fillId="0" borderId="0" xfId="11" applyFont="1" applyBorder="1" applyAlignment="1">
      <alignment horizontal="center" vertical="center" wrapText="1"/>
    </xf>
    <xf numFmtId="0" fontId="20" fillId="0" borderId="37" xfId="11" applyFont="1" applyBorder="1" applyAlignment="1">
      <alignment horizontal="center" vertical="center" wrapText="1"/>
    </xf>
    <xf numFmtId="0" fontId="20" fillId="0" borderId="54" xfId="11" applyFont="1" applyBorder="1" applyAlignment="1">
      <alignment horizontal="center" vertical="center" wrapText="1"/>
    </xf>
    <xf numFmtId="0" fontId="20" fillId="0" borderId="12" xfId="11" applyFont="1" applyBorder="1" applyAlignment="1">
      <alignment vertical="center" textRotation="255"/>
    </xf>
    <xf numFmtId="0" fontId="20" fillId="0" borderId="0" xfId="11" applyFont="1" applyBorder="1" applyAlignment="1">
      <alignment vertical="center" textRotation="255"/>
    </xf>
    <xf numFmtId="0" fontId="20" fillId="0" borderId="54" xfId="11" applyFont="1" applyBorder="1" applyAlignment="1">
      <alignment vertical="center" textRotation="255"/>
    </xf>
    <xf numFmtId="0" fontId="20" fillId="0" borderId="41" xfId="11" applyFont="1" applyFill="1" applyBorder="1" applyAlignment="1">
      <alignment horizontal="center" vertical="center" textRotation="255"/>
    </xf>
    <xf numFmtId="0" fontId="20" fillId="0" borderId="48" xfId="11" applyFont="1" applyFill="1" applyBorder="1" applyAlignment="1">
      <alignment horizontal="center" vertical="center" textRotation="255"/>
    </xf>
    <xf numFmtId="0" fontId="20" fillId="0" borderId="64" xfId="11" applyFont="1" applyFill="1" applyBorder="1" applyAlignment="1">
      <alignment horizontal="center" vertical="center" textRotation="255"/>
    </xf>
    <xf numFmtId="0" fontId="20" fillId="0" borderId="38" xfId="11" applyFont="1" applyFill="1" applyBorder="1" applyAlignment="1">
      <alignment horizontal="center" vertical="center" textRotation="255"/>
    </xf>
    <xf numFmtId="0" fontId="20" fillId="0" borderId="37" xfId="11" applyFont="1" applyFill="1" applyBorder="1" applyAlignment="1">
      <alignment horizontal="center" vertical="center" textRotation="255"/>
    </xf>
    <xf numFmtId="0" fontId="20" fillId="0" borderId="40" xfId="11" applyFont="1" applyFill="1" applyBorder="1" applyAlignment="1">
      <alignment horizontal="center" vertical="center" textRotation="255"/>
    </xf>
    <xf numFmtId="0" fontId="26" fillId="0" borderId="64" xfId="11" applyFont="1" applyBorder="1">
      <alignment vertical="center"/>
    </xf>
    <xf numFmtId="0" fontId="26" fillId="0" borderId="0" xfId="11" applyFont="1" applyBorder="1">
      <alignment vertical="center"/>
    </xf>
    <xf numFmtId="0" fontId="26" fillId="0" borderId="38" xfId="11" applyFont="1" applyBorder="1">
      <alignment vertical="center"/>
    </xf>
    <xf numFmtId="0" fontId="20" fillId="0" borderId="64" xfId="11" applyFont="1" applyBorder="1" applyAlignment="1">
      <alignment vertical="center"/>
    </xf>
    <xf numFmtId="0" fontId="16" fillId="0" borderId="0" xfId="6" applyBorder="1" applyAlignment="1">
      <alignment vertical="center"/>
    </xf>
    <xf numFmtId="0" fontId="16" fillId="0" borderId="38" xfId="6" applyBorder="1" applyAlignment="1">
      <alignment vertical="center"/>
    </xf>
    <xf numFmtId="178" fontId="20" fillId="0" borderId="87" xfId="11" applyNumberFormat="1" applyFont="1" applyFill="1" applyBorder="1" applyAlignment="1">
      <alignment horizontal="right" vertical="center" shrinkToFit="1"/>
    </xf>
    <xf numFmtId="178" fontId="20" fillId="0" borderId="84" xfId="11" applyNumberFormat="1" applyFont="1" applyFill="1" applyBorder="1" applyAlignment="1">
      <alignment horizontal="right" vertical="center" shrinkToFit="1"/>
    </xf>
    <xf numFmtId="178" fontId="20" fillId="0" borderId="82" xfId="11" applyNumberFormat="1" applyFont="1" applyFill="1" applyBorder="1" applyAlignment="1">
      <alignment horizontal="right" vertical="center" shrinkToFit="1"/>
    </xf>
    <xf numFmtId="181" fontId="20" fillId="0" borderId="84" xfId="11" applyNumberFormat="1" applyFont="1" applyFill="1" applyBorder="1" applyAlignment="1">
      <alignment horizontal="right" vertical="center" shrinkToFit="1"/>
    </xf>
    <xf numFmtId="181" fontId="20" fillId="0" borderId="48" xfId="11" applyNumberFormat="1" applyFont="1" applyFill="1" applyBorder="1" applyAlignment="1">
      <alignment horizontal="right" vertical="center" shrinkToFit="1"/>
    </xf>
    <xf numFmtId="0" fontId="16" fillId="0" borderId="0" xfId="6" applyAlignment="1">
      <alignment vertical="center"/>
    </xf>
    <xf numFmtId="181" fontId="20" fillId="0" borderId="82" xfId="11" applyNumberFormat="1" applyFont="1" applyFill="1" applyBorder="1" applyAlignment="1">
      <alignment horizontal="right" vertical="center" shrinkToFit="1"/>
    </xf>
    <xf numFmtId="0" fontId="20" fillId="0" borderId="39" xfId="11" applyFont="1" applyFill="1" applyBorder="1" applyAlignment="1">
      <alignment horizontal="center" vertical="center"/>
    </xf>
    <xf numFmtId="0" fontId="20" fillId="0" borderId="31" xfId="11" applyFont="1" applyFill="1" applyBorder="1" applyAlignment="1">
      <alignment horizontal="center" vertical="center"/>
    </xf>
    <xf numFmtId="0" fontId="20" fillId="0" borderId="42" xfId="11" applyFont="1" applyFill="1" applyBorder="1" applyAlignment="1">
      <alignment horizontal="center" vertical="center"/>
    </xf>
    <xf numFmtId="0" fontId="20" fillId="0" borderId="37" xfId="11" applyFont="1" applyFill="1" applyBorder="1">
      <alignment vertical="center"/>
    </xf>
    <xf numFmtId="178" fontId="20" fillId="0" borderId="64" xfId="11" applyNumberFormat="1" applyFont="1" applyFill="1" applyBorder="1" applyAlignment="1">
      <alignment horizontal="right" vertical="center"/>
    </xf>
    <xf numFmtId="178" fontId="20" fillId="0" borderId="0" xfId="11" applyNumberFormat="1" applyFont="1" applyFill="1" applyBorder="1" applyAlignment="1">
      <alignment horizontal="right" vertical="center"/>
    </xf>
    <xf numFmtId="178" fontId="20" fillId="0" borderId="85" xfId="11" applyNumberFormat="1" applyFont="1" applyFill="1" applyBorder="1" applyAlignment="1">
      <alignment horizontal="right" vertical="center"/>
    </xf>
    <xf numFmtId="181" fontId="20" fillId="0" borderId="86" xfId="11" applyNumberFormat="1" applyFont="1" applyFill="1" applyBorder="1" applyAlignment="1">
      <alignment horizontal="right" vertical="center"/>
    </xf>
    <xf numFmtId="178" fontId="20" fillId="0" borderId="88" xfId="11" applyNumberFormat="1" applyFont="1" applyFill="1" applyBorder="1" applyAlignment="1">
      <alignment horizontal="right" vertical="center"/>
    </xf>
    <xf numFmtId="0" fontId="26" fillId="0" borderId="39" xfId="11" applyFont="1" applyFill="1" applyBorder="1" applyAlignment="1">
      <alignment horizontal="center" vertical="center"/>
    </xf>
    <xf numFmtId="0" fontId="26" fillId="0" borderId="31" xfId="11" applyFont="1" applyFill="1" applyBorder="1" applyAlignment="1">
      <alignment horizontal="center" vertical="center"/>
    </xf>
    <xf numFmtId="0" fontId="26" fillId="0" borderId="42" xfId="11" applyFont="1" applyFill="1" applyBorder="1" applyAlignment="1">
      <alignment horizontal="center" vertical="center"/>
    </xf>
    <xf numFmtId="178" fontId="20" fillId="0" borderId="38" xfId="11" applyNumberFormat="1" applyFont="1" applyFill="1" applyBorder="1" applyAlignment="1">
      <alignment horizontal="right" vertical="center"/>
    </xf>
    <xf numFmtId="181" fontId="20" fillId="0" borderId="83" xfId="11" applyNumberFormat="1" applyFont="1" applyFill="1" applyBorder="1" applyAlignment="1">
      <alignment horizontal="right" vertical="center" shrinkToFit="1"/>
    </xf>
    <xf numFmtId="178" fontId="20" fillId="0" borderId="83" xfId="11" applyNumberFormat="1" applyFont="1" applyFill="1" applyBorder="1" applyAlignment="1">
      <alignment horizontal="right" vertical="center" shrinkToFit="1"/>
    </xf>
    <xf numFmtId="49" fontId="23" fillId="0" borderId="1" xfId="11" applyNumberFormat="1" applyFont="1" applyFill="1" applyBorder="1" applyAlignment="1">
      <alignment horizontal="center" vertical="center"/>
    </xf>
    <xf numFmtId="49" fontId="23" fillId="0" borderId="2" xfId="11" applyNumberFormat="1" applyFont="1" applyFill="1" applyBorder="1" applyAlignment="1">
      <alignment horizontal="center" vertical="center"/>
    </xf>
    <xf numFmtId="49" fontId="23" fillId="0" borderId="3" xfId="11" applyNumberFormat="1" applyFont="1" applyFill="1" applyBorder="1" applyAlignment="1">
      <alignment horizontal="center" vertical="center"/>
    </xf>
    <xf numFmtId="0" fontId="20" fillId="0" borderId="34" xfId="11" applyFont="1" applyBorder="1" applyAlignment="1">
      <alignment horizontal="center" vertical="center"/>
    </xf>
    <xf numFmtId="0" fontId="34" fillId="6" borderId="75" xfId="12" applyFont="1" applyFill="1" applyBorder="1" applyAlignment="1" applyProtection="1">
      <alignment horizontal="center" vertical="center"/>
    </xf>
    <xf numFmtId="0" fontId="34" fillId="6" borderId="70" xfId="12" applyFont="1" applyFill="1" applyBorder="1" applyAlignment="1" applyProtection="1">
      <alignment horizontal="center" vertical="center"/>
    </xf>
    <xf numFmtId="187" fontId="34" fillId="6" borderId="130" xfId="14" applyNumberFormat="1" applyFont="1" applyFill="1" applyBorder="1" applyAlignment="1" applyProtection="1">
      <alignment horizontal="right" vertical="center" shrinkToFit="1"/>
    </xf>
    <xf numFmtId="187" fontId="34" fillId="6" borderId="18" xfId="14" applyNumberFormat="1" applyFont="1" applyFill="1" applyBorder="1" applyAlignment="1" applyProtection="1">
      <alignment horizontal="right" vertical="center" shrinkToFit="1"/>
    </xf>
    <xf numFmtId="187" fontId="34" fillId="6" borderId="184" xfId="14" applyNumberFormat="1" applyFont="1" applyFill="1" applyBorder="1" applyAlignment="1" applyProtection="1">
      <alignment horizontal="right" vertical="center" shrinkToFit="1"/>
    </xf>
    <xf numFmtId="187" fontId="34" fillId="6" borderId="166" xfId="14" applyNumberFormat="1" applyFont="1" applyFill="1" applyBorder="1" applyAlignment="1" applyProtection="1">
      <alignment horizontal="right" vertical="center" shrinkToFit="1"/>
    </xf>
    <xf numFmtId="187" fontId="34" fillId="6" borderId="167" xfId="14" applyNumberFormat="1" applyFont="1" applyFill="1" applyBorder="1" applyAlignment="1" applyProtection="1">
      <alignment horizontal="right" vertical="center" shrinkToFit="1"/>
    </xf>
    <xf numFmtId="187" fontId="34" fillId="6" borderId="185" xfId="14" applyNumberFormat="1" applyFont="1" applyFill="1" applyBorder="1" applyAlignment="1" applyProtection="1">
      <alignment horizontal="right" vertical="center" shrinkToFit="1"/>
    </xf>
    <xf numFmtId="0" fontId="34" fillId="6" borderId="74" xfId="12" applyFont="1" applyFill="1" applyBorder="1" applyProtection="1">
      <alignment vertical="center"/>
    </xf>
    <xf numFmtId="0" fontId="34" fillId="6" borderId="75" xfId="12" applyFont="1" applyFill="1" applyBorder="1" applyProtection="1">
      <alignment vertical="center"/>
    </xf>
    <xf numFmtId="0" fontId="34" fillId="6" borderId="70" xfId="12" applyFont="1" applyFill="1" applyBorder="1" applyProtection="1">
      <alignment vertical="center"/>
    </xf>
    <xf numFmtId="188" fontId="34" fillId="6" borderId="72" xfId="14" applyNumberFormat="1" applyFont="1" applyFill="1" applyBorder="1" applyAlignment="1" applyProtection="1">
      <alignment horizontal="right" vertical="center" shrinkToFit="1"/>
    </xf>
    <xf numFmtId="188" fontId="34" fillId="6" borderId="75" xfId="14" applyNumberFormat="1" applyFont="1" applyFill="1" applyBorder="1" applyAlignment="1" applyProtection="1">
      <alignment horizontal="right" vertical="center" shrinkToFit="1"/>
    </xf>
    <xf numFmtId="188" fontId="34" fillId="6" borderId="70" xfId="14" applyNumberFormat="1" applyFont="1" applyFill="1" applyBorder="1" applyAlignment="1" applyProtection="1">
      <alignment horizontal="right" vertical="center" shrinkToFit="1"/>
    </xf>
    <xf numFmtId="188" fontId="34" fillId="6" borderId="181" xfId="14" applyNumberFormat="1" applyFont="1" applyFill="1" applyBorder="1" applyAlignment="1" applyProtection="1">
      <alignment horizontal="right" vertical="center" shrinkToFit="1"/>
    </xf>
    <xf numFmtId="188" fontId="34" fillId="6" borderId="182" xfId="14" applyNumberFormat="1" applyFont="1" applyFill="1" applyBorder="1" applyAlignment="1" applyProtection="1">
      <alignment horizontal="right" vertical="center" shrinkToFit="1"/>
    </xf>
    <xf numFmtId="188" fontId="34" fillId="6" borderId="183"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left" vertical="center" wrapText="1"/>
    </xf>
    <xf numFmtId="0" fontId="34" fillId="6" borderId="12" xfId="12" applyFont="1" applyFill="1" applyBorder="1" applyAlignment="1" applyProtection="1">
      <alignment horizontal="left" vertical="center" wrapText="1"/>
    </xf>
    <xf numFmtId="0" fontId="34" fillId="6" borderId="74" xfId="12" applyFont="1" applyFill="1" applyBorder="1" applyAlignment="1" applyProtection="1">
      <alignment horizontal="left" vertical="center" wrapText="1"/>
    </xf>
    <xf numFmtId="0" fontId="34" fillId="6" borderId="75" xfId="12" applyFont="1" applyFill="1" applyBorder="1" applyAlignment="1" applyProtection="1">
      <alignment horizontal="left" vertical="center" wrapText="1"/>
    </xf>
    <xf numFmtId="0" fontId="34" fillId="6" borderId="12" xfId="12" applyFont="1" applyFill="1" applyBorder="1" applyAlignment="1" applyProtection="1">
      <alignment horizontal="center" vertical="center"/>
    </xf>
    <xf numFmtId="0" fontId="34" fillId="6" borderId="48" xfId="12" applyFont="1" applyFill="1" applyBorder="1" applyAlignment="1" applyProtection="1">
      <alignment horizontal="center" vertical="center"/>
    </xf>
    <xf numFmtId="187" fontId="34" fillId="6" borderId="39" xfId="14" applyNumberFormat="1" applyFont="1" applyFill="1" applyBorder="1" applyAlignment="1" applyProtection="1">
      <alignment horizontal="right" vertical="center" shrinkToFit="1"/>
    </xf>
    <xf numFmtId="187" fontId="34" fillId="6" borderId="31" xfId="14" applyNumberFormat="1" applyFont="1" applyFill="1" applyBorder="1" applyAlignment="1" applyProtection="1">
      <alignment horizontal="right" vertical="center" shrinkToFit="1"/>
    </xf>
    <xf numFmtId="187" fontId="34" fillId="6" borderId="156" xfId="14" applyNumberFormat="1" applyFont="1" applyFill="1" applyBorder="1" applyAlignment="1" applyProtection="1">
      <alignment horizontal="right" vertical="center" shrinkToFit="1"/>
    </xf>
    <xf numFmtId="187" fontId="34" fillId="6" borderId="157" xfId="14" applyNumberFormat="1" applyFont="1" applyFill="1" applyBorder="1" applyAlignment="1" applyProtection="1">
      <alignment horizontal="right" vertical="center" shrinkToFit="1"/>
    </xf>
    <xf numFmtId="187" fontId="34" fillId="6" borderId="158" xfId="14" applyNumberFormat="1" applyFont="1" applyFill="1" applyBorder="1" applyAlignment="1" applyProtection="1">
      <alignment horizontal="right" vertical="center" shrinkToFit="1"/>
    </xf>
    <xf numFmtId="187" fontId="34" fillId="6" borderId="159" xfId="14" applyNumberFormat="1" applyFont="1" applyFill="1" applyBorder="1" applyAlignment="1" applyProtection="1">
      <alignment horizontal="right" vertical="center" shrinkToFit="1"/>
    </xf>
    <xf numFmtId="187" fontId="34" fillId="6" borderId="160" xfId="14" applyNumberFormat="1" applyFont="1" applyFill="1" applyBorder="1" applyAlignment="1" applyProtection="1">
      <alignment horizontal="right" vertical="center" shrinkToFit="1"/>
    </xf>
    <xf numFmtId="0" fontId="34" fillId="6" borderId="7" xfId="12" applyFont="1" applyFill="1" applyBorder="1" applyProtection="1">
      <alignment vertical="center"/>
    </xf>
    <xf numFmtId="0" fontId="34" fillId="6" borderId="0" xfId="12" applyFont="1" applyFill="1" applyBorder="1" applyProtection="1">
      <alignment vertical="center"/>
    </xf>
    <xf numFmtId="0" fontId="34" fillId="6" borderId="38" xfId="12" applyFont="1" applyFill="1" applyBorder="1" applyProtection="1">
      <alignment vertical="center"/>
    </xf>
    <xf numFmtId="188" fontId="34" fillId="6" borderId="64" xfId="14" applyNumberFormat="1" applyFont="1" applyFill="1" applyBorder="1" applyAlignment="1" applyProtection="1">
      <alignment horizontal="right" vertical="center" shrinkToFit="1"/>
    </xf>
    <xf numFmtId="188" fontId="34" fillId="6" borderId="0" xfId="14" applyNumberFormat="1" applyFont="1" applyFill="1" applyBorder="1" applyAlignment="1" applyProtection="1">
      <alignment horizontal="right" vertical="center" shrinkToFit="1"/>
    </xf>
    <xf numFmtId="188" fontId="34" fillId="6" borderId="38" xfId="14" applyNumberFormat="1" applyFont="1" applyFill="1" applyBorder="1" applyAlignment="1" applyProtection="1">
      <alignment horizontal="right" vertical="center" shrinkToFit="1"/>
    </xf>
    <xf numFmtId="188" fontId="34" fillId="6" borderId="0" xfId="14" applyNumberFormat="1" applyFont="1" applyFill="1" applyAlignment="1" applyProtection="1">
      <alignment horizontal="right" vertical="center" shrinkToFit="1"/>
    </xf>
    <xf numFmtId="188" fontId="34" fillId="6" borderId="66" xfId="14" applyNumberFormat="1" applyFont="1" applyFill="1" applyBorder="1" applyAlignment="1" applyProtection="1">
      <alignment horizontal="right" vertical="center" shrinkToFit="1"/>
    </xf>
    <xf numFmtId="0" fontId="36" fillId="6" borderId="24" xfId="12" applyFont="1" applyFill="1" applyBorder="1" applyAlignment="1" applyProtection="1">
      <alignment horizontal="left" vertical="center"/>
    </xf>
    <xf numFmtId="0" fontId="34" fillId="6" borderId="54" xfId="12" applyFont="1" applyFill="1" applyBorder="1" applyAlignment="1" applyProtection="1">
      <alignment horizontal="left" vertical="center"/>
    </xf>
    <xf numFmtId="0" fontId="34" fillId="6" borderId="54" xfId="12" applyFont="1" applyFill="1" applyBorder="1" applyAlignment="1" applyProtection="1">
      <alignment horizontal="right" vertical="center" wrapText="1"/>
    </xf>
    <xf numFmtId="0" fontId="34" fillId="6" borderId="54" xfId="12" applyFont="1" applyFill="1" applyBorder="1" applyAlignment="1" applyProtection="1">
      <alignment horizontal="right" vertical="center"/>
    </xf>
    <xf numFmtId="0" fontId="34" fillId="6" borderId="40" xfId="12" applyFont="1" applyFill="1" applyBorder="1" applyAlignment="1" applyProtection="1">
      <alignment horizontal="right" vertical="center"/>
    </xf>
    <xf numFmtId="177" fontId="34" fillId="6" borderId="37" xfId="14" applyNumberFormat="1" applyFont="1" applyFill="1" applyBorder="1" applyAlignment="1" applyProtection="1">
      <alignment horizontal="right" vertical="center" shrinkToFit="1"/>
    </xf>
    <xf numFmtId="177" fontId="34" fillId="6" borderId="54" xfId="14" applyNumberFormat="1" applyFont="1" applyFill="1" applyBorder="1" applyAlignment="1" applyProtection="1">
      <alignment horizontal="right" vertical="center" shrinkToFit="1"/>
    </xf>
    <xf numFmtId="177" fontId="34" fillId="6" borderId="89" xfId="14" applyNumberFormat="1" applyFont="1" applyFill="1" applyBorder="1" applyAlignment="1" applyProtection="1">
      <alignment horizontal="right" vertical="center" shrinkToFit="1"/>
    </xf>
    <xf numFmtId="177" fontId="34" fillId="6" borderId="91" xfId="14" applyNumberFormat="1" applyFont="1" applyFill="1" applyBorder="1" applyAlignment="1" applyProtection="1">
      <alignment horizontal="right" vertical="center" shrinkToFit="1"/>
    </xf>
    <xf numFmtId="187" fontId="34" fillId="6" borderId="178" xfId="14" applyNumberFormat="1" applyFont="1" applyFill="1" applyBorder="1" applyAlignment="1" applyProtection="1">
      <alignment horizontal="right" vertical="center" shrinkToFit="1"/>
    </xf>
    <xf numFmtId="187" fontId="34" fillId="6" borderId="179" xfId="14" applyNumberFormat="1" applyFont="1" applyFill="1" applyBorder="1" applyAlignment="1" applyProtection="1">
      <alignment horizontal="right" vertical="center" shrinkToFit="1"/>
    </xf>
    <xf numFmtId="187" fontId="34" fillId="6" borderId="180" xfId="14" applyNumberFormat="1" applyFont="1" applyFill="1" applyBorder="1" applyAlignment="1" applyProtection="1">
      <alignment horizontal="right" vertical="center" shrinkToFit="1"/>
    </xf>
    <xf numFmtId="176" fontId="34" fillId="6" borderId="64" xfId="14" applyNumberFormat="1" applyFont="1" applyFill="1" applyBorder="1" applyAlignment="1" applyProtection="1">
      <alignment horizontal="right" vertical="center" shrinkToFit="1"/>
    </xf>
    <xf numFmtId="176" fontId="34" fillId="6" borderId="0" xfId="14" applyNumberFormat="1" applyFont="1" applyFill="1" applyBorder="1" applyAlignment="1" applyProtection="1">
      <alignment horizontal="right" vertical="center" shrinkToFit="1"/>
    </xf>
    <xf numFmtId="176" fontId="34" fillId="6" borderId="38" xfId="14" applyNumberFormat="1" applyFont="1" applyFill="1" applyBorder="1" applyAlignment="1" applyProtection="1">
      <alignment horizontal="right" vertical="center" shrinkToFit="1"/>
    </xf>
    <xf numFmtId="176" fontId="34" fillId="6" borderId="0" xfId="14" applyNumberFormat="1" applyFont="1" applyFill="1" applyAlignment="1" applyProtection="1">
      <alignment horizontal="right" vertical="center" shrinkToFit="1"/>
    </xf>
    <xf numFmtId="176" fontId="34" fillId="6" borderId="66" xfId="14" applyNumberFormat="1" applyFont="1" applyFill="1" applyBorder="1" applyAlignment="1" applyProtection="1">
      <alignment horizontal="right" vertical="center" shrinkToFit="1"/>
    </xf>
    <xf numFmtId="0" fontId="34" fillId="6" borderId="7" xfId="12" applyFont="1" applyFill="1" applyBorder="1" applyAlignment="1" applyProtection="1">
      <alignment horizontal="left" vertical="center"/>
    </xf>
    <xf numFmtId="0" fontId="34" fillId="6" borderId="0" xfId="12" applyFont="1" applyFill="1" applyBorder="1" applyAlignment="1" applyProtection="1">
      <alignment horizontal="left" vertical="center"/>
    </xf>
    <xf numFmtId="0" fontId="34" fillId="6" borderId="0" xfId="12" applyFont="1" applyFill="1" applyBorder="1" applyAlignment="1" applyProtection="1">
      <alignment horizontal="right" vertical="center" wrapText="1"/>
    </xf>
    <xf numFmtId="0" fontId="34" fillId="6" borderId="0" xfId="12" applyFont="1" applyFill="1" applyBorder="1" applyAlignment="1" applyProtection="1">
      <alignment horizontal="right" vertical="center"/>
    </xf>
    <xf numFmtId="0" fontId="34" fillId="6" borderId="38" xfId="12" applyFont="1" applyFill="1" applyBorder="1" applyAlignment="1" applyProtection="1">
      <alignment horizontal="right" vertical="center"/>
    </xf>
    <xf numFmtId="177" fontId="34" fillId="6" borderId="64" xfId="14" applyNumberFormat="1" applyFont="1" applyFill="1" applyBorder="1" applyAlignment="1" applyProtection="1">
      <alignment horizontal="right" vertical="center" shrinkToFit="1"/>
    </xf>
    <xf numFmtId="177" fontId="34" fillId="6" borderId="0" xfId="14" applyNumberFormat="1" applyFont="1" applyFill="1" applyBorder="1" applyAlignment="1" applyProtection="1">
      <alignment horizontal="right" vertical="center" shrinkToFit="1"/>
    </xf>
    <xf numFmtId="177" fontId="34" fillId="6" borderId="85" xfId="14" applyNumberFormat="1" applyFont="1" applyFill="1" applyBorder="1" applyAlignment="1" applyProtection="1">
      <alignment horizontal="right" vertical="center" shrinkToFit="1"/>
    </xf>
    <xf numFmtId="177" fontId="34" fillId="6" borderId="88" xfId="14" applyNumberFormat="1" applyFont="1" applyFill="1" applyBorder="1" applyAlignment="1" applyProtection="1">
      <alignment horizontal="right" vertical="center" shrinkToFit="1"/>
    </xf>
    <xf numFmtId="187" fontId="34" fillId="6" borderId="175" xfId="14" applyNumberFormat="1" applyFont="1" applyFill="1" applyBorder="1" applyAlignment="1" applyProtection="1">
      <alignment horizontal="right" vertical="center" shrinkToFit="1"/>
    </xf>
    <xf numFmtId="187" fontId="34" fillId="6" borderId="176" xfId="14" applyNumberFormat="1" applyFont="1" applyFill="1" applyBorder="1" applyAlignment="1" applyProtection="1">
      <alignment horizontal="right" vertical="center" shrinkToFit="1"/>
    </xf>
    <xf numFmtId="187" fontId="34" fillId="6" borderId="177" xfId="14" applyNumberFormat="1" applyFont="1" applyFill="1" applyBorder="1" applyAlignment="1" applyProtection="1">
      <alignment horizontal="right" vertical="center" shrinkToFit="1"/>
    </xf>
    <xf numFmtId="176" fontId="34" fillId="6" borderId="41" xfId="14" applyNumberFormat="1" applyFont="1" applyFill="1" applyBorder="1" applyAlignment="1" applyProtection="1">
      <alignment horizontal="right" vertical="center" shrinkToFit="1"/>
    </xf>
    <xf numFmtId="176" fontId="34" fillId="6" borderId="12" xfId="14" applyNumberFormat="1" applyFont="1" applyFill="1" applyBorder="1" applyAlignment="1" applyProtection="1">
      <alignment horizontal="right" vertical="center" shrinkToFit="1"/>
    </xf>
    <xf numFmtId="176" fontId="34" fillId="6" borderId="13" xfId="14" applyNumberFormat="1" applyFont="1" applyFill="1" applyBorder="1" applyAlignment="1" applyProtection="1">
      <alignment horizontal="right" vertical="center" shrinkToFit="1"/>
    </xf>
    <xf numFmtId="0" fontId="34" fillId="6" borderId="72" xfId="12" applyFont="1" applyFill="1" applyBorder="1" applyProtection="1">
      <alignment vertical="center"/>
    </xf>
    <xf numFmtId="177" fontId="34" fillId="6" borderId="172" xfId="14" applyNumberFormat="1" applyFont="1" applyFill="1" applyBorder="1" applyAlignment="1" applyProtection="1">
      <alignment horizontal="right" vertical="center" shrinkToFit="1"/>
    </xf>
    <xf numFmtId="177" fontId="34" fillId="6" borderId="173" xfId="14" applyNumberFormat="1" applyFont="1" applyFill="1" applyBorder="1" applyAlignment="1" applyProtection="1">
      <alignment horizontal="right" vertical="center" shrinkToFit="1"/>
    </xf>
    <xf numFmtId="187" fontId="34" fillId="6" borderId="173" xfId="14" applyNumberFormat="1" applyFont="1" applyFill="1" applyBorder="1" applyAlignment="1" applyProtection="1">
      <alignment horizontal="right" vertical="center" shrinkToFit="1"/>
    </xf>
    <xf numFmtId="187" fontId="34" fillId="6" borderId="174" xfId="14" applyNumberFormat="1" applyFont="1" applyFill="1" applyBorder="1" applyAlignment="1" applyProtection="1">
      <alignment horizontal="right" vertical="center" shrinkToFit="1"/>
    </xf>
    <xf numFmtId="187" fontId="34" fillId="6" borderId="86" xfId="14" applyNumberFormat="1" applyFont="1" applyFill="1" applyBorder="1" applyAlignment="1" applyProtection="1">
      <alignment horizontal="right" vertical="center" shrinkToFit="1"/>
    </xf>
    <xf numFmtId="187" fontId="34" fillId="6" borderId="155"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left" vertical="center"/>
    </xf>
    <xf numFmtId="0" fontId="34" fillId="6" borderId="12" xfId="12" applyFont="1" applyFill="1" applyBorder="1" applyAlignment="1" applyProtection="1">
      <alignment horizontal="left" vertical="center"/>
    </xf>
    <xf numFmtId="0" fontId="34" fillId="6" borderId="12" xfId="12" applyFont="1" applyFill="1" applyBorder="1" applyAlignment="1" applyProtection="1">
      <alignment horizontal="right" vertical="center"/>
    </xf>
    <xf numFmtId="0" fontId="34" fillId="6" borderId="48" xfId="12" applyFont="1" applyFill="1" applyBorder="1" applyAlignment="1" applyProtection="1">
      <alignment horizontal="right" vertical="center"/>
    </xf>
    <xf numFmtId="177" fontId="34" fillId="6" borderId="41" xfId="13" applyNumberFormat="1" applyFont="1" applyFill="1" applyBorder="1" applyAlignment="1" applyProtection="1">
      <alignment horizontal="right" vertical="center" shrinkToFit="1"/>
    </xf>
    <xf numFmtId="177" fontId="34" fillId="6" borderId="12" xfId="13" applyNumberFormat="1" applyFont="1" applyFill="1" applyBorder="1" applyAlignment="1" applyProtection="1">
      <alignment horizontal="right" vertical="center" shrinkToFit="1"/>
    </xf>
    <xf numFmtId="177" fontId="34" fillId="6" borderId="82" xfId="13" applyNumberFormat="1" applyFont="1" applyFill="1" applyBorder="1" applyAlignment="1" applyProtection="1">
      <alignment horizontal="right" vertical="center" shrinkToFit="1"/>
    </xf>
    <xf numFmtId="177" fontId="34" fillId="6" borderId="84" xfId="13" applyNumberFormat="1" applyFont="1" applyFill="1" applyBorder="1" applyAlignment="1" applyProtection="1">
      <alignment horizontal="right" vertical="center" shrinkToFit="1"/>
    </xf>
    <xf numFmtId="187" fontId="34" fillId="6" borderId="169" xfId="14" applyNumberFormat="1" applyFont="1" applyFill="1" applyBorder="1" applyAlignment="1" applyProtection="1">
      <alignment horizontal="right" vertical="center" shrinkToFit="1"/>
    </xf>
    <xf numFmtId="187" fontId="34" fillId="6" borderId="170" xfId="14" applyNumberFormat="1" applyFont="1" applyFill="1" applyBorder="1" applyAlignment="1" applyProtection="1">
      <alignment horizontal="right" vertical="center" shrinkToFit="1"/>
    </xf>
    <xf numFmtId="187" fontId="34" fillId="6" borderId="171" xfId="14" applyNumberFormat="1" applyFont="1" applyFill="1" applyBorder="1" applyAlignment="1" applyProtection="1">
      <alignment horizontal="right" vertical="center" shrinkToFit="1"/>
    </xf>
    <xf numFmtId="0" fontId="34" fillId="6" borderId="11" xfId="12" applyFont="1" applyFill="1" applyBorder="1" applyProtection="1">
      <alignment vertical="center"/>
    </xf>
    <xf numFmtId="0" fontId="34" fillId="6" borderId="12" xfId="12" applyFont="1" applyFill="1" applyBorder="1" applyProtection="1">
      <alignment vertical="center"/>
    </xf>
    <xf numFmtId="0" fontId="34" fillId="6" borderId="48" xfId="12" applyFont="1" applyFill="1" applyBorder="1" applyProtection="1">
      <alignment vertical="center"/>
    </xf>
    <xf numFmtId="176" fontId="34" fillId="6" borderId="48" xfId="14" applyNumberFormat="1" applyFont="1" applyFill="1" applyBorder="1" applyAlignment="1" applyProtection="1">
      <alignment horizontal="right" vertical="center" shrinkToFit="1"/>
    </xf>
    <xf numFmtId="0" fontId="34" fillId="6" borderId="45" xfId="12" applyFont="1" applyFill="1" applyBorder="1" applyAlignment="1" applyProtection="1">
      <alignment horizontal="center" vertical="center"/>
    </xf>
    <xf numFmtId="0" fontId="34" fillId="6" borderId="25" xfId="12" applyFont="1" applyFill="1" applyBorder="1" applyAlignment="1" applyProtection="1">
      <alignment horizontal="center" vertical="center"/>
    </xf>
    <xf numFmtId="0" fontId="34" fillId="6" borderId="46" xfId="12" applyFont="1" applyFill="1" applyBorder="1" applyAlignment="1" applyProtection="1">
      <alignment horizontal="center" vertical="center"/>
    </xf>
    <xf numFmtId="0" fontId="34" fillId="6" borderId="26" xfId="12" applyFont="1" applyFill="1" applyBorder="1" applyAlignment="1" applyProtection="1">
      <alignment horizontal="center" vertical="center"/>
    </xf>
    <xf numFmtId="0" fontId="34" fillId="6" borderId="64" xfId="12" applyFont="1" applyFill="1" applyBorder="1" applyProtection="1">
      <alignment vertical="center"/>
    </xf>
    <xf numFmtId="177" fontId="34" fillId="6" borderId="154" xfId="14" applyNumberFormat="1" applyFont="1" applyFill="1" applyBorder="1" applyAlignment="1" applyProtection="1">
      <alignment horizontal="right" vertical="center" shrinkToFit="1"/>
    </xf>
    <xf numFmtId="177" fontId="34" fillId="6" borderId="86"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center" vertical="center" textRotation="255" wrapText="1"/>
    </xf>
    <xf numFmtId="0" fontId="34" fillId="6" borderId="48" xfId="12" applyFont="1" applyFill="1" applyBorder="1" applyAlignment="1" applyProtection="1">
      <alignment horizontal="center" vertical="center" textRotation="255" wrapText="1"/>
    </xf>
    <xf numFmtId="0" fontId="34" fillId="6" borderId="7" xfId="12" applyFont="1" applyFill="1" applyBorder="1" applyAlignment="1" applyProtection="1">
      <alignment horizontal="center" vertical="center" textRotation="255" wrapText="1"/>
    </xf>
    <xf numFmtId="0" fontId="34" fillId="6" borderId="38" xfId="12" applyFont="1" applyFill="1" applyBorder="1" applyAlignment="1" applyProtection="1">
      <alignment horizontal="center" vertical="center" textRotation="255" wrapText="1"/>
    </xf>
    <xf numFmtId="0" fontId="34" fillId="6" borderId="24" xfId="12" applyFont="1" applyFill="1" applyBorder="1" applyAlignment="1" applyProtection="1">
      <alignment horizontal="center" vertical="center" textRotation="255" wrapText="1"/>
    </xf>
    <xf numFmtId="0" fontId="34" fillId="6" borderId="40" xfId="12" applyFont="1" applyFill="1" applyBorder="1" applyAlignment="1" applyProtection="1">
      <alignment horizontal="center" vertical="center" textRotation="255" wrapText="1"/>
    </xf>
    <xf numFmtId="0" fontId="34" fillId="6" borderId="64" xfId="12" applyFont="1" applyFill="1" applyBorder="1" applyAlignment="1" applyProtection="1">
      <alignment vertical="center"/>
    </xf>
    <xf numFmtId="0" fontId="34" fillId="6" borderId="0" xfId="12" applyFont="1" applyFill="1" applyBorder="1" applyAlignment="1" applyProtection="1">
      <alignment vertical="center"/>
    </xf>
    <xf numFmtId="0" fontId="34" fillId="6" borderId="38" xfId="12" applyFont="1" applyFill="1" applyBorder="1" applyAlignment="1" applyProtection="1">
      <alignment vertical="center"/>
    </xf>
    <xf numFmtId="187" fontId="34" fillId="6" borderId="88" xfId="14" applyNumberFormat="1" applyFont="1" applyFill="1" applyBorder="1" applyAlignment="1" applyProtection="1">
      <alignment horizontal="right" vertical="center" shrinkToFit="1"/>
    </xf>
    <xf numFmtId="187" fontId="34" fillId="6" borderId="0" xfId="14" applyNumberFormat="1" applyFont="1" applyFill="1" applyBorder="1" applyAlignment="1" applyProtection="1">
      <alignment horizontal="right" vertical="center" shrinkToFit="1"/>
    </xf>
    <xf numFmtId="187" fontId="34" fillId="6" borderId="66" xfId="14" applyNumberFormat="1" applyFont="1" applyFill="1" applyBorder="1" applyAlignment="1" applyProtection="1">
      <alignment horizontal="right" vertical="center" shrinkToFit="1"/>
    </xf>
    <xf numFmtId="0" fontId="34" fillId="6" borderId="17" xfId="12" applyFont="1" applyFill="1" applyBorder="1" applyAlignment="1" applyProtection="1">
      <alignment horizontal="left" vertical="center" wrapText="1"/>
    </xf>
    <xf numFmtId="0" fontId="34" fillId="6" borderId="18" xfId="12" applyFont="1" applyFill="1" applyBorder="1" applyAlignment="1" applyProtection="1">
      <alignment horizontal="left" vertical="center"/>
    </xf>
    <xf numFmtId="0" fontId="34" fillId="6" borderId="43" xfId="12" applyFont="1" applyFill="1" applyBorder="1" applyAlignment="1" applyProtection="1">
      <alignment horizontal="left" vertical="center"/>
    </xf>
    <xf numFmtId="187" fontId="34" fillId="6" borderId="128" xfId="14" applyNumberFormat="1" applyFont="1" applyFill="1" applyBorder="1" applyAlignment="1" applyProtection="1">
      <alignment horizontal="right" vertical="center" shrinkToFit="1"/>
    </xf>
    <xf numFmtId="187" fontId="34" fillId="6" borderId="129" xfId="14" applyNumberFormat="1" applyFont="1" applyFill="1" applyBorder="1" applyAlignment="1" applyProtection="1">
      <alignment horizontal="right" vertical="center" shrinkToFit="1"/>
    </xf>
    <xf numFmtId="177" fontId="34" fillId="6" borderId="164" xfId="14" applyNumberFormat="1" applyFont="1" applyFill="1" applyBorder="1" applyAlignment="1" applyProtection="1">
      <alignment horizontal="right" vertical="center" shrinkToFit="1"/>
    </xf>
    <xf numFmtId="177" fontId="34" fillId="6" borderId="165" xfId="14" applyNumberFormat="1" applyFont="1" applyFill="1" applyBorder="1" applyAlignment="1" applyProtection="1">
      <alignment horizontal="right" vertical="center" shrinkToFit="1"/>
    </xf>
    <xf numFmtId="187" fontId="34" fillId="6" borderId="162" xfId="14" applyNumberFormat="1" applyFont="1" applyFill="1" applyBorder="1" applyAlignment="1" applyProtection="1">
      <alignment horizontal="right" vertical="center" shrinkToFit="1"/>
    </xf>
    <xf numFmtId="0" fontId="34" fillId="6" borderId="64" xfId="14" applyFont="1" applyFill="1" applyBorder="1" applyAlignment="1" applyProtection="1">
      <alignment horizontal="left" vertical="center" shrinkToFit="1"/>
    </xf>
    <xf numFmtId="0" fontId="34" fillId="6" borderId="0" xfId="14" applyFont="1" applyFill="1" applyBorder="1" applyAlignment="1" applyProtection="1">
      <alignment horizontal="left" vertical="center" shrinkToFit="1"/>
    </xf>
    <xf numFmtId="0" fontId="34" fillId="6" borderId="38" xfId="14" applyFont="1" applyFill="1" applyBorder="1" applyAlignment="1" applyProtection="1">
      <alignment horizontal="left" vertical="center" shrinkToFit="1"/>
    </xf>
    <xf numFmtId="0" fontId="34" fillId="6" borderId="37" xfId="12" applyFont="1" applyFill="1" applyBorder="1" applyAlignment="1" applyProtection="1">
      <alignment vertical="center"/>
    </xf>
    <xf numFmtId="0" fontId="34" fillId="6" borderId="54" xfId="12" applyFont="1" applyFill="1" applyBorder="1" applyAlignment="1" applyProtection="1">
      <alignment vertical="center"/>
    </xf>
    <xf numFmtId="0" fontId="34" fillId="6" borderId="40" xfId="12" applyFont="1" applyFill="1" applyBorder="1" applyAlignment="1" applyProtection="1">
      <alignment vertical="center"/>
    </xf>
    <xf numFmtId="0" fontId="34" fillId="6" borderId="81" xfId="12" applyFont="1" applyFill="1" applyBorder="1" applyAlignment="1" applyProtection="1">
      <alignment horizontal="center" vertical="center"/>
    </xf>
    <xf numFmtId="177" fontId="34" fillId="6" borderId="83" xfId="14" applyNumberFormat="1" applyFont="1" applyFill="1" applyBorder="1" applyAlignment="1" applyProtection="1">
      <alignment horizontal="right" vertical="center" shrinkToFit="1"/>
    </xf>
    <xf numFmtId="187" fontId="34" fillId="6" borderId="83" xfId="14" applyNumberFormat="1" applyFont="1" applyFill="1" applyBorder="1" applyAlignment="1" applyProtection="1">
      <alignment horizontal="right" vertical="center" shrinkToFit="1"/>
    </xf>
    <xf numFmtId="187" fontId="34" fillId="6" borderId="153" xfId="14" applyNumberFormat="1" applyFont="1" applyFill="1" applyBorder="1" applyAlignment="1" applyProtection="1">
      <alignment horizontal="right" vertical="center" shrinkToFit="1"/>
    </xf>
    <xf numFmtId="177" fontId="34" fillId="6" borderId="90" xfId="14" applyNumberFormat="1" applyFont="1" applyFill="1" applyBorder="1" applyAlignment="1" applyProtection="1">
      <alignment horizontal="right" vertical="center" shrinkToFit="1"/>
    </xf>
    <xf numFmtId="187" fontId="34" fillId="6" borderId="163" xfId="14" applyNumberFormat="1" applyFont="1" applyFill="1" applyBorder="1" applyAlignment="1" applyProtection="1">
      <alignment horizontal="right" vertical="center" shrinkToFit="1"/>
    </xf>
    <xf numFmtId="187" fontId="34" fillId="6" borderId="47" xfId="14" applyNumberFormat="1" applyFont="1" applyFill="1" applyBorder="1" applyAlignment="1" applyProtection="1">
      <alignment horizontal="right" vertical="center" shrinkToFit="1"/>
    </xf>
    <xf numFmtId="187" fontId="34" fillId="6" borderId="91" xfId="14" applyNumberFormat="1" applyFont="1" applyFill="1" applyBorder="1" applyAlignment="1" applyProtection="1">
      <alignment horizontal="right" vertical="center" shrinkToFit="1"/>
    </xf>
    <xf numFmtId="187" fontId="34" fillId="6" borderId="54" xfId="14" applyNumberFormat="1" applyFont="1" applyFill="1" applyBorder="1" applyAlignment="1" applyProtection="1">
      <alignment horizontal="right" vertical="center" shrinkToFit="1"/>
    </xf>
    <xf numFmtId="187" fontId="34" fillId="6" borderId="67"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center" vertical="center" wrapText="1"/>
    </xf>
    <xf numFmtId="0" fontId="34" fillId="6" borderId="12" xfId="12" applyFont="1" applyFill="1" applyBorder="1" applyAlignment="1" applyProtection="1">
      <alignment horizontal="center" vertical="center" wrapText="1"/>
    </xf>
    <xf numFmtId="0" fontId="34" fillId="6" borderId="48" xfId="12" applyFont="1" applyFill="1" applyBorder="1" applyAlignment="1" applyProtection="1">
      <alignment horizontal="center" vertical="center" wrapText="1"/>
    </xf>
    <xf numFmtId="0" fontId="34" fillId="6" borderId="7" xfId="12" applyFont="1" applyFill="1" applyBorder="1" applyAlignment="1" applyProtection="1">
      <alignment horizontal="center" vertical="center" wrapText="1"/>
    </xf>
    <xf numFmtId="0" fontId="34" fillId="6" borderId="0" xfId="12" applyFont="1" applyFill="1" applyBorder="1" applyAlignment="1" applyProtection="1">
      <alignment horizontal="center" vertical="center" wrapText="1"/>
    </xf>
    <xf numFmtId="0" fontId="34" fillId="6" borderId="38" xfId="12" applyFont="1" applyFill="1" applyBorder="1" applyAlignment="1" applyProtection="1">
      <alignment horizontal="center" vertical="center" wrapText="1"/>
    </xf>
    <xf numFmtId="0" fontId="34" fillId="6" borderId="74" xfId="12" applyFont="1" applyFill="1" applyBorder="1" applyAlignment="1" applyProtection="1">
      <alignment horizontal="center" vertical="center" wrapText="1"/>
    </xf>
    <xf numFmtId="0" fontId="34" fillId="6" borderId="75" xfId="12" applyFont="1" applyFill="1" applyBorder="1" applyAlignment="1" applyProtection="1">
      <alignment horizontal="center" vertical="center" wrapText="1"/>
    </xf>
    <xf numFmtId="0" fontId="34" fillId="6" borderId="70" xfId="12" applyFont="1" applyFill="1" applyBorder="1" applyAlignment="1" applyProtection="1">
      <alignment horizontal="center" vertical="center" wrapText="1"/>
    </xf>
    <xf numFmtId="0" fontId="34" fillId="6" borderId="41" xfId="12" applyFont="1" applyFill="1" applyBorder="1" applyProtection="1">
      <alignment vertical="center"/>
    </xf>
    <xf numFmtId="177" fontId="34" fillId="6" borderId="151" xfId="14" applyNumberFormat="1" applyFont="1" applyFill="1" applyBorder="1" applyAlignment="1" applyProtection="1">
      <alignment horizontal="right" vertical="center" shrinkToFit="1"/>
    </xf>
    <xf numFmtId="187" fontId="34" fillId="6" borderId="168" xfId="14" applyNumberFormat="1" applyFont="1" applyFill="1" applyBorder="1" applyAlignment="1" applyProtection="1">
      <alignment horizontal="right" vertical="center" shrinkToFit="1"/>
    </xf>
    <xf numFmtId="0" fontId="34" fillId="6" borderId="64" xfId="12" applyFont="1" applyFill="1" applyBorder="1" applyAlignment="1" applyProtection="1">
      <alignment vertical="center" shrinkToFit="1"/>
    </xf>
    <xf numFmtId="0" fontId="34" fillId="6" borderId="0" xfId="12" applyFont="1" applyFill="1" applyBorder="1" applyAlignment="1" applyProtection="1">
      <alignment vertical="center" shrinkToFit="1"/>
    </xf>
    <xf numFmtId="0" fontId="34" fillId="6" borderId="38" xfId="12" applyFont="1" applyFill="1" applyBorder="1" applyAlignment="1" applyProtection="1">
      <alignment vertical="center" shrinkToFit="1"/>
    </xf>
    <xf numFmtId="187" fontId="34" fillId="6" borderId="152" xfId="14" applyNumberFormat="1" applyFont="1" applyFill="1" applyBorder="1" applyAlignment="1" applyProtection="1">
      <alignment horizontal="right" vertical="center" shrinkToFit="1"/>
    </xf>
    <xf numFmtId="187" fontId="34" fillId="6" borderId="15" xfId="14" applyNumberFormat="1" applyFont="1" applyFill="1" applyBorder="1" applyAlignment="1" applyProtection="1">
      <alignment horizontal="right" vertical="center" shrinkToFit="1"/>
    </xf>
    <xf numFmtId="0" fontId="34" fillId="6" borderId="41" xfId="12" applyFont="1" applyFill="1" applyBorder="1" applyAlignment="1" applyProtection="1">
      <alignment horizontal="center" vertical="center" wrapText="1"/>
    </xf>
    <xf numFmtId="0" fontId="34" fillId="6" borderId="64" xfId="12" applyFont="1" applyFill="1" applyBorder="1" applyAlignment="1" applyProtection="1">
      <alignment horizontal="center" vertical="center" wrapText="1"/>
    </xf>
    <xf numFmtId="0" fontId="34" fillId="6" borderId="54" xfId="12" applyFont="1" applyFill="1" applyBorder="1" applyAlignment="1" applyProtection="1">
      <alignment horizontal="center" vertical="center" wrapText="1"/>
    </xf>
    <xf numFmtId="0" fontId="34" fillId="6" borderId="40" xfId="12" applyFont="1" applyFill="1" applyBorder="1" applyAlignment="1" applyProtection="1">
      <alignment horizontal="center" vertical="center" wrapText="1"/>
    </xf>
    <xf numFmtId="0" fontId="34" fillId="6" borderId="41" xfId="14" applyFont="1" applyFill="1" applyBorder="1" applyAlignment="1" applyProtection="1">
      <alignment horizontal="left" vertical="center" shrinkToFit="1"/>
    </xf>
    <xf numFmtId="0" fontId="34" fillId="6" borderId="12" xfId="14" applyFont="1" applyFill="1" applyBorder="1" applyAlignment="1" applyProtection="1">
      <alignment horizontal="left" vertical="center" shrinkToFit="1"/>
    </xf>
    <xf numFmtId="0" fontId="34" fillId="6" borderId="48" xfId="14" applyFont="1" applyFill="1" applyBorder="1" applyAlignment="1" applyProtection="1">
      <alignment horizontal="left" vertical="center" shrinkToFit="1"/>
    </xf>
    <xf numFmtId="187" fontId="34" fillId="6" borderId="87" xfId="14" applyNumberFormat="1" applyFont="1" applyFill="1" applyBorder="1" applyAlignment="1" applyProtection="1">
      <alignment horizontal="right" vertical="center" shrinkToFit="1"/>
    </xf>
    <xf numFmtId="187" fontId="34" fillId="6" borderId="63" xfId="14" applyNumberFormat="1" applyFont="1" applyFill="1" applyBorder="1" applyAlignment="1" applyProtection="1">
      <alignment horizontal="right" vertical="center" shrinkToFit="1"/>
    </xf>
    <xf numFmtId="0" fontId="34" fillId="6" borderId="31" xfId="12" applyFont="1" applyFill="1" applyBorder="1" applyAlignment="1" applyProtection="1">
      <alignment horizontal="center" vertical="center" wrapText="1"/>
    </xf>
    <xf numFmtId="0" fontId="36" fillId="6" borderId="42" xfId="12" applyFont="1" applyFill="1" applyBorder="1" applyAlignment="1" applyProtection="1">
      <alignment horizontal="center" vertical="center"/>
    </xf>
    <xf numFmtId="0" fontId="34" fillId="6" borderId="37" xfId="12" applyFont="1" applyFill="1" applyBorder="1" applyProtection="1">
      <alignment vertical="center"/>
    </xf>
    <xf numFmtId="0" fontId="34" fillId="6" borderId="54" xfId="12" applyFont="1" applyFill="1" applyBorder="1" applyProtection="1">
      <alignment vertical="center"/>
    </xf>
    <xf numFmtId="0" fontId="34" fillId="6" borderId="40" xfId="12" applyFont="1" applyFill="1" applyBorder="1" applyProtection="1">
      <alignment vertical="center"/>
    </xf>
    <xf numFmtId="177" fontId="34" fillId="6" borderId="161" xfId="14" applyNumberFormat="1" applyFont="1" applyFill="1" applyBorder="1" applyAlignment="1" applyProtection="1">
      <alignment horizontal="right" vertical="center" shrinkToFit="1"/>
    </xf>
    <xf numFmtId="0" fontId="34" fillId="6" borderId="11" xfId="12" applyFont="1" applyFill="1" applyBorder="1" applyAlignment="1" applyProtection="1">
      <alignment horizontal="center" vertical="top" wrapText="1"/>
    </xf>
    <xf numFmtId="0" fontId="34" fillId="6" borderId="12" xfId="12" applyFont="1" applyFill="1" applyBorder="1" applyAlignment="1" applyProtection="1">
      <alignment horizontal="center" vertical="top" wrapText="1"/>
    </xf>
    <xf numFmtId="0" fontId="34" fillId="6" borderId="48" xfId="12" applyFont="1" applyFill="1" applyBorder="1" applyAlignment="1" applyProtection="1">
      <alignment horizontal="center" vertical="top" wrapText="1"/>
    </xf>
    <xf numFmtId="0" fontId="34" fillId="6" borderId="7" xfId="12" applyFont="1" applyFill="1" applyBorder="1" applyAlignment="1" applyProtection="1">
      <alignment horizontal="center" vertical="top" wrapText="1"/>
    </xf>
    <xf numFmtId="0" fontId="34" fillId="6" borderId="0" xfId="12" applyFont="1" applyFill="1" applyBorder="1" applyAlignment="1" applyProtection="1">
      <alignment horizontal="center" vertical="top" wrapText="1"/>
    </xf>
    <xf numFmtId="0" fontId="34" fillId="6" borderId="38" xfId="12" applyFont="1" applyFill="1" applyBorder="1" applyAlignment="1" applyProtection="1">
      <alignment horizontal="center" vertical="top" wrapText="1"/>
    </xf>
    <xf numFmtId="0" fontId="34" fillId="6" borderId="24" xfId="12" applyFont="1" applyFill="1" applyBorder="1" applyAlignment="1" applyProtection="1">
      <alignment horizontal="center" vertical="top" wrapText="1"/>
    </xf>
    <xf numFmtId="0" fontId="34" fillId="6" borderId="54" xfId="12" applyFont="1" applyFill="1" applyBorder="1" applyAlignment="1" applyProtection="1">
      <alignment horizontal="center" vertical="top" wrapText="1"/>
    </xf>
    <xf numFmtId="0" fontId="34" fillId="6" borderId="41" xfId="12" applyFont="1" applyFill="1" applyBorder="1" applyAlignment="1" applyProtection="1">
      <alignment vertical="center"/>
    </xf>
    <xf numFmtId="0" fontId="34" fillId="6" borderId="12" xfId="12" applyFont="1" applyFill="1" applyBorder="1" applyAlignment="1" applyProtection="1">
      <alignment vertical="center"/>
    </xf>
    <xf numFmtId="0" fontId="34" fillId="6" borderId="48" xfId="12" applyFont="1" applyFill="1" applyBorder="1" applyAlignment="1" applyProtection="1">
      <alignment vertical="center"/>
    </xf>
    <xf numFmtId="177" fontId="34" fillId="6" borderId="41" xfId="14" applyNumberFormat="1" applyFont="1" applyFill="1" applyBorder="1" applyAlignment="1" applyProtection="1">
      <alignment horizontal="right" vertical="center" shrinkToFit="1"/>
    </xf>
    <xf numFmtId="177" fontId="34" fillId="6" borderId="12" xfId="14" applyNumberFormat="1" applyFont="1" applyFill="1" applyBorder="1" applyAlignment="1" applyProtection="1">
      <alignment horizontal="right" vertical="center" shrinkToFit="1"/>
    </xf>
    <xf numFmtId="177" fontId="34" fillId="6" borderId="82" xfId="14" applyNumberFormat="1" applyFont="1" applyFill="1" applyBorder="1" applyAlignment="1" applyProtection="1">
      <alignment horizontal="right" vertical="center" shrinkToFit="1"/>
    </xf>
    <xf numFmtId="177" fontId="34" fillId="6" borderId="84" xfId="14" applyNumberFormat="1" applyFont="1" applyFill="1" applyBorder="1" applyAlignment="1" applyProtection="1">
      <alignment horizontal="right" vertical="center" shrinkToFit="1"/>
    </xf>
    <xf numFmtId="187" fontId="34" fillId="6" borderId="84" xfId="14" applyNumberFormat="1" applyFont="1" applyFill="1" applyBorder="1" applyAlignment="1" applyProtection="1">
      <alignment horizontal="right" vertical="center" shrinkToFit="1"/>
    </xf>
    <xf numFmtId="187" fontId="34" fillId="6" borderId="12" xfId="14" applyNumberFormat="1" applyFont="1" applyFill="1" applyBorder="1" applyAlignment="1" applyProtection="1">
      <alignment horizontal="right" vertical="center" shrinkToFit="1"/>
    </xf>
    <xf numFmtId="187" fontId="34" fillId="6" borderId="13" xfId="14" applyNumberFormat="1" applyFont="1" applyFill="1" applyBorder="1" applyAlignment="1" applyProtection="1">
      <alignment horizontal="right" vertical="center" shrinkToFit="1"/>
    </xf>
    <xf numFmtId="0" fontId="34" fillId="6" borderId="30" xfId="12" applyFont="1" applyFill="1" applyBorder="1" applyAlignment="1" applyProtection="1">
      <alignment horizontal="center" vertical="center"/>
    </xf>
    <xf numFmtId="0" fontId="34" fillId="6" borderId="31" xfId="12" applyFont="1" applyFill="1" applyBorder="1" applyAlignment="1" applyProtection="1">
      <alignment horizontal="center" vertical="center"/>
    </xf>
    <xf numFmtId="0" fontId="34" fillId="6" borderId="42" xfId="12" applyFont="1" applyFill="1" applyBorder="1" applyAlignment="1" applyProtection="1">
      <alignment horizontal="center" vertical="center"/>
    </xf>
    <xf numFmtId="0" fontId="34" fillId="6" borderId="39" xfId="12" applyFont="1" applyFill="1" applyBorder="1" applyAlignment="1" applyProtection="1">
      <alignment horizontal="center" vertical="center"/>
    </xf>
    <xf numFmtId="0" fontId="34" fillId="6" borderId="39" xfId="14" applyFont="1" applyFill="1" applyBorder="1" applyAlignment="1" applyProtection="1">
      <alignment horizontal="center" vertical="center"/>
    </xf>
    <xf numFmtId="0" fontId="34" fillId="6" borderId="31" xfId="14" applyFont="1" applyFill="1" applyBorder="1" applyAlignment="1" applyProtection="1">
      <alignment horizontal="center" vertical="center"/>
    </xf>
    <xf numFmtId="0" fontId="34" fillId="6" borderId="32" xfId="14" applyFont="1" applyFill="1" applyBorder="1" applyAlignment="1" applyProtection="1">
      <alignment horizontal="center" vertical="center"/>
    </xf>
    <xf numFmtId="177" fontId="34" fillId="6" borderId="39" xfId="14" applyNumberFormat="1" applyFont="1" applyFill="1" applyBorder="1" applyAlignment="1" applyProtection="1">
      <alignment horizontal="right" vertical="center" shrinkToFit="1"/>
    </xf>
    <xf numFmtId="177" fontId="34" fillId="6" borderId="31" xfId="14" applyNumberFormat="1" applyFont="1" applyFill="1" applyBorder="1" applyAlignment="1" applyProtection="1">
      <alignment horizontal="right" vertical="center" shrinkToFit="1"/>
    </xf>
    <xf numFmtId="177" fontId="34" fillId="6" borderId="156" xfId="14" applyNumberFormat="1" applyFont="1" applyFill="1" applyBorder="1" applyAlignment="1" applyProtection="1">
      <alignment horizontal="right" vertical="center" shrinkToFit="1"/>
    </xf>
    <xf numFmtId="177" fontId="34" fillId="6" borderId="157" xfId="14" applyNumberFormat="1" applyFont="1" applyFill="1" applyBorder="1" applyAlignment="1" applyProtection="1">
      <alignment horizontal="right" vertical="center" shrinkToFit="1"/>
    </xf>
    <xf numFmtId="177" fontId="34" fillId="6" borderId="158" xfId="14" applyNumberFormat="1" applyFont="1" applyFill="1" applyBorder="1" applyAlignment="1" applyProtection="1">
      <alignment horizontal="right" vertical="center" shrinkToFit="1"/>
    </xf>
    <xf numFmtId="177" fontId="34" fillId="6" borderId="159" xfId="14" applyNumberFormat="1" applyFont="1" applyFill="1" applyBorder="1" applyAlignment="1" applyProtection="1">
      <alignment horizontal="right" vertical="center" shrinkToFit="1"/>
    </xf>
    <xf numFmtId="177" fontId="34" fillId="6" borderId="160" xfId="14" applyNumberFormat="1" applyFont="1" applyFill="1" applyBorder="1" applyAlignment="1" applyProtection="1">
      <alignment horizontal="right" vertical="center" shrinkToFit="1"/>
    </xf>
    <xf numFmtId="0" fontId="34" fillId="6" borderId="0" xfId="12" applyFont="1" applyFill="1" applyProtection="1">
      <alignment vertical="center"/>
    </xf>
    <xf numFmtId="0" fontId="34" fillId="6" borderId="11" xfId="12" applyFont="1" applyFill="1" applyBorder="1" applyAlignment="1" applyProtection="1">
      <alignment horizontal="center" vertical="center" textRotation="255" shrinkToFit="1"/>
    </xf>
    <xf numFmtId="0" fontId="34" fillId="6" borderId="48" xfId="12" applyFont="1" applyFill="1" applyBorder="1" applyAlignment="1" applyProtection="1">
      <alignment horizontal="center" vertical="center" textRotation="255" shrinkToFit="1"/>
    </xf>
    <xf numFmtId="0" fontId="34" fillId="6" borderId="7" xfId="12" applyFont="1" applyFill="1" applyBorder="1" applyAlignment="1" applyProtection="1">
      <alignment horizontal="center" vertical="center" textRotation="255" shrinkToFit="1"/>
    </xf>
    <xf numFmtId="0" fontId="34" fillId="6" borderId="38" xfId="12" applyFont="1" applyFill="1" applyBorder="1" applyAlignment="1" applyProtection="1">
      <alignment horizontal="center" vertical="center" textRotation="255" shrinkToFit="1"/>
    </xf>
    <xf numFmtId="0" fontId="34" fillId="6" borderId="24" xfId="12" applyFont="1" applyFill="1" applyBorder="1" applyAlignment="1" applyProtection="1">
      <alignment horizontal="center" vertical="center" textRotation="255" shrinkToFit="1"/>
    </xf>
    <xf numFmtId="0" fontId="34" fillId="6" borderId="40" xfId="12" applyFont="1" applyFill="1" applyBorder="1" applyAlignment="1" applyProtection="1">
      <alignment horizontal="center" vertical="center" textRotation="255" shrinkToFit="1"/>
    </xf>
    <xf numFmtId="177" fontId="34" fillId="6" borderId="64" xfId="13" applyNumberFormat="1" applyFont="1" applyFill="1" applyBorder="1" applyAlignment="1" applyProtection="1">
      <alignment horizontal="right" vertical="center" shrinkToFit="1"/>
    </xf>
    <xf numFmtId="177" fontId="34" fillId="6" borderId="0" xfId="13" applyNumberFormat="1" applyFont="1" applyFill="1" applyBorder="1" applyAlignment="1" applyProtection="1">
      <alignment horizontal="right" vertical="center" shrinkToFit="1"/>
    </xf>
    <xf numFmtId="177" fontId="34" fillId="6" borderId="85" xfId="13" applyNumberFormat="1" applyFont="1" applyFill="1" applyBorder="1" applyAlignment="1" applyProtection="1">
      <alignment horizontal="right" vertical="center" shrinkToFit="1"/>
    </xf>
    <xf numFmtId="177" fontId="34" fillId="6" borderId="88" xfId="13" applyNumberFormat="1" applyFont="1" applyFill="1" applyBorder="1" applyAlignment="1" applyProtection="1">
      <alignment horizontal="right" vertical="center" shrinkToFit="1"/>
    </xf>
    <xf numFmtId="187" fontId="34" fillId="6" borderId="88" xfId="13" applyNumberFormat="1" applyFont="1" applyFill="1" applyBorder="1" applyAlignment="1" applyProtection="1">
      <alignment horizontal="right" vertical="center" shrinkToFit="1"/>
    </xf>
    <xf numFmtId="187" fontId="34" fillId="6" borderId="0" xfId="13" applyNumberFormat="1" applyFont="1" applyFill="1" applyBorder="1" applyAlignment="1" applyProtection="1">
      <alignment horizontal="right" vertical="center" shrinkToFit="1"/>
    </xf>
    <xf numFmtId="187" fontId="34" fillId="6" borderId="66" xfId="13" applyNumberFormat="1" applyFont="1" applyFill="1" applyBorder="1" applyAlignment="1" applyProtection="1">
      <alignment horizontal="right" vertical="center" shrinkToFit="1"/>
    </xf>
    <xf numFmtId="0" fontId="34" fillId="6" borderId="38" xfId="12" applyFont="1" applyFill="1" applyBorder="1" applyAlignment="1" applyProtection="1">
      <alignment horizontal="left" vertical="center"/>
    </xf>
    <xf numFmtId="0" fontId="34" fillId="6" borderId="41" xfId="12" applyFont="1" applyFill="1" applyBorder="1" applyAlignment="1" applyProtection="1">
      <alignment horizontal="center" vertical="center" textRotation="255" wrapText="1"/>
    </xf>
    <xf numFmtId="0" fontId="34" fillId="6" borderId="64" xfId="12" applyFont="1" applyFill="1" applyBorder="1" applyAlignment="1" applyProtection="1">
      <alignment horizontal="center" vertical="center" textRotation="255" wrapText="1"/>
    </xf>
    <xf numFmtId="0" fontId="34" fillId="6" borderId="37" xfId="12" applyFont="1" applyFill="1" applyBorder="1" applyAlignment="1" applyProtection="1">
      <alignment horizontal="center" vertical="center" textRotation="255" wrapText="1"/>
    </xf>
    <xf numFmtId="0" fontId="34" fillId="6" borderId="32" xfId="12" applyFont="1" applyFill="1" applyBorder="1" applyAlignment="1" applyProtection="1">
      <alignment horizontal="center" vertical="center"/>
    </xf>
    <xf numFmtId="0" fontId="34" fillId="6" borderId="11" xfId="12" applyFont="1" applyFill="1" applyBorder="1" applyAlignment="1" applyProtection="1">
      <alignment horizontal="center" vertical="top"/>
    </xf>
    <xf numFmtId="0" fontId="34" fillId="6" borderId="12" xfId="12" applyFont="1" applyFill="1" applyBorder="1" applyAlignment="1" applyProtection="1">
      <alignment horizontal="center" vertical="top"/>
    </xf>
    <xf numFmtId="0" fontId="34" fillId="6" borderId="7" xfId="12" applyFont="1" applyFill="1" applyBorder="1" applyAlignment="1" applyProtection="1">
      <alignment horizontal="center" vertical="top"/>
    </xf>
    <xf numFmtId="0" fontId="34" fillId="6" borderId="0" xfId="12" applyFont="1" applyFill="1" applyBorder="1" applyAlignment="1" applyProtection="1">
      <alignment horizontal="center" vertical="top"/>
    </xf>
    <xf numFmtId="0" fontId="34" fillId="6" borderId="24" xfId="12" applyFont="1" applyFill="1" applyBorder="1" applyAlignment="1" applyProtection="1">
      <alignment horizontal="center" vertical="top"/>
    </xf>
    <xf numFmtId="0" fontId="34" fillId="6" borderId="54" xfId="12" applyFont="1" applyFill="1" applyBorder="1" applyAlignment="1" applyProtection="1">
      <alignment horizontal="center" vertical="top"/>
    </xf>
    <xf numFmtId="0" fontId="34" fillId="6" borderId="34" xfId="12" applyFont="1" applyFill="1" applyBorder="1" applyAlignment="1" applyProtection="1">
      <alignment horizontal="center" vertical="center"/>
    </xf>
    <xf numFmtId="0" fontId="34" fillId="8" borderId="44" xfId="12" applyNumberFormat="1" applyFont="1" applyFill="1" applyBorder="1" applyAlignment="1" applyProtection="1">
      <alignment horizontal="left" vertical="center" shrinkToFit="1"/>
      <protection locked="0"/>
    </xf>
    <xf numFmtId="0" fontId="34" fillId="8" borderId="18" xfId="12" applyNumberFormat="1" applyFont="1" applyFill="1" applyBorder="1" applyAlignment="1" applyProtection="1">
      <alignment horizontal="left" vertical="center" shrinkToFit="1"/>
      <protection locked="0"/>
    </xf>
    <xf numFmtId="0" fontId="34" fillId="8" borderId="19" xfId="12" applyNumberFormat="1" applyFont="1" applyFill="1" applyBorder="1" applyAlignment="1" applyProtection="1">
      <alignment horizontal="left" vertical="center" shrinkToFit="1"/>
      <protection locked="0"/>
    </xf>
    <xf numFmtId="0" fontId="34" fillId="6" borderId="8" xfId="12" applyFont="1" applyFill="1" applyBorder="1" applyAlignment="1" applyProtection="1">
      <alignment horizontal="left" vertical="center" wrapText="1"/>
    </xf>
    <xf numFmtId="0" fontId="34" fillId="6" borderId="0" xfId="13" applyFont="1" applyFill="1" applyAlignment="1" applyProtection="1">
      <alignment horizontal="left" vertical="center"/>
    </xf>
    <xf numFmtId="0" fontId="34" fillId="6" borderId="24" xfId="12" applyFont="1" applyFill="1" applyBorder="1" applyAlignment="1" applyProtection="1">
      <alignment horizontal="center" vertical="center"/>
    </xf>
    <xf numFmtId="0" fontId="34" fillId="6" borderId="54" xfId="12" applyFont="1" applyFill="1" applyBorder="1" applyAlignment="1" applyProtection="1">
      <alignment horizontal="center" vertical="center"/>
    </xf>
    <xf numFmtId="0" fontId="34" fillId="6" borderId="67" xfId="12" applyFont="1" applyFill="1" applyBorder="1" applyAlignment="1" applyProtection="1">
      <alignment horizontal="center" vertical="center"/>
    </xf>
    <xf numFmtId="0" fontId="34" fillId="6" borderId="112" xfId="12" applyNumberFormat="1" applyFont="1" applyFill="1" applyBorder="1" applyAlignment="1" applyProtection="1">
      <alignment horizontal="left" vertical="center" shrinkToFit="1"/>
      <protection locked="0"/>
    </xf>
    <xf numFmtId="0" fontId="34" fillId="6" borderId="113" xfId="12" applyNumberFormat="1" applyFont="1" applyFill="1" applyBorder="1" applyAlignment="1" applyProtection="1">
      <alignment horizontal="left" vertical="center" shrinkToFit="1"/>
      <protection locked="0"/>
    </xf>
    <xf numFmtId="0" fontId="34" fillId="6" borderId="119" xfId="12" applyNumberFormat="1" applyFont="1" applyFill="1" applyBorder="1" applyAlignment="1" applyProtection="1">
      <alignment horizontal="left" vertical="center" shrinkToFit="1"/>
      <protection locked="0"/>
    </xf>
    <xf numFmtId="0" fontId="34" fillId="8" borderId="44" xfId="12" applyFont="1" applyFill="1" applyBorder="1" applyAlignment="1" applyProtection="1">
      <alignment horizontal="left" vertical="center" shrinkToFit="1"/>
      <protection locked="0"/>
    </xf>
    <xf numFmtId="0" fontId="34" fillId="8" borderId="18" xfId="12" applyFont="1" applyFill="1" applyBorder="1" applyAlignment="1" applyProtection="1">
      <alignment horizontal="left" vertical="center" shrinkToFit="1"/>
      <protection locked="0"/>
    </xf>
    <xf numFmtId="0" fontId="34" fillId="8" borderId="43" xfId="12" applyFont="1" applyFill="1" applyBorder="1" applyAlignment="1" applyProtection="1">
      <alignment horizontal="left" vertical="center" shrinkToFit="1"/>
      <protection locked="0"/>
    </xf>
    <xf numFmtId="177" fontId="34" fillId="8" borderId="148" xfId="12" applyNumberFormat="1" applyFont="1" applyFill="1" applyBorder="1" applyAlignment="1" applyProtection="1">
      <alignment horizontal="right" vertical="center" shrinkToFit="1"/>
      <protection locked="0"/>
    </xf>
    <xf numFmtId="177" fontId="34" fillId="8" borderId="149" xfId="12" applyNumberFormat="1" applyFont="1" applyFill="1" applyBorder="1" applyAlignment="1" applyProtection="1">
      <alignment horizontal="right" vertical="center" shrinkToFit="1"/>
      <protection locked="0"/>
    </xf>
    <xf numFmtId="177" fontId="34" fillId="8" borderId="150" xfId="12" applyNumberFormat="1" applyFont="1" applyFill="1" applyBorder="1" applyAlignment="1" applyProtection="1">
      <alignment horizontal="right" vertical="center" shrinkToFit="1"/>
      <protection locked="0"/>
    </xf>
    <xf numFmtId="177" fontId="34" fillId="8" borderId="44" xfId="12" applyNumberFormat="1" applyFont="1" applyFill="1" applyBorder="1" applyAlignment="1" applyProtection="1">
      <alignment horizontal="right" vertical="center" shrinkToFit="1"/>
      <protection locked="0"/>
    </xf>
    <xf numFmtId="177" fontId="34" fillId="8" borderId="18" xfId="12" applyNumberFormat="1" applyFont="1" applyFill="1" applyBorder="1" applyAlignment="1" applyProtection="1">
      <alignment horizontal="right" vertical="center" shrinkToFit="1"/>
      <protection locked="0"/>
    </xf>
    <xf numFmtId="177" fontId="34" fillId="8" borderId="43" xfId="12" applyNumberFormat="1" applyFont="1" applyFill="1" applyBorder="1" applyAlignment="1" applyProtection="1">
      <alignment horizontal="right" vertical="center" shrinkToFit="1"/>
      <protection locked="0"/>
    </xf>
    <xf numFmtId="0" fontId="34" fillId="6" borderId="112" xfId="12" applyFont="1" applyFill="1" applyBorder="1" applyAlignment="1" applyProtection="1">
      <alignment horizontal="left" vertical="center" shrinkToFit="1"/>
      <protection locked="0"/>
    </xf>
    <xf numFmtId="0" fontId="34" fillId="6" borderId="113" xfId="12" applyFont="1" applyFill="1" applyBorder="1" applyAlignment="1" applyProtection="1">
      <alignment horizontal="left" vertical="center" shrinkToFit="1"/>
      <protection locked="0"/>
    </xf>
    <xf numFmtId="0" fontId="34" fillId="6" borderId="114" xfId="12" applyFont="1" applyFill="1" applyBorder="1" applyAlignment="1" applyProtection="1">
      <alignment horizontal="left" vertical="center" shrinkToFit="1"/>
      <protection locked="0"/>
    </xf>
    <xf numFmtId="177" fontId="34" fillId="6" borderId="112" xfId="12" applyNumberFormat="1" applyFont="1" applyFill="1" applyBorder="1" applyAlignment="1" applyProtection="1">
      <alignment horizontal="right" vertical="center" shrinkToFit="1"/>
      <protection locked="0"/>
    </xf>
    <xf numFmtId="177" fontId="34" fillId="6" borderId="113" xfId="12" applyNumberFormat="1" applyFont="1" applyFill="1" applyBorder="1" applyAlignment="1" applyProtection="1">
      <alignment horizontal="right" vertical="center" shrinkToFit="1"/>
      <protection locked="0"/>
    </xf>
    <xf numFmtId="177" fontId="34" fillId="6" borderId="114" xfId="12" applyNumberFormat="1" applyFont="1" applyFill="1" applyBorder="1" applyAlignment="1" applyProtection="1">
      <alignment horizontal="right" vertical="center" shrinkToFit="1"/>
      <protection locked="0"/>
    </xf>
    <xf numFmtId="177" fontId="34" fillId="8" borderId="129" xfId="12" applyNumberFormat="1" applyFont="1" applyFill="1" applyBorder="1" applyAlignment="1" applyProtection="1">
      <alignment horizontal="right" vertical="center" shrinkToFit="1"/>
      <protection locked="0"/>
    </xf>
    <xf numFmtId="0" fontId="34" fillId="8" borderId="129" xfId="12" applyNumberFormat="1" applyFont="1" applyFill="1" applyBorder="1" applyAlignment="1" applyProtection="1">
      <alignment horizontal="left" vertical="center" shrinkToFit="1"/>
      <protection locked="0"/>
    </xf>
    <xf numFmtId="0" fontId="34" fillId="8" borderId="132" xfId="12" applyNumberFormat="1" applyFont="1" applyFill="1" applyBorder="1" applyAlignment="1" applyProtection="1">
      <alignment horizontal="left" vertical="center" shrinkToFit="1"/>
      <protection locked="0"/>
    </xf>
    <xf numFmtId="177" fontId="34" fillId="8" borderId="142" xfId="12" applyNumberFormat="1" applyFont="1" applyFill="1" applyBorder="1" applyAlignment="1" applyProtection="1">
      <alignment horizontal="right" vertical="center" shrinkToFit="1"/>
      <protection locked="0"/>
    </xf>
    <xf numFmtId="177" fontId="34" fillId="8" borderId="134" xfId="12" applyNumberFormat="1" applyFont="1" applyFill="1" applyBorder="1" applyAlignment="1" applyProtection="1">
      <alignment horizontal="right" vertical="center" shrinkToFit="1"/>
      <protection locked="0"/>
    </xf>
    <xf numFmtId="0" fontId="34" fillId="6" borderId="145" xfId="12" applyFont="1" applyFill="1" applyBorder="1" applyAlignment="1" applyProtection="1">
      <alignment horizontal="left" vertical="center" shrinkToFit="1"/>
      <protection locked="0"/>
    </xf>
    <xf numFmtId="0" fontId="34" fillId="6" borderId="146" xfId="12" applyFont="1" applyFill="1" applyBorder="1" applyAlignment="1" applyProtection="1">
      <alignment horizontal="left" vertical="center" shrinkToFit="1"/>
      <protection locked="0"/>
    </xf>
    <xf numFmtId="0" fontId="34" fillId="6" borderId="147" xfId="12" applyFont="1" applyFill="1" applyBorder="1" applyAlignment="1" applyProtection="1">
      <alignment horizontal="left" vertical="center" shrinkToFit="1"/>
      <protection locked="0"/>
    </xf>
    <xf numFmtId="177" fontId="34" fillId="6" borderId="123" xfId="12" applyNumberFormat="1" applyFont="1" applyFill="1" applyBorder="1" applyAlignment="1" applyProtection="1">
      <alignment horizontal="right" vertical="center" shrinkToFit="1"/>
      <protection locked="0"/>
    </xf>
    <xf numFmtId="177" fontId="34" fillId="6" borderId="124" xfId="12" applyNumberFormat="1" applyFont="1" applyFill="1" applyBorder="1" applyAlignment="1" applyProtection="1">
      <alignment horizontal="right" vertical="center" shrinkToFit="1"/>
      <protection locked="0"/>
    </xf>
    <xf numFmtId="0" fontId="34" fillId="6" borderId="124" xfId="12" applyNumberFormat="1" applyFont="1" applyFill="1" applyBorder="1" applyAlignment="1" applyProtection="1">
      <alignment horizontal="left" vertical="center" shrinkToFit="1"/>
      <protection locked="0"/>
    </xf>
    <xf numFmtId="0" fontId="34" fillId="6" borderId="127" xfId="12" applyNumberFormat="1" applyFont="1" applyFill="1" applyBorder="1" applyAlignment="1" applyProtection="1">
      <alignment horizontal="left" vertical="center" shrinkToFit="1"/>
      <protection locked="0"/>
    </xf>
    <xf numFmtId="177" fontId="34" fillId="0" borderId="116" xfId="12" applyNumberFormat="1" applyFont="1" applyBorder="1" applyAlignment="1" applyProtection="1">
      <alignment horizontal="right" vertical="center" shrinkToFit="1"/>
      <protection locked="0"/>
    </xf>
    <xf numFmtId="0" fontId="34" fillId="0" borderId="116" xfId="12" applyNumberFormat="1" applyFont="1" applyBorder="1" applyAlignment="1" applyProtection="1">
      <alignment horizontal="left" vertical="center" shrinkToFit="1"/>
      <protection locked="0"/>
    </xf>
    <xf numFmtId="0" fontId="34" fillId="0" borderId="121" xfId="12" applyNumberFormat="1" applyFont="1" applyBorder="1" applyAlignment="1" applyProtection="1">
      <alignment horizontal="left" vertical="center" shrinkToFit="1"/>
      <protection locked="0"/>
    </xf>
    <xf numFmtId="0" fontId="34" fillId="0" borderId="112" xfId="12" applyFont="1" applyBorder="1" applyAlignment="1" applyProtection="1">
      <alignment horizontal="left" vertical="center" shrinkToFit="1"/>
      <protection locked="0"/>
    </xf>
    <xf numFmtId="0" fontId="34" fillId="0" borderId="113" xfId="12" applyFont="1" applyBorder="1" applyAlignment="1" applyProtection="1">
      <alignment horizontal="left" vertical="center" shrinkToFit="1"/>
      <protection locked="0"/>
    </xf>
    <xf numFmtId="0" fontId="34" fillId="0" borderId="114" xfId="12" applyFont="1" applyBorder="1" applyAlignment="1" applyProtection="1">
      <alignment horizontal="left" vertical="center" shrinkToFit="1"/>
      <protection locked="0"/>
    </xf>
    <xf numFmtId="177" fontId="34" fillId="0" borderId="115" xfId="12" applyNumberFormat="1" applyFont="1" applyBorder="1" applyAlignment="1" applyProtection="1">
      <alignment horizontal="right" vertical="center" shrinkToFit="1"/>
      <protection locked="0"/>
    </xf>
    <xf numFmtId="177" fontId="34" fillId="0" borderId="112" xfId="12" applyNumberFormat="1" applyFont="1" applyBorder="1" applyAlignment="1" applyProtection="1">
      <alignment horizontal="right" vertical="center" shrinkToFit="1"/>
      <protection locked="0"/>
    </xf>
    <xf numFmtId="177" fontId="34" fillId="0" borderId="113" xfId="12" applyNumberFormat="1" applyFont="1" applyBorder="1" applyAlignment="1" applyProtection="1">
      <alignment horizontal="right" vertical="center" shrinkToFit="1"/>
      <protection locked="0"/>
    </xf>
    <xf numFmtId="177" fontId="34" fillId="0" borderId="120" xfId="12" applyNumberFormat="1" applyFont="1" applyBorder="1" applyAlignment="1" applyProtection="1">
      <alignment horizontal="right" vertical="center" shrinkToFit="1"/>
      <protection locked="0"/>
    </xf>
    <xf numFmtId="177" fontId="34" fillId="0" borderId="117" xfId="12" applyNumberFormat="1" applyFont="1" applyBorder="1" applyAlignment="1" applyProtection="1">
      <alignment horizontal="right" vertical="center" shrinkToFit="1"/>
      <protection locked="0"/>
    </xf>
    <xf numFmtId="177" fontId="34" fillId="0" borderId="102" xfId="12" applyNumberFormat="1" applyFont="1" applyBorder="1" applyAlignment="1" applyProtection="1">
      <alignment horizontal="right" vertical="center" shrinkToFit="1"/>
      <protection locked="0"/>
    </xf>
    <xf numFmtId="0" fontId="34" fillId="0" borderId="102" xfId="12" applyNumberFormat="1" applyFont="1" applyBorder="1" applyAlignment="1" applyProtection="1">
      <alignment horizontal="left" vertical="center" shrinkToFit="1"/>
      <protection locked="0"/>
    </xf>
    <xf numFmtId="0" fontId="34" fillId="0" borderId="108" xfId="12" applyNumberFormat="1" applyFont="1" applyBorder="1" applyAlignment="1" applyProtection="1">
      <alignment horizontal="left" vertical="center" shrinkToFit="1"/>
      <protection locked="0"/>
    </xf>
    <xf numFmtId="0" fontId="34" fillId="0" borderId="98" xfId="12" applyFont="1" applyBorder="1" applyAlignment="1" applyProtection="1">
      <alignment horizontal="left" vertical="center" shrinkToFit="1"/>
      <protection locked="0"/>
    </xf>
    <xf numFmtId="0" fontId="34" fillId="0" borderId="99" xfId="12" applyFont="1" applyBorder="1" applyAlignment="1" applyProtection="1">
      <alignment horizontal="left" vertical="center" shrinkToFit="1"/>
      <protection locked="0"/>
    </xf>
    <xf numFmtId="0" fontId="34" fillId="0" borderId="100" xfId="12" applyFont="1" applyBorder="1" applyAlignment="1" applyProtection="1">
      <alignment horizontal="left" vertical="center" shrinkToFit="1"/>
      <protection locked="0"/>
    </xf>
    <xf numFmtId="177" fontId="34" fillId="0" borderId="101" xfId="12" applyNumberFormat="1" applyFont="1" applyBorder="1" applyAlignment="1" applyProtection="1">
      <alignment horizontal="right" vertical="center" shrinkToFit="1"/>
      <protection locked="0"/>
    </xf>
    <xf numFmtId="177" fontId="34" fillId="0" borderId="112" xfId="15" applyNumberFormat="1" applyFont="1" applyBorder="1" applyAlignment="1" applyProtection="1">
      <alignment horizontal="right" vertical="center" shrinkToFit="1"/>
      <protection locked="0"/>
    </xf>
    <xf numFmtId="177" fontId="34" fillId="0" borderId="113" xfId="15" applyNumberFormat="1" applyFont="1" applyBorder="1" applyAlignment="1" applyProtection="1">
      <alignment horizontal="right" vertical="center" shrinkToFit="1"/>
      <protection locked="0"/>
    </xf>
    <xf numFmtId="177" fontId="34" fillId="0" borderId="114" xfId="15" applyNumberFormat="1" applyFont="1" applyBorder="1" applyAlignment="1" applyProtection="1">
      <alignment horizontal="right" vertical="center" shrinkToFit="1"/>
      <protection locked="0"/>
    </xf>
    <xf numFmtId="0" fontId="34" fillId="0" borderId="112" xfId="15" applyNumberFormat="1" applyFont="1" applyBorder="1" applyAlignment="1" applyProtection="1">
      <alignment horizontal="left" vertical="center" shrinkToFit="1"/>
      <protection locked="0"/>
    </xf>
    <xf numFmtId="0" fontId="34" fillId="0" borderId="113" xfId="15" applyNumberFormat="1" applyFont="1" applyBorder="1" applyAlignment="1" applyProtection="1">
      <alignment horizontal="left" vertical="center" shrinkToFit="1"/>
      <protection locked="0"/>
    </xf>
    <xf numFmtId="0" fontId="34" fillId="0" borderId="119" xfId="15" applyNumberFormat="1" applyFont="1" applyBorder="1" applyAlignment="1" applyProtection="1">
      <alignment horizontal="left" vertical="center" shrinkToFit="1"/>
      <protection locked="0"/>
    </xf>
    <xf numFmtId="0" fontId="34" fillId="7" borderId="36" xfId="12" applyFont="1" applyFill="1" applyBorder="1" applyAlignment="1" applyProtection="1">
      <alignment horizontal="center" vertical="center"/>
      <protection locked="0"/>
    </xf>
    <xf numFmtId="0" fontId="34" fillId="7" borderId="8" xfId="12" applyFont="1" applyFill="1" applyBorder="1" applyAlignment="1" applyProtection="1">
      <alignment horizontal="center" vertical="center"/>
      <protection locked="0"/>
    </xf>
    <xf numFmtId="0" fontId="34" fillId="7" borderId="23" xfId="12" applyFont="1" applyFill="1" applyBorder="1" applyAlignment="1" applyProtection="1">
      <alignment horizontal="center" vertical="center"/>
      <protection locked="0"/>
    </xf>
    <xf numFmtId="0" fontId="34" fillId="7" borderId="92" xfId="12" applyFont="1" applyFill="1" applyBorder="1" applyAlignment="1" applyProtection="1">
      <alignment horizontal="center" vertical="center"/>
      <protection locked="0"/>
    </xf>
    <xf numFmtId="0" fontId="34" fillId="7" borderId="93" xfId="12" applyFont="1" applyFill="1" applyBorder="1" applyAlignment="1" applyProtection="1">
      <alignment horizontal="center" vertical="center"/>
      <protection locked="0"/>
    </xf>
    <xf numFmtId="0" fontId="34" fillId="7" borderId="94" xfId="12" applyFont="1" applyFill="1" applyBorder="1" applyAlignment="1" applyProtection="1">
      <alignment horizontal="center" vertical="center"/>
      <protection locked="0"/>
    </xf>
    <xf numFmtId="0" fontId="34" fillId="7" borderId="62" xfId="12" applyFont="1" applyFill="1" applyBorder="1" applyAlignment="1" applyProtection="1">
      <alignment horizontal="center" vertical="center" wrapText="1"/>
      <protection locked="0"/>
    </xf>
    <xf numFmtId="0" fontId="34" fillId="7" borderId="8" xfId="12" applyFont="1" applyFill="1" applyBorder="1" applyAlignment="1" applyProtection="1">
      <alignment horizontal="center" vertical="center" wrapText="1"/>
      <protection locked="0"/>
    </xf>
    <xf numFmtId="0" fontId="34" fillId="7" borderId="23" xfId="12" applyFont="1" applyFill="1" applyBorder="1" applyAlignment="1" applyProtection="1">
      <alignment horizontal="center" vertical="center" wrapText="1"/>
      <protection locked="0"/>
    </xf>
    <xf numFmtId="0" fontId="34" fillId="7" borderId="95" xfId="12" applyFont="1" applyFill="1" applyBorder="1" applyAlignment="1" applyProtection="1">
      <alignment horizontal="center" vertical="center" wrapText="1"/>
      <protection locked="0"/>
    </xf>
    <xf numFmtId="0" fontId="34" fillId="7" borderId="93" xfId="12" applyFont="1" applyFill="1" applyBorder="1" applyAlignment="1" applyProtection="1">
      <alignment horizontal="center" vertical="center" wrapText="1"/>
      <protection locked="0"/>
    </xf>
    <xf numFmtId="0" fontId="34" fillId="7" borderId="94" xfId="12" applyFont="1" applyFill="1" applyBorder="1" applyAlignment="1" applyProtection="1">
      <alignment horizontal="center" vertical="center" wrapText="1"/>
      <protection locked="0"/>
    </xf>
    <xf numFmtId="0" fontId="34" fillId="7" borderId="62" xfId="12" applyFont="1" applyFill="1" applyBorder="1" applyAlignment="1" applyProtection="1">
      <alignment horizontal="center" vertical="center" wrapText="1" shrinkToFit="1"/>
      <protection locked="0"/>
    </xf>
    <xf numFmtId="0" fontId="34" fillId="7" borderId="8" xfId="12" applyFont="1" applyFill="1" applyBorder="1" applyAlignment="1" applyProtection="1">
      <alignment horizontal="center" vertical="center" shrinkToFit="1"/>
      <protection locked="0"/>
    </xf>
    <xf numFmtId="0" fontId="34" fillId="7" borderId="23" xfId="12" applyFont="1" applyFill="1" applyBorder="1" applyAlignment="1" applyProtection="1">
      <alignment horizontal="center" vertical="center" shrinkToFit="1"/>
      <protection locked="0"/>
    </xf>
    <xf numFmtId="0" fontId="34" fillId="7" borderId="95" xfId="12" applyFont="1" applyFill="1" applyBorder="1" applyAlignment="1" applyProtection="1">
      <alignment horizontal="center" vertical="center" shrinkToFit="1"/>
      <protection locked="0"/>
    </xf>
    <xf numFmtId="0" fontId="34" fillId="7" borderId="93" xfId="12" applyFont="1" applyFill="1" applyBorder="1" applyAlignment="1" applyProtection="1">
      <alignment horizontal="center" vertical="center" shrinkToFit="1"/>
      <protection locked="0"/>
    </xf>
    <xf numFmtId="0" fontId="34" fillId="7" borderId="94" xfId="12" applyFont="1" applyFill="1" applyBorder="1" applyAlignment="1" applyProtection="1">
      <alignment horizontal="center" vertical="center" shrinkToFit="1"/>
      <protection locked="0"/>
    </xf>
    <xf numFmtId="0" fontId="34" fillId="7" borderId="95" xfId="12" applyFont="1" applyFill="1" applyBorder="1" applyAlignment="1" applyProtection="1">
      <alignment horizontal="center" vertical="center"/>
      <protection locked="0"/>
    </xf>
    <xf numFmtId="0" fontId="34" fillId="0" borderId="112" xfId="15" applyFont="1" applyBorder="1" applyAlignment="1" applyProtection="1">
      <alignment horizontal="left" vertical="center" shrinkToFit="1"/>
      <protection locked="0"/>
    </xf>
    <xf numFmtId="0" fontId="34" fillId="0" borderId="113" xfId="15" applyFont="1" applyBorder="1" applyAlignment="1" applyProtection="1">
      <alignment horizontal="left" vertical="center" shrinkToFit="1"/>
      <protection locked="0"/>
    </xf>
    <xf numFmtId="0" fontId="34" fillId="0" borderId="114" xfId="15" applyFont="1" applyBorder="1" applyAlignment="1" applyProtection="1">
      <alignment horizontal="left" vertical="center" shrinkToFit="1"/>
      <protection locked="0"/>
    </xf>
    <xf numFmtId="0" fontId="34" fillId="7" borderId="9" xfId="12" applyFont="1" applyFill="1" applyBorder="1" applyAlignment="1" applyProtection="1">
      <alignment horizontal="center" vertical="center" wrapText="1"/>
      <protection locked="0"/>
    </xf>
    <xf numFmtId="0" fontId="34" fillId="7" borderId="96" xfId="12" applyFont="1" applyFill="1" applyBorder="1" applyAlignment="1" applyProtection="1">
      <alignment horizontal="center" vertical="center" wrapText="1"/>
      <protection locked="0"/>
    </xf>
    <xf numFmtId="177" fontId="34" fillId="0" borderId="118" xfId="14" applyNumberFormat="1" applyFont="1" applyBorder="1" applyAlignment="1" applyProtection="1">
      <alignment horizontal="right" vertical="center" shrinkToFit="1"/>
      <protection locked="0"/>
    </xf>
    <xf numFmtId="177" fontId="34" fillId="0" borderId="113" xfId="14" applyNumberFormat="1" applyFont="1" applyBorder="1" applyAlignment="1" applyProtection="1">
      <alignment horizontal="right" vertical="center" shrinkToFit="1"/>
      <protection locked="0"/>
    </xf>
    <xf numFmtId="177" fontId="34" fillId="0" borderId="119" xfId="14" applyNumberFormat="1" applyFont="1" applyBorder="1" applyAlignment="1" applyProtection="1">
      <alignment horizontal="right" vertical="center" shrinkToFit="1"/>
      <protection locked="0"/>
    </xf>
    <xf numFmtId="177" fontId="34" fillId="6" borderId="120" xfId="13" applyNumberFormat="1" applyFont="1" applyFill="1" applyBorder="1" applyAlignment="1" applyProtection="1">
      <alignment horizontal="right" vertical="center" shrinkToFit="1"/>
      <protection locked="0"/>
    </xf>
    <xf numFmtId="177" fontId="34" fillId="6" borderId="116" xfId="13" applyNumberFormat="1" applyFont="1" applyFill="1" applyBorder="1" applyAlignment="1" applyProtection="1">
      <alignment horizontal="right" vertical="center" shrinkToFit="1"/>
      <protection locked="0"/>
    </xf>
    <xf numFmtId="187" fontId="34" fillId="6" borderId="116" xfId="13" applyNumberFormat="1" applyFont="1" applyFill="1" applyBorder="1" applyAlignment="1" applyProtection="1">
      <alignment horizontal="right" vertical="center" shrinkToFit="1"/>
      <protection locked="0"/>
    </xf>
    <xf numFmtId="187" fontId="34" fillId="8" borderId="134" xfId="12" applyNumberFormat="1" applyFont="1" applyFill="1" applyBorder="1" applyAlignment="1" applyProtection="1">
      <alignment horizontal="right" vertical="center" shrinkToFit="1"/>
      <protection locked="0"/>
    </xf>
    <xf numFmtId="177" fontId="34" fillId="8" borderId="17" xfId="12" applyNumberFormat="1" applyFont="1" applyFill="1" applyBorder="1" applyAlignment="1" applyProtection="1">
      <alignment horizontal="right" vertical="center" shrinkToFit="1"/>
      <protection locked="0"/>
    </xf>
    <xf numFmtId="177" fontId="34" fillId="8" borderId="19" xfId="12" applyNumberFormat="1" applyFont="1" applyFill="1" applyBorder="1" applyAlignment="1" applyProtection="1">
      <alignment horizontal="right" vertical="center" shrinkToFit="1"/>
      <protection locked="0"/>
    </xf>
    <xf numFmtId="177" fontId="34" fillId="8" borderId="143" xfId="12" applyNumberFormat="1" applyFont="1" applyFill="1" applyBorder="1" applyAlignment="1" applyProtection="1">
      <alignment horizontal="right" vertical="center" shrinkToFit="1"/>
      <protection locked="0"/>
    </xf>
    <xf numFmtId="177" fontId="34" fillId="8" borderId="131" xfId="12" applyNumberFormat="1" applyFont="1" applyFill="1" applyBorder="1" applyAlignment="1" applyProtection="1">
      <alignment horizontal="right" vertical="center" shrinkToFit="1"/>
      <protection locked="0"/>
    </xf>
    <xf numFmtId="177" fontId="34" fillId="8" borderId="132" xfId="12" applyNumberFormat="1" applyFont="1" applyFill="1" applyBorder="1" applyAlignment="1" applyProtection="1">
      <alignment horizontal="right" vertical="center" shrinkToFit="1"/>
      <protection locked="0"/>
    </xf>
    <xf numFmtId="177" fontId="34" fillId="8" borderId="133" xfId="12" applyNumberFormat="1" applyFont="1" applyFill="1" applyBorder="1" applyAlignment="1" applyProtection="1">
      <alignment horizontal="right" vertical="center" shrinkToFit="1"/>
      <protection locked="0"/>
    </xf>
    <xf numFmtId="0" fontId="34" fillId="0" borderId="116" xfId="12" applyFont="1" applyBorder="1" applyAlignment="1" applyProtection="1">
      <alignment horizontal="left" vertical="center" shrinkToFit="1"/>
      <protection locked="0"/>
    </xf>
    <xf numFmtId="0" fontId="34" fillId="0" borderId="121" xfId="12" applyFont="1" applyBorder="1" applyAlignment="1" applyProtection="1">
      <alignment horizontal="left" vertical="center" shrinkToFit="1"/>
      <protection locked="0"/>
    </xf>
    <xf numFmtId="0" fontId="34" fillId="0" borderId="81" xfId="12" applyFont="1" applyBorder="1" applyAlignment="1" applyProtection="1">
      <alignment horizontal="center" vertical="center" shrinkToFit="1"/>
      <protection locked="0"/>
    </xf>
    <xf numFmtId="0" fontId="34" fillId="0" borderId="25" xfId="12" applyFont="1" applyBorder="1" applyAlignment="1" applyProtection="1">
      <alignment horizontal="center" vertical="center"/>
      <protection locked="0"/>
    </xf>
    <xf numFmtId="0" fontId="34" fillId="0" borderId="26" xfId="12" applyFont="1" applyBorder="1" applyAlignment="1" applyProtection="1">
      <alignment horizontal="center" vertical="center"/>
      <protection locked="0"/>
    </xf>
    <xf numFmtId="0" fontId="34" fillId="0" borderId="112" xfId="14" applyFont="1" applyBorder="1" applyAlignment="1" applyProtection="1">
      <alignment horizontal="left" vertical="center" shrinkToFit="1"/>
      <protection locked="0"/>
    </xf>
    <xf numFmtId="0" fontId="34" fillId="0" borderId="113" xfId="14" applyFont="1" applyBorder="1" applyAlignment="1" applyProtection="1">
      <alignment horizontal="left" vertical="center" shrinkToFit="1"/>
      <protection locked="0"/>
    </xf>
    <xf numFmtId="0" fontId="34" fillId="0" borderId="114" xfId="14" applyFont="1" applyBorder="1" applyAlignment="1" applyProtection="1">
      <alignment horizontal="left" vertical="center" shrinkToFit="1"/>
      <protection locked="0"/>
    </xf>
    <xf numFmtId="177" fontId="34" fillId="6" borderId="115" xfId="13" applyNumberFormat="1" applyFont="1" applyFill="1" applyBorder="1" applyAlignment="1" applyProtection="1">
      <alignment horizontal="right" vertical="center" shrinkToFit="1"/>
      <protection locked="0"/>
    </xf>
    <xf numFmtId="177" fontId="34" fillId="6" borderId="117" xfId="13" applyNumberFormat="1" applyFont="1" applyFill="1" applyBorder="1" applyAlignment="1" applyProtection="1">
      <alignment horizontal="right" vertical="center" shrinkToFit="1"/>
      <protection locked="0"/>
    </xf>
    <xf numFmtId="187" fontId="34" fillId="0" borderId="116" xfId="12" applyNumberFormat="1" applyFont="1" applyBorder="1" applyAlignment="1" applyProtection="1">
      <alignment horizontal="right" vertical="center" shrinkToFit="1"/>
      <protection locked="0"/>
    </xf>
    <xf numFmtId="177" fontId="34" fillId="0" borderId="115" xfId="14" applyNumberFormat="1" applyFont="1" applyBorder="1" applyAlignment="1" applyProtection="1">
      <alignment horizontal="right" vertical="center" shrinkToFit="1"/>
      <protection locked="0"/>
    </xf>
    <xf numFmtId="177" fontId="34" fillId="0" borderId="116" xfId="14" applyNumberFormat="1" applyFont="1" applyBorder="1" applyAlignment="1" applyProtection="1">
      <alignment horizontal="right" vertical="center" shrinkToFit="1"/>
      <protection locked="0"/>
    </xf>
    <xf numFmtId="177" fontId="34" fillId="0" borderId="117" xfId="14" applyNumberFormat="1" applyFont="1" applyBorder="1" applyAlignment="1" applyProtection="1">
      <alignment horizontal="right" vertical="center" shrinkToFit="1"/>
      <protection locked="0"/>
    </xf>
    <xf numFmtId="177" fontId="34" fillId="0" borderId="137" xfId="12" applyNumberFormat="1" applyFont="1" applyBorder="1" applyAlignment="1" applyProtection="1">
      <alignment horizontal="right" vertical="center" shrinkToFit="1"/>
      <protection locked="0"/>
    </xf>
    <xf numFmtId="187" fontId="34" fillId="0" borderId="137" xfId="12" applyNumberFormat="1" applyFont="1" applyBorder="1" applyAlignment="1" applyProtection="1">
      <alignment horizontal="right" vertical="center" shrinkToFit="1"/>
      <protection locked="0"/>
    </xf>
    <xf numFmtId="0" fontId="34" fillId="0" borderId="137" xfId="12" applyFont="1" applyBorder="1" applyAlignment="1" applyProtection="1">
      <alignment horizontal="left" vertical="center" shrinkToFit="1"/>
      <protection locked="0"/>
    </xf>
    <xf numFmtId="0" fontId="34" fillId="0" borderId="140" xfId="12" applyFont="1" applyBorder="1" applyAlignment="1" applyProtection="1">
      <alignment horizontal="left" vertical="center" shrinkToFit="1"/>
      <protection locked="0"/>
    </xf>
    <xf numFmtId="0" fontId="34" fillId="0" borderId="98" xfId="14" applyFont="1" applyBorder="1" applyAlignment="1" applyProtection="1">
      <alignment horizontal="left" vertical="center" shrinkToFit="1"/>
      <protection locked="0"/>
    </xf>
    <xf numFmtId="0" fontId="34" fillId="0" borderId="99" xfId="14" applyFont="1" applyBorder="1" applyAlignment="1" applyProtection="1">
      <alignment horizontal="left" vertical="center" shrinkToFit="1"/>
      <protection locked="0"/>
    </xf>
    <xf numFmtId="0" fontId="34" fillId="0" borderId="100" xfId="14" applyFont="1" applyBorder="1" applyAlignment="1" applyProtection="1">
      <alignment horizontal="left" vertical="center" shrinkToFit="1"/>
      <protection locked="0"/>
    </xf>
    <xf numFmtId="177" fontId="34" fillId="0" borderId="136" xfId="14" applyNumberFormat="1" applyFont="1" applyBorder="1" applyAlignment="1" applyProtection="1">
      <alignment horizontal="right" vertical="center" shrinkToFit="1"/>
      <protection locked="0"/>
    </xf>
    <xf numFmtId="177" fontId="34" fillId="0" borderId="137" xfId="14" applyNumberFormat="1" applyFont="1" applyBorder="1" applyAlignment="1" applyProtection="1">
      <alignment horizontal="right" vertical="center" shrinkToFit="1"/>
      <protection locked="0"/>
    </xf>
    <xf numFmtId="177" fontId="34" fillId="0" borderId="138" xfId="14" applyNumberFormat="1" applyFont="1" applyBorder="1" applyAlignment="1" applyProtection="1">
      <alignment horizontal="right" vertical="center" shrinkToFit="1"/>
      <protection locked="0"/>
    </xf>
    <xf numFmtId="177" fontId="34" fillId="0" borderId="139" xfId="14" applyNumberFormat="1" applyFont="1" applyBorder="1" applyAlignment="1" applyProtection="1">
      <alignment horizontal="right" vertical="center" shrinkToFit="1"/>
      <protection locked="0"/>
    </xf>
    <xf numFmtId="177" fontId="34" fillId="0" borderId="140" xfId="14" applyNumberFormat="1" applyFont="1" applyBorder="1" applyAlignment="1" applyProtection="1">
      <alignment horizontal="right" vertical="center" shrinkToFit="1"/>
      <protection locked="0"/>
    </xf>
    <xf numFmtId="177" fontId="34" fillId="0" borderId="141" xfId="12" applyNumberFormat="1" applyFont="1" applyBorder="1" applyAlignment="1" applyProtection="1">
      <alignment horizontal="right" vertical="center" shrinkToFit="1"/>
      <protection locked="0"/>
    </xf>
    <xf numFmtId="0" fontId="34" fillId="7" borderId="36" xfId="12" applyFont="1" applyFill="1" applyBorder="1" applyAlignment="1" applyProtection="1">
      <alignment horizontal="center" vertical="center" wrapText="1" shrinkToFit="1"/>
      <protection locked="0"/>
    </xf>
    <xf numFmtId="0" fontId="34" fillId="7" borderId="9" xfId="12" applyFont="1" applyFill="1" applyBorder="1" applyAlignment="1" applyProtection="1">
      <alignment horizontal="center" vertical="center" shrinkToFit="1"/>
      <protection locked="0"/>
    </xf>
    <xf numFmtId="0" fontId="34" fillId="7" borderId="92" xfId="12" applyFont="1" applyFill="1" applyBorder="1" applyAlignment="1" applyProtection="1">
      <alignment horizontal="center" vertical="center" shrinkToFit="1"/>
      <protection locked="0"/>
    </xf>
    <xf numFmtId="0" fontId="34" fillId="7" borderId="96" xfId="12" applyFont="1" applyFill="1" applyBorder="1" applyAlignment="1" applyProtection="1">
      <alignment horizontal="center" vertical="center" shrinkToFit="1"/>
      <protection locked="0"/>
    </xf>
    <xf numFmtId="0" fontId="34" fillId="6" borderId="75" xfId="12" applyFont="1" applyFill="1" applyBorder="1" applyAlignment="1" applyProtection="1">
      <alignment horizontal="left" vertical="center"/>
    </xf>
    <xf numFmtId="0" fontId="34" fillId="6" borderId="8" xfId="12" applyFont="1" applyFill="1" applyBorder="1" applyAlignment="1" applyProtection="1">
      <alignment horizontal="left" vertical="center"/>
    </xf>
    <xf numFmtId="177" fontId="34" fillId="8" borderId="17" xfId="15" applyNumberFormat="1" applyFont="1" applyFill="1" applyBorder="1" applyAlignment="1" applyProtection="1">
      <alignment horizontal="right" vertical="center" shrinkToFit="1"/>
      <protection locked="0"/>
    </xf>
    <xf numFmtId="177" fontId="34" fillId="8" borderId="18" xfId="15" applyNumberFormat="1" applyFont="1" applyFill="1" applyBorder="1" applyAlignment="1" applyProtection="1">
      <alignment horizontal="right" vertical="center" shrinkToFit="1"/>
      <protection locked="0"/>
    </xf>
    <xf numFmtId="177" fontId="34" fillId="8" borderId="19" xfId="15" applyNumberFormat="1" applyFont="1" applyFill="1" applyBorder="1" applyAlignment="1" applyProtection="1">
      <alignment horizontal="right" vertical="center" shrinkToFit="1"/>
      <protection locked="0"/>
    </xf>
    <xf numFmtId="177" fontId="34" fillId="8" borderId="128" xfId="15" applyNumberFormat="1" applyFont="1" applyFill="1" applyBorder="1" applyAlignment="1" applyProtection="1">
      <alignment horizontal="right" vertical="center" shrinkToFit="1"/>
      <protection locked="0"/>
    </xf>
    <xf numFmtId="177" fontId="34" fillId="8" borderId="129" xfId="15" applyNumberFormat="1" applyFont="1" applyFill="1" applyBorder="1" applyAlignment="1" applyProtection="1">
      <alignment horizontal="right" vertical="center" shrinkToFit="1"/>
      <protection locked="0"/>
    </xf>
    <xf numFmtId="177" fontId="34" fillId="8" borderId="130" xfId="15" applyNumberFormat="1" applyFont="1" applyFill="1" applyBorder="1" applyAlignment="1" applyProtection="1">
      <alignment horizontal="right" vertical="center" shrinkToFit="1"/>
      <protection locked="0"/>
    </xf>
    <xf numFmtId="177" fontId="34" fillId="8" borderId="131" xfId="15" applyNumberFormat="1" applyFont="1" applyFill="1" applyBorder="1" applyAlignment="1" applyProtection="1">
      <alignment horizontal="right" vertical="center" shrinkToFit="1"/>
      <protection locked="0"/>
    </xf>
    <xf numFmtId="177" fontId="34" fillId="8" borderId="132" xfId="15" applyNumberFormat="1" applyFont="1" applyFill="1" applyBorder="1" applyAlignment="1" applyProtection="1">
      <alignment horizontal="right" vertical="center" shrinkToFit="1"/>
      <protection locked="0"/>
    </xf>
    <xf numFmtId="177" fontId="34" fillId="8" borderId="133" xfId="15" applyNumberFormat="1" applyFont="1" applyFill="1" applyBorder="1" applyAlignment="1" applyProtection="1">
      <alignment horizontal="right" vertical="center" shrinkToFit="1"/>
      <protection locked="0"/>
    </xf>
    <xf numFmtId="177" fontId="34" fillId="8" borderId="134" xfId="15" applyNumberFormat="1" applyFont="1" applyFill="1" applyBorder="1" applyAlignment="1" applyProtection="1">
      <alignment horizontal="right" vertical="center" shrinkToFit="1"/>
      <protection locked="0"/>
    </xf>
    <xf numFmtId="0" fontId="34" fillId="8" borderId="129" xfId="15" applyNumberFormat="1" applyFont="1" applyFill="1" applyBorder="1" applyAlignment="1" applyProtection="1">
      <alignment horizontal="left" vertical="center" shrinkToFit="1"/>
      <protection locked="0"/>
    </xf>
    <xf numFmtId="0" fontId="34" fillId="8" borderId="132" xfId="15" applyNumberFormat="1" applyFont="1" applyFill="1" applyBorder="1" applyAlignment="1" applyProtection="1">
      <alignment horizontal="left" vertical="center" shrinkToFit="1"/>
      <protection locked="0"/>
    </xf>
    <xf numFmtId="177" fontId="34" fillId="0" borderId="126" xfId="15" applyNumberFormat="1" applyFont="1" applyBorder="1" applyAlignment="1" applyProtection="1">
      <alignment horizontal="right" vertical="center" shrinkToFit="1"/>
      <protection locked="0"/>
    </xf>
    <xf numFmtId="177" fontId="34" fillId="0" borderId="124" xfId="15" applyNumberFormat="1" applyFont="1" applyBorder="1" applyAlignment="1" applyProtection="1">
      <alignment horizontal="right" vertical="center" shrinkToFit="1"/>
      <protection locked="0"/>
    </xf>
    <xf numFmtId="0" fontId="34" fillId="0" borderId="124" xfId="15" applyNumberFormat="1" applyFont="1" applyBorder="1" applyAlignment="1" applyProtection="1">
      <alignment horizontal="left" vertical="center" shrinkToFit="1"/>
      <protection locked="0"/>
    </xf>
    <xf numFmtId="0" fontId="34" fillId="0" borderId="127" xfId="15" applyNumberFormat="1" applyFont="1" applyBorder="1" applyAlignment="1" applyProtection="1">
      <alignment horizontal="left" vertical="center" shrinkToFit="1"/>
      <protection locked="0"/>
    </xf>
    <xf numFmtId="177" fontId="34" fillId="0" borderId="123" xfId="14" applyNumberFormat="1" applyFont="1" applyBorder="1" applyAlignment="1" applyProtection="1">
      <alignment horizontal="right" vertical="center" shrinkToFit="1"/>
      <protection locked="0"/>
    </xf>
    <xf numFmtId="177" fontId="34" fillId="0" borderId="124" xfId="14" applyNumberFormat="1" applyFont="1" applyBorder="1" applyAlignment="1" applyProtection="1">
      <alignment horizontal="right" vertical="center" shrinkToFit="1"/>
      <protection locked="0"/>
    </xf>
    <xf numFmtId="177" fontId="34" fillId="0" borderId="125" xfId="14" applyNumberFormat="1" applyFont="1" applyBorder="1" applyAlignment="1" applyProtection="1">
      <alignment horizontal="right" vertical="center" shrinkToFit="1"/>
      <protection locked="0"/>
    </xf>
    <xf numFmtId="0" fontId="34" fillId="0" borderId="116" xfId="15" applyNumberFormat="1" applyFont="1" applyBorder="1" applyAlignment="1" applyProtection="1">
      <alignment horizontal="left" vertical="center" shrinkToFit="1"/>
      <protection locked="0"/>
    </xf>
    <xf numFmtId="0" fontId="34" fillId="0" borderId="121" xfId="15" applyNumberFormat="1" applyFont="1" applyBorder="1" applyAlignment="1" applyProtection="1">
      <alignment horizontal="left" vertical="center" shrinkToFit="1"/>
      <protection locked="0"/>
    </xf>
    <xf numFmtId="177" fontId="34" fillId="0" borderId="120" xfId="15" applyNumberFormat="1" applyFont="1" applyBorder="1" applyAlignment="1" applyProtection="1">
      <alignment horizontal="right" vertical="center" shrinkToFit="1"/>
      <protection locked="0"/>
    </xf>
    <xf numFmtId="177" fontId="34" fillId="0" borderId="116" xfId="15" applyNumberFormat="1" applyFont="1" applyBorder="1" applyAlignment="1" applyProtection="1">
      <alignment horizontal="right" vertical="center" shrinkToFit="1"/>
      <protection locked="0"/>
    </xf>
    <xf numFmtId="177" fontId="34" fillId="0" borderId="98" xfId="15" applyNumberFormat="1" applyFont="1" applyBorder="1" applyAlignment="1" applyProtection="1">
      <alignment horizontal="right" vertical="center" shrinkToFit="1"/>
      <protection locked="0"/>
    </xf>
    <xf numFmtId="177" fontId="34" fillId="0" borderId="99" xfId="15" applyNumberFormat="1" applyFont="1" applyBorder="1" applyAlignment="1" applyProtection="1">
      <alignment horizontal="right" vertical="center" shrinkToFit="1"/>
      <protection locked="0"/>
    </xf>
    <xf numFmtId="177" fontId="34" fillId="0" borderId="100" xfId="15" applyNumberFormat="1" applyFont="1" applyBorder="1" applyAlignment="1" applyProtection="1">
      <alignment horizontal="right" vertical="center" shrinkToFit="1"/>
      <protection locked="0"/>
    </xf>
    <xf numFmtId="177" fontId="34" fillId="0" borderId="107" xfId="15" applyNumberFormat="1" applyFont="1" applyBorder="1" applyAlignment="1" applyProtection="1">
      <alignment horizontal="right" vertical="center" shrinkToFit="1"/>
      <protection locked="0"/>
    </xf>
    <xf numFmtId="177" fontId="34" fillId="0" borderId="102" xfId="15" applyNumberFormat="1" applyFont="1" applyBorder="1" applyAlignment="1" applyProtection="1">
      <alignment horizontal="right" vertical="center" shrinkToFit="1"/>
      <protection locked="0"/>
    </xf>
    <xf numFmtId="0" fontId="34" fillId="0" borderId="102" xfId="15" applyNumberFormat="1" applyFont="1" applyBorder="1" applyAlignment="1" applyProtection="1">
      <alignment horizontal="left" vertical="center" shrinkToFit="1"/>
      <protection locked="0"/>
    </xf>
    <xf numFmtId="0" fontId="34" fillId="0" borderId="108" xfId="15" applyNumberFormat="1" applyFont="1" applyBorder="1" applyAlignment="1" applyProtection="1">
      <alignment horizontal="left" vertical="center" shrinkToFit="1"/>
      <protection locked="0"/>
    </xf>
    <xf numFmtId="0" fontId="34" fillId="0" borderId="98" xfId="15" applyFont="1" applyBorder="1" applyAlignment="1" applyProtection="1">
      <alignment horizontal="left" vertical="center" shrinkToFit="1"/>
      <protection locked="0"/>
    </xf>
    <xf numFmtId="0" fontId="34" fillId="0" borderId="99" xfId="15" applyFont="1" applyBorder="1" applyAlignment="1" applyProtection="1">
      <alignment horizontal="left" vertical="center" shrinkToFit="1"/>
      <protection locked="0"/>
    </xf>
    <xf numFmtId="0" fontId="34" fillId="0" borderId="100"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5" xfId="12" applyFont="1" applyFill="1" applyBorder="1" applyAlignment="1" applyProtection="1">
      <alignment horizontal="center" vertical="center" wrapText="1"/>
      <protection locked="0"/>
    </xf>
    <xf numFmtId="0" fontId="1" fillId="7" borderId="93" xfId="12" applyFont="1" applyFill="1" applyBorder="1" applyAlignment="1" applyProtection="1">
      <alignment horizontal="center" vertical="center" wrapText="1"/>
      <protection locked="0"/>
    </xf>
    <xf numFmtId="0" fontId="1" fillId="7" borderId="94" xfId="12" applyFont="1" applyFill="1" applyBorder="1" applyAlignment="1" applyProtection="1">
      <alignment horizontal="center" vertical="center" wrapText="1"/>
      <protection locked="0"/>
    </xf>
    <xf numFmtId="177" fontId="34" fillId="0" borderId="101" xfId="14" applyNumberFormat="1" applyFont="1" applyBorder="1" applyAlignment="1" applyProtection="1">
      <alignment horizontal="right" vertical="center" shrinkToFit="1"/>
      <protection locked="0"/>
    </xf>
    <xf numFmtId="177" fontId="34" fillId="0" borderId="102" xfId="14" applyNumberFormat="1" applyFont="1" applyBorder="1" applyAlignment="1" applyProtection="1">
      <alignment horizontal="right" vertical="center" shrinkToFit="1"/>
      <protection locked="0"/>
    </xf>
    <xf numFmtId="177" fontId="34" fillId="0" borderId="103" xfId="14" applyNumberFormat="1" applyFont="1" applyBorder="1" applyAlignment="1" applyProtection="1">
      <alignment horizontal="right" vertical="center" shrinkToFit="1"/>
      <protection locked="0"/>
    </xf>
    <xf numFmtId="177" fontId="34" fillId="0" borderId="104" xfId="14" applyNumberFormat="1" applyFont="1" applyBorder="1" applyAlignment="1" applyProtection="1">
      <alignment horizontal="right" vertical="center" shrinkToFit="1"/>
      <protection locked="0"/>
    </xf>
    <xf numFmtId="177" fontId="34" fillId="0" borderId="105" xfId="14" applyNumberFormat="1" applyFont="1" applyBorder="1" applyAlignment="1" applyProtection="1">
      <alignment horizontal="right" vertical="center" shrinkToFit="1"/>
      <protection locked="0"/>
    </xf>
    <xf numFmtId="177" fontId="34" fillId="0" borderId="106" xfId="14" applyNumberFormat="1" applyFont="1" applyBorder="1" applyAlignment="1" applyProtection="1">
      <alignment horizontal="right" vertical="center" shrinkToFit="1"/>
      <protection locked="0"/>
    </xf>
    <xf numFmtId="0" fontId="33" fillId="6" borderId="1" xfId="12" applyFont="1" applyFill="1" applyBorder="1" applyAlignment="1" applyProtection="1">
      <alignment horizontal="center" vertical="center"/>
    </xf>
    <xf numFmtId="0" fontId="33" fillId="6" borderId="2" xfId="12" applyFont="1" applyFill="1" applyBorder="1" applyAlignment="1" applyProtection="1">
      <alignment horizontal="center" vertical="center"/>
    </xf>
    <xf numFmtId="0" fontId="33" fillId="6" borderId="3" xfId="12" applyFont="1" applyFill="1" applyBorder="1" applyAlignment="1" applyProtection="1">
      <alignment horizontal="center" vertical="center"/>
    </xf>
    <xf numFmtId="0" fontId="34" fillId="7" borderId="36" xfId="12" applyFont="1" applyFill="1" applyBorder="1" applyAlignment="1" applyProtection="1">
      <alignment horizontal="center" vertical="center" wrapText="1"/>
      <protection locked="0"/>
    </xf>
    <xf numFmtId="0" fontId="34" fillId="7" borderId="92" xfId="12" applyFont="1" applyFill="1" applyBorder="1" applyAlignment="1" applyProtection="1">
      <alignment horizontal="center" vertical="center" wrapText="1"/>
      <protection locked="0"/>
    </xf>
    <xf numFmtId="0" fontId="34" fillId="0" borderId="98" xfId="15" applyNumberFormat="1" applyFont="1" applyBorder="1" applyAlignment="1" applyProtection="1">
      <alignment horizontal="left" vertical="center" shrinkToFit="1"/>
      <protection locked="0"/>
    </xf>
    <xf numFmtId="0" fontId="34" fillId="0" borderId="99" xfId="15" applyNumberFormat="1" applyFont="1" applyBorder="1" applyAlignment="1" applyProtection="1">
      <alignment horizontal="left" vertical="center" shrinkToFit="1"/>
      <protection locked="0"/>
    </xf>
    <xf numFmtId="0" fontId="34" fillId="0" borderId="110" xfId="15" applyNumberFormat="1" applyFont="1" applyBorder="1" applyAlignment="1" applyProtection="1">
      <alignment horizontal="left" vertical="center" shrinkToFit="1"/>
      <protection locked="0"/>
    </xf>
    <xf numFmtId="178" fontId="17" fillId="0" borderId="15" xfId="18" applyNumberFormat="1" applyFont="1" applyBorder="1" applyAlignment="1">
      <alignment horizontal="center" vertical="center" wrapText="1"/>
    </xf>
    <xf numFmtId="178" fontId="17" fillId="0" borderId="47" xfId="18" applyNumberFormat="1" applyFont="1" applyBorder="1" applyAlignment="1">
      <alignment horizontal="center" vertical="center" wrapText="1"/>
    </xf>
    <xf numFmtId="178" fontId="17" fillId="0" borderId="39" xfId="18" applyNumberFormat="1" applyFont="1" applyBorder="1" applyAlignment="1">
      <alignment horizontal="center" vertical="center"/>
    </xf>
    <xf numFmtId="178" fontId="17" fillId="0" borderId="31" xfId="18" applyNumberFormat="1" applyFont="1" applyBorder="1" applyAlignment="1">
      <alignment horizontal="center" vertical="center"/>
    </xf>
    <xf numFmtId="178" fontId="17" fillId="0" borderId="42" xfId="18" applyNumberFormat="1" applyFont="1" applyBorder="1" applyAlignment="1">
      <alignment horizontal="center"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3" fillId="6" borderId="39" xfId="16" applyNumberFormat="1" applyFont="1" applyFill="1" applyBorder="1" applyAlignment="1">
      <alignment vertical="center" wrapText="1"/>
    </xf>
    <xf numFmtId="178" fontId="3" fillId="6" borderId="31" xfId="16" applyNumberFormat="1" applyFont="1" applyFill="1" applyBorder="1" applyAlignment="1">
      <alignment vertical="center" wrapText="1"/>
    </xf>
    <xf numFmtId="178" fontId="3" fillId="6" borderId="42" xfId="16" applyNumberFormat="1" applyFont="1" applyFill="1" applyBorder="1" applyAlignment="1">
      <alignment vertical="center" wrapText="1"/>
    </xf>
    <xf numFmtId="178" fontId="3" fillId="0" borderId="39" xfId="16" applyNumberFormat="1" applyFont="1" applyFill="1" applyBorder="1" applyAlignment="1">
      <alignment vertical="center" wrapText="1"/>
    </xf>
    <xf numFmtId="178" fontId="3" fillId="0" borderId="31" xfId="16" applyNumberFormat="1" applyFont="1" applyFill="1" applyBorder="1" applyAlignment="1">
      <alignment vertical="center" wrapText="1"/>
    </xf>
    <xf numFmtId="178" fontId="3" fillId="0" borderId="42" xfId="16" applyNumberFormat="1" applyFont="1" applyFill="1" applyBorder="1" applyAlignment="1">
      <alignment vertical="center" wrapText="1"/>
    </xf>
    <xf numFmtId="0" fontId="3" fillId="6" borderId="39" xfId="16" applyFont="1" applyFill="1" applyBorder="1" applyAlignment="1">
      <alignment vertical="center"/>
    </xf>
    <xf numFmtId="0" fontId="3" fillId="6" borderId="31" xfId="16" applyFont="1" applyFill="1" applyBorder="1" applyAlignment="1">
      <alignment vertical="center"/>
    </xf>
    <xf numFmtId="0" fontId="3" fillId="6" borderId="42" xfId="16" applyFont="1" applyFill="1" applyBorder="1" applyAlignment="1">
      <alignment vertical="center"/>
    </xf>
    <xf numFmtId="178" fontId="17" fillId="0" borderId="39" xfId="16" applyNumberFormat="1" applyFont="1" applyFill="1" applyBorder="1" applyAlignment="1">
      <alignment vertical="center"/>
    </xf>
    <xf numFmtId="178" fontId="17" fillId="0" borderId="31" xfId="16" applyNumberFormat="1" applyFont="1" applyFill="1" applyBorder="1" applyAlignment="1">
      <alignment vertical="center"/>
    </xf>
    <xf numFmtId="178" fontId="17" fillId="0" borderId="42" xfId="16" applyNumberFormat="1" applyFont="1" applyFill="1" applyBorder="1" applyAlignment="1">
      <alignment vertical="center"/>
    </xf>
    <xf numFmtId="179" fontId="3" fillId="6" borderId="39" xfId="17" applyNumberFormat="1" applyFont="1" applyFill="1" applyBorder="1" applyAlignment="1">
      <alignment horizontal="left" vertical="center" wrapText="1"/>
    </xf>
    <xf numFmtId="179" fontId="3" fillId="6" borderId="31" xfId="17" applyNumberFormat="1" applyFont="1" applyFill="1" applyBorder="1" applyAlignment="1">
      <alignment horizontal="left" vertical="center" wrapText="1"/>
    </xf>
    <xf numFmtId="179" fontId="3" fillId="6" borderId="42" xfId="17" applyNumberFormat="1" applyFont="1" applyFill="1" applyBorder="1" applyAlignment="1">
      <alignment horizontal="left" vertical="center" wrapText="1"/>
    </xf>
    <xf numFmtId="0" fontId="3" fillId="6" borderId="39" xfId="17" applyFont="1" applyFill="1" applyBorder="1" applyAlignment="1">
      <alignment horizontal="left" vertical="center"/>
    </xf>
    <xf numFmtId="0" fontId="3" fillId="6" borderId="31" xfId="17" applyFont="1" applyFill="1" applyBorder="1" applyAlignment="1">
      <alignment horizontal="left" vertical="center"/>
    </xf>
    <xf numFmtId="0" fontId="3" fillId="6" borderId="42" xfId="17" applyFont="1" applyFill="1" applyBorder="1" applyAlignment="1">
      <alignment horizontal="left"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9" xfId="4" applyFont="1" applyFill="1" applyBorder="1" applyAlignment="1">
      <alignment horizontal="center" vertical="center" shrinkToFit="1"/>
    </xf>
    <xf numFmtId="0" fontId="7" fillId="0" borderId="31" xfId="4" applyFont="1" applyFill="1" applyBorder="1" applyAlignment="1">
      <alignment horizontal="center" vertical="center" shrinkToFit="1"/>
    </xf>
    <xf numFmtId="0" fontId="7" fillId="0" borderId="32" xfId="4"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34" xfId="16" applyFont="1" applyBorder="1" applyAlignment="1">
      <alignment horizontal="center" vertical="center"/>
    </xf>
    <xf numFmtId="187" fontId="1" fillId="6" borderId="34" xfId="17" applyNumberFormat="1" applyFont="1" applyFill="1" applyBorder="1" applyAlignment="1">
      <alignment horizontal="center" vertical="center"/>
    </xf>
    <xf numFmtId="187" fontId="1" fillId="6" borderId="188"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35" fillId="0" borderId="41" xfId="16" applyFont="1" applyBorder="1" applyAlignment="1" applyProtection="1">
      <alignment horizontal="left" vertical="top" wrapText="1"/>
      <protection locked="0"/>
    </xf>
    <xf numFmtId="0" fontId="35" fillId="0" borderId="12" xfId="16" applyFont="1" applyBorder="1" applyAlignment="1" applyProtection="1">
      <alignment horizontal="left" vertical="top" wrapText="1"/>
      <protection locked="0"/>
    </xf>
    <xf numFmtId="0" fontId="35" fillId="0" borderId="48" xfId="16" applyFont="1" applyBorder="1" applyAlignment="1" applyProtection="1">
      <alignment horizontal="left" vertical="top" wrapText="1"/>
      <protection locked="0"/>
    </xf>
    <xf numFmtId="0" fontId="35" fillId="0" borderId="64" xfId="16" applyFont="1" applyBorder="1" applyAlignment="1" applyProtection="1">
      <alignment horizontal="left" vertical="top" wrapText="1"/>
      <protection locked="0"/>
    </xf>
    <xf numFmtId="0" fontId="35" fillId="0" borderId="0" xfId="16" applyFont="1" applyAlignment="1" applyProtection="1">
      <alignment horizontal="left" vertical="top" wrapText="1"/>
      <protection locked="0"/>
    </xf>
    <xf numFmtId="0" fontId="35" fillId="0" borderId="38" xfId="16" applyFont="1" applyBorder="1" applyAlignment="1" applyProtection="1">
      <alignment horizontal="left" vertical="top" wrapText="1"/>
      <protection locked="0"/>
    </xf>
    <xf numFmtId="0" fontId="35" fillId="0" borderId="37" xfId="16" applyFont="1" applyBorder="1" applyAlignment="1" applyProtection="1">
      <alignment horizontal="left" vertical="top" wrapText="1"/>
      <protection locked="0"/>
    </xf>
    <xf numFmtId="0" fontId="35" fillId="0" borderId="54" xfId="16" applyFont="1" applyBorder="1" applyAlignment="1" applyProtection="1">
      <alignment horizontal="left" vertical="top" wrapText="1"/>
      <protection locked="0"/>
    </xf>
    <xf numFmtId="0" fontId="35" fillId="0" borderId="40" xfId="16" applyFont="1" applyBorder="1" applyAlignment="1" applyProtection="1">
      <alignment horizontal="left" vertical="top" wrapText="1"/>
      <protection locked="0"/>
    </xf>
    <xf numFmtId="187"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179" fontId="1" fillId="0" borderId="0" xfId="17" applyNumberFormat="1" applyFont="1" applyAlignment="1">
      <alignment horizontal="center" vertical="center" wrapText="1"/>
    </xf>
    <xf numFmtId="178" fontId="16" fillId="0" borderId="0" xfId="16" applyNumberFormat="1" applyAlignment="1">
      <alignment horizontal="center" vertical="center"/>
    </xf>
    <xf numFmtId="187" fontId="1" fillId="6" borderId="0" xfId="17" applyNumberFormat="1" applyFont="1" applyFill="1" applyAlignment="1">
      <alignment horizontal="center" vertical="center" wrapText="1"/>
    </xf>
    <xf numFmtId="187" fontId="1" fillId="0" borderId="0" xfId="16" applyNumberFormat="1" applyFont="1" applyAlignment="1">
      <alignment horizontal="center" vertical="center"/>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4"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cellXfs>
  <cellStyles count="21">
    <cellStyle name="標準" xfId="0" builtinId="0"/>
    <cellStyle name="標準 2" xfId="6"/>
    <cellStyle name="標準 2 2" xfId="7"/>
    <cellStyle name="標準 2 3" xfId="10"/>
    <cellStyle name="標準 3" xfId="11"/>
    <cellStyle name="標準 4" xfId="5"/>
    <cellStyle name="標準 4_APAHO401600" xfId="1"/>
    <cellStyle name="標準 4_APAHO4019001" xfId="4"/>
    <cellStyle name="標準 4_ZJ08_022012_青森市_2010" xfId="3"/>
    <cellStyle name="標準 6" xfId="8"/>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0"/>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strRef>
              <c:f>データシート!$F$2</c:f>
              <c:strCache>
                <c:ptCount val="1"/>
                <c:pt idx="0">
                  <c:v>類似団体内平均(円)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H27</c:v>
                </c:pt>
                <c:pt idx="1">
                  <c:v> H28</c:v>
                </c:pt>
                <c:pt idx="2">
                  <c:v> H29</c:v>
                </c:pt>
                <c:pt idx="3">
                  <c:v> H30</c:v>
                </c:pt>
                <c:pt idx="4">
                  <c:v> R01</c:v>
                </c:pt>
              </c:strCache>
            </c:strRef>
          </c:cat>
          <c:val>
            <c:numRef>
              <c:f>(データシート!$F$3,データシート!$F$5,データシート!$F$7,データシート!$F$9,データシート!$F$11)</c:f>
              <c:numCache>
                <c:formatCode>#,##0;"△ "#,##0</c:formatCode>
                <c:ptCount val="5"/>
                <c:pt idx="0">
                  <c:v>58051</c:v>
                </c:pt>
                <c:pt idx="1">
                  <c:v>65942</c:v>
                </c:pt>
                <c:pt idx="2">
                  <c:v>68655</c:v>
                </c:pt>
                <c:pt idx="3">
                  <c:v>66863</c:v>
                </c:pt>
                <c:pt idx="4">
                  <c:v>72051</c:v>
                </c:pt>
              </c:numCache>
            </c:numRef>
          </c:val>
          <c:smooth val="0"/>
          <c:extLst>
            <c:ext xmlns:c16="http://schemas.microsoft.com/office/drawing/2014/chart" uri="{C3380CC4-5D6E-409C-BE32-E72D297353CC}">
              <c16:uniqueId val="{00000000-6F22-4D45-AE9E-62D328087F53}"/>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H27</c:v>
                </c:pt>
                <c:pt idx="1">
                  <c:v> H28</c:v>
                </c:pt>
                <c:pt idx="2">
                  <c:v> H29</c:v>
                </c:pt>
                <c:pt idx="3">
                  <c:v> H30</c:v>
                </c:pt>
                <c:pt idx="4">
                  <c:v> R01</c:v>
                </c:pt>
              </c:strCache>
            </c:strRef>
          </c:cat>
          <c:val>
            <c:numRef>
              <c:f>(データシート!$D$3,データシート!$D$5,データシート!$D$7,データシート!$D$9,データシート!$D$11)</c:f>
              <c:numCache>
                <c:formatCode>#,##0;"△ "#,##0</c:formatCode>
                <c:ptCount val="5"/>
                <c:pt idx="0">
                  <c:v>52779</c:v>
                </c:pt>
                <c:pt idx="1">
                  <c:v>37303</c:v>
                </c:pt>
                <c:pt idx="2">
                  <c:v>53014</c:v>
                </c:pt>
                <c:pt idx="3">
                  <c:v>67752</c:v>
                </c:pt>
                <c:pt idx="4">
                  <c:v>57056</c:v>
                </c:pt>
              </c:numCache>
            </c:numRef>
          </c:val>
          <c:smooth val="0"/>
          <c:extLst>
            <c:ext xmlns:c16="http://schemas.microsoft.com/office/drawing/2014/chart" uri="{C3380CC4-5D6E-409C-BE32-E72D297353CC}">
              <c16:uniqueId val="{00000001-6F22-4D45-AE9E-62D328087F53}"/>
            </c:ext>
          </c:extLst>
        </c:ser>
        <c:dLbls>
          <c:showLegendKey val="0"/>
          <c:showVal val="0"/>
          <c:showCatName val="0"/>
          <c:showSerName val="0"/>
          <c:showPercent val="0"/>
          <c:showBubbleSize val="0"/>
        </c:dLbls>
        <c:marker val="1"/>
        <c:smooth val="0"/>
        <c:axId val="81605760"/>
        <c:axId val="81607680"/>
      </c:lineChart>
      <c:catAx>
        <c:axId val="81605760"/>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7680"/>
        <c:crosses val="autoZero"/>
        <c:auto val="1"/>
        <c:lblAlgn val="ctr"/>
        <c:lblOffset val="100"/>
        <c:tickLblSkip val="1"/>
        <c:tickMarkSkip val="1"/>
        <c:noMultiLvlLbl val="0"/>
      </c:catAx>
      <c:valAx>
        <c:axId val="81607680"/>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7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5760"/>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 (2)'!$AN$73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 (2)'!$BP$72</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{A1561CB6-B8CB-47C2-B5A4-63FB16711052}</c15:txfldGUID>
                      <c15:f>'公会計指標分析・財政指標組合せ分析表 (2)'!$BP$72</c15:f>
                      <c15:dlblFieldTableCache>
                        <c:ptCount val="1"/>
                        <c:pt idx="0">
                          <c:v>H27</c:v>
                        </c:pt>
                      </c15:dlblFieldTableCache>
                    </c15:dlblFTEntry>
                  </c15:dlblFieldTable>
                  <c15:showDataLabelsRange val="0"/>
                </c:ext>
                <c:ext xmlns:c16="http://schemas.microsoft.com/office/drawing/2014/chart" uri="{C3380CC4-5D6E-409C-BE32-E72D297353CC}">
                  <c16:uniqueId val="{00000000-3269-4C06-9DFA-1322E7D10A4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{1161DE83-576D-4E1D-B673-B8A7F897594D}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269-4C06-9DFA-1322E7D10A4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{144238BE-C0DA-4593-9DBA-DE5A460EA77B}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269-4C06-9DFA-1322E7D10A4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{69A4A119-2610-41ED-AC9A-9CFA157CC8A8}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269-4C06-9DFA-1322E7D10A4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{8AB0C636-A703-418D-83B6-B8E83744E95E}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269-4C06-9DFA-1322E7D10A49}"/>
                </c:ext>
              </c:extLst>
            </c:dLbl>
            <c:dLbl>
              <c:idx val="8"/>
              <c:tx>
                <c:strRef>
                  <c:f>'公会計指標分析・財政指標組合せ分析表 (2)'!$BX$72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{932C0AAA-0E38-4A0E-8386-4C4FEA6E1C35}</c15:txfldGUID>
                      <c15:f>'公会計指標分析・財政指標組合せ分析表 (2)'!$BX$72</c15:f>
                      <c15:dlblFieldTableCache>
                        <c:ptCount val="1"/>
                        <c:pt idx="0">
                          <c:v>H28</c:v>
                        </c:pt>
                      </c15:dlblFieldTableCache>
                    </c15:dlblFTEntry>
                  </c15:dlblFieldTable>
                  <c15:showDataLabelsRange val="0"/>
                </c:ext>
                <c:ext xmlns:c16="http://schemas.microsoft.com/office/drawing/2014/chart" uri="{C3380CC4-5D6E-409C-BE32-E72D297353CC}">
                  <c16:uniqueId val="{00000005-3269-4C06-9DFA-1322E7D10A49}"/>
                </c:ext>
              </c:extLst>
            </c:dLbl>
            <c:dLbl>
              <c:idx val="16"/>
              <c:tx>
                <c:strRef>
                  <c:f>'公会計指標分析・財政指標組合せ分析表 (2)'!$CF$72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{EDBAB87B-B850-45A5-88AD-FC99633EA3B2}</c15:txfldGUID>
                      <c15:f>'公会計指標分析・財政指標組合せ分析表 (2)'!$CF$72</c15:f>
                      <c15:dlblFieldTableCache>
                        <c:ptCount val="1"/>
                        <c:pt idx="0">
                          <c:v>H29</c:v>
                        </c:pt>
                      </c15:dlblFieldTableCache>
                    </c15:dlblFTEntry>
                  </c15:dlblFieldTable>
                  <c15:showDataLabelsRange val="0"/>
                </c:ext>
                <c:ext xmlns:c16="http://schemas.microsoft.com/office/drawing/2014/chart" uri="{C3380CC4-5D6E-409C-BE32-E72D297353CC}">
                  <c16:uniqueId val="{00000006-3269-4C06-9DFA-1322E7D10A49}"/>
                </c:ext>
              </c:extLst>
            </c:dLbl>
            <c:dLbl>
              <c:idx val="24"/>
              <c:tx>
                <c:strRef>
                  <c:f>'公会計指標分析・財政指標組合せ分析表 (2)'!$CN$72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{0CB47A13-B934-407B-BA1C-AF1C0A5EE6E5}</c15:txfldGUID>
                      <c15:f>'公会計指標分析・財政指標組合せ分析表 (2)'!$CN$72</c15:f>
                      <c15:dlblFieldTableCache>
                        <c:ptCount val="1"/>
                        <c:pt idx="0">
                          <c:v>H30</c:v>
                        </c:pt>
                      </c15:dlblFieldTableCache>
                    </c15:dlblFTEntry>
                  </c15:dlblFieldTable>
                  <c15:showDataLabelsRange val="0"/>
                </c:ext>
                <c:ext xmlns:c16="http://schemas.microsoft.com/office/drawing/2014/chart" uri="{C3380CC4-5D6E-409C-BE32-E72D297353CC}">
                  <c16:uniqueId val="{00000007-3269-4C06-9DFA-1322E7D10A49}"/>
                </c:ext>
              </c:extLst>
            </c:dLbl>
            <c:dLbl>
              <c:idx val="32"/>
              <c:tx>
                <c:strRef>
                  <c:f>'公会計指標分析・財政指標組合せ分析表 (2)'!$CV$72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{76358EB8-CDAC-4F9E-B544-C06513F8DBBA}</c15:txfldGUID>
                      <c15:f>'公会計指標分析・財政指標組合せ分析表 (2)'!$CV$72</c15:f>
                      <c15:dlblFieldTableCache>
                        <c:ptCount val="1"/>
                        <c:pt idx="0">
                          <c:v>R01</c:v>
                        </c:pt>
                      </c15:dlblFieldTableCache>
                    </c15:dlblFTEntry>
                  </c15:dlblFieldTable>
                  <c15:showDataLabelsRange val="0"/>
                </c:ext>
                <c:ext xmlns:c16="http://schemas.microsoft.com/office/drawing/2014/chart" uri="{C3380CC4-5D6E-409C-BE32-E72D297353CC}">
                  <c16:uniqueId val="{00000008-3269-4C06-9DFA-1322E7D10A4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 (2)'!$BP$75:$DC$75</c:f>
              <c:numCache>
                <c:formatCode>#,##0.0;"▲ "#,##0.0</c:formatCode>
                <c:ptCount val="40"/>
                <c:pt idx="0">
                  <c:v>4.9000000000000004</c:v>
                </c:pt>
                <c:pt idx="8">
                  <c:v>4.0999999999999996</c:v>
                </c:pt>
                <c:pt idx="16">
                  <c:v>3.8</c:v>
                </c:pt>
                <c:pt idx="24">
                  <c:v>4.2</c:v>
                </c:pt>
                <c:pt idx="32">
                  <c:v>4</c:v>
                </c:pt>
              </c:numCache>
            </c:numRef>
          </c:xVal>
          <c:yVal>
            <c:numRef>
              <c:f>'公会計指標分析・財政指標組合せ分析表 (2)'!$BP$73:$DC$73</c:f>
              <c:numCache>
                <c:formatCode>#,##0.0;"▲ "#,##0.0</c:formatCode>
                <c:ptCount val="40"/>
              </c:numCache>
            </c:numRef>
          </c:yVal>
          <c:smooth val="0"/>
          <c:extLst>
            <c:ext xmlns:c16="http://schemas.microsoft.com/office/drawing/2014/chart" uri="{C3380CC4-5D6E-409C-BE32-E72D297353CC}">
              <c16:uniqueId val="{00000009-3269-4C06-9DFA-1322E7D10A49}"/>
            </c:ext>
          </c:extLst>
        </c:ser>
        <c:ser>
          <c:idx val="1"/>
          <c:order val="1"/>
          <c:tx>
            <c:strRef>
              <c:f>'公会計指標分析・財政指標組合せ分析表 (2)'!$AN$77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 (2)'!$BP$72</c:f>
                  <c:strCache>
                    <c:ptCount val="1"/>
                    <c:pt idx="0">
                      <c:v>H27</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{79BB75FD-B654-4969-B719-A713589A0680}</c15:txfldGUID>
                      <c15:f>'公会計指標分析・財政指標組合せ分析表 (2)'!$BP$72</c15:f>
                      <c15:dlblFieldTableCache>
                        <c:ptCount val="1"/>
                        <c:pt idx="0">
                          <c:v>H27</c:v>
                        </c:pt>
                      </c15:dlblFieldTableCache>
                    </c15:dlblFTEntry>
                  </c15:dlblFieldTable>
                  <c15:showDataLabelsRange val="0"/>
                </c:ext>
                <c:ext xmlns:c16="http://schemas.microsoft.com/office/drawing/2014/chart" uri="{C3380CC4-5D6E-409C-BE32-E72D297353CC}">
                  <c16:uniqueId val="{0000000A-3269-4C06-9DFA-1322E7D10A49}"/>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{5AFF4ED9-0070-4422-A555-A04673464505}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269-4C06-9DFA-1322E7D10A4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{5F7E68BE-AB35-41C6-972C-1FAD3B47D1D9}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269-4C06-9DFA-1322E7D10A4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{D9BBF730-294F-4874-A162-BD1844FB2EA1}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269-4C06-9DFA-1322E7D10A4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{75DB775D-645D-47AD-9D97-4CC32887D6D1}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269-4C06-9DFA-1322E7D10A49}"/>
                </c:ext>
              </c:extLst>
            </c:dLbl>
            <c:dLbl>
              <c:idx val="8"/>
              <c:tx>
                <c:strRef>
                  <c:f>'公会計指標分析・財政指標組合せ分析表 (2)'!$BX$72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{5D62E84A-2B01-4AA0-9B75-14F4504B8DA5}</c15:txfldGUID>
                      <c15:f>'公会計指標分析・財政指標組合せ分析表 (2)'!$BX$72</c15:f>
                      <c15:dlblFieldTableCache>
                        <c:ptCount val="1"/>
                        <c:pt idx="0">
                          <c:v>H28</c:v>
                        </c:pt>
                      </c15:dlblFieldTableCache>
                    </c15:dlblFTEntry>
                  </c15:dlblFieldTable>
                  <c15:showDataLabelsRange val="0"/>
                </c:ext>
                <c:ext xmlns:c16="http://schemas.microsoft.com/office/drawing/2014/chart" uri="{C3380CC4-5D6E-409C-BE32-E72D297353CC}">
                  <c16:uniqueId val="{0000000F-3269-4C06-9DFA-1322E7D10A49}"/>
                </c:ext>
              </c:extLst>
            </c:dLbl>
            <c:dLbl>
              <c:idx val="16"/>
              <c:tx>
                <c:strRef>
                  <c:f>'公会計指標分析・財政指標組合せ分析表 (2)'!$CF$72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{3C2A931A-33DA-4462-B777-AAC1868651D1}</c15:txfldGUID>
                      <c15:f>'公会計指標分析・財政指標組合せ分析表 (2)'!$CF$72</c15:f>
                      <c15:dlblFieldTableCache>
                        <c:ptCount val="1"/>
                        <c:pt idx="0">
                          <c:v>H29</c:v>
                        </c:pt>
                      </c15:dlblFieldTableCache>
                    </c15:dlblFTEntry>
                  </c15:dlblFieldTable>
                  <c15:showDataLabelsRange val="0"/>
                </c:ext>
                <c:ext xmlns:c16="http://schemas.microsoft.com/office/drawing/2014/chart" uri="{C3380CC4-5D6E-409C-BE32-E72D297353CC}">
                  <c16:uniqueId val="{00000010-3269-4C06-9DFA-1322E7D10A49}"/>
                </c:ext>
              </c:extLst>
            </c:dLbl>
            <c:dLbl>
              <c:idx val="24"/>
              <c:tx>
                <c:strRef>
                  <c:f>'公会計指標分析・財政指標組合せ分析表 (2)'!$CN$72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{35AAF521-3582-43C0-ADB3-5DA4C165EF2A}</c15:txfldGUID>
                      <c15:f>'公会計指標分析・財政指標組合せ分析表 (2)'!$CN$72</c15:f>
                      <c15:dlblFieldTableCache>
                        <c:ptCount val="1"/>
                        <c:pt idx="0">
                          <c:v>H30</c:v>
                        </c:pt>
                      </c15:dlblFieldTableCache>
                    </c15:dlblFTEntry>
                  </c15:dlblFieldTable>
                  <c15:showDataLabelsRange val="0"/>
                </c:ext>
                <c:ext xmlns:c16="http://schemas.microsoft.com/office/drawing/2014/chart" uri="{C3380CC4-5D6E-409C-BE32-E72D297353CC}">
                  <c16:uniqueId val="{00000011-3269-4C06-9DFA-1322E7D10A49}"/>
                </c:ext>
              </c:extLst>
            </c:dLbl>
            <c:dLbl>
              <c:idx val="32"/>
              <c:tx>
                <c:strRef>
                  <c:f>'公会計指標分析・財政指標組合せ分析表 (2)'!$CV$72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{5248C821-281A-423F-84D5-7BA7685E5F18}</c15:txfldGUID>
                      <c15:f>'公会計指標分析・財政指標組合せ分析表 (2)'!$CV$72</c15:f>
                      <c15:dlblFieldTableCache>
                        <c:ptCount val="1"/>
                        <c:pt idx="0">
                          <c:v>R01</c:v>
                        </c:pt>
                      </c15:dlblFieldTableCache>
                    </c15:dlblFTEntry>
                  </c15:dlblFieldTable>
                  <c15:showDataLabelsRange val="0"/>
                </c:ext>
                <c:ext xmlns:c16="http://schemas.microsoft.com/office/drawing/2014/chart" uri="{C3380CC4-5D6E-409C-BE32-E72D297353CC}">
                  <c16:uniqueId val="{00000012-3269-4C06-9DFA-1322E7D10A4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 (2)'!$BP$79:$DC$79</c:f>
              <c:numCache>
                <c:formatCode>#,##0.0;"▲ "#,##0.0</c:formatCode>
                <c:ptCount val="40"/>
                <c:pt idx="0">
                  <c:v>7.2</c:v>
                </c:pt>
                <c:pt idx="8">
                  <c:v>8.6</c:v>
                </c:pt>
                <c:pt idx="16">
                  <c:v>8.1999999999999993</c:v>
                </c:pt>
                <c:pt idx="24">
                  <c:v>7.8</c:v>
                </c:pt>
                <c:pt idx="32">
                  <c:v>7.6</c:v>
                </c:pt>
              </c:numCache>
            </c:numRef>
          </c:xVal>
          <c:yVal>
            <c:numRef>
              <c:f>'公会計指標分析・財政指標組合せ分析表 (2)'!$BP$77:$DC$77</c:f>
              <c:numCache>
                <c:formatCode>#,##0.0;"▲ "#,##0.0</c:formatCode>
                <c:ptCount val="40"/>
                <c:pt idx="0">
                  <c:v>34.9</c:v>
                </c:pt>
                <c:pt idx="8">
                  <c:v>53.1</c:v>
                </c:pt>
                <c:pt idx="16">
                  <c:v>51.2</c:v>
                </c:pt>
                <c:pt idx="24">
                  <c:v>47.2</c:v>
                </c:pt>
                <c:pt idx="32">
                  <c:v>49.5</c:v>
                </c:pt>
              </c:numCache>
            </c:numRef>
          </c:yVal>
          <c:smooth val="0"/>
          <c:extLst>
            <c:ext xmlns:c16="http://schemas.microsoft.com/office/drawing/2014/chart" uri="{C3380CC4-5D6E-409C-BE32-E72D297353CC}">
              <c16:uniqueId val="{00000013-3269-4C06-9DFA-1322E7D10A49}"/>
            </c:ext>
          </c:extLst>
        </c:ser>
        <c:dLbls>
          <c:showLegendKey val="0"/>
          <c:showVal val="1"/>
          <c:showCatName val="0"/>
          <c:showSerName val="0"/>
          <c:showPercent val="0"/>
          <c:showBubbleSize val="0"/>
        </c:dLbls>
        <c:axId val="84219776"/>
        <c:axId val="84234240"/>
      </c:scatterChart>
      <c:valAx>
        <c:axId val="84219776"/>
        <c:scaling>
          <c:orientation val="minMax"/>
          <c:max val="8.7999999999999989"/>
          <c:min val="7.1"/>
        </c:scaling>
        <c:delete val="0"/>
        <c:axPos val="b"/>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inMax"/>
          <c:max val="57"/>
          <c:min val="3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H27</c:v>
                </c:pt>
                <c:pt idx="1">
                  <c:v>H28</c:v>
                </c:pt>
                <c:pt idx="2">
                  <c:v>H29</c:v>
                </c:pt>
                <c:pt idx="3">
                  <c:v>H30</c:v>
                </c:pt>
                <c:pt idx="4">
                  <c:v>R01</c:v>
                </c:pt>
              </c:strCache>
            </c:strRef>
          </c:cat>
          <c:val>
            <c:numRef>
              <c:f>データシート!$B$19:$F$19</c:f>
              <c:numCache>
                <c:formatCode>General</c:formatCode>
                <c:ptCount val="5"/>
                <c:pt idx="0">
                  <c:v>7.59</c:v>
                </c:pt>
                <c:pt idx="1">
                  <c:v>7.35</c:v>
                </c:pt>
                <c:pt idx="2">
                  <c:v>6.96</c:v>
                </c:pt>
                <c:pt idx="3">
                  <c:v>7.76</c:v>
                </c:pt>
                <c:pt idx="4">
                  <c:v>8.48</c:v>
                </c:pt>
              </c:numCache>
            </c:numRef>
          </c:val>
          <c:extLst>
            <c:ext xmlns:c16="http://schemas.microsoft.com/office/drawing/2014/chart" uri="{C3380CC4-5D6E-409C-BE32-E72D297353CC}">
              <c16:uniqueId val="{00000000-A913-4CB6-8976-A08B5B538B05}"/>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H27</c:v>
                </c:pt>
                <c:pt idx="1">
                  <c:v>H28</c:v>
                </c:pt>
                <c:pt idx="2">
                  <c:v>H29</c:v>
                </c:pt>
                <c:pt idx="3">
                  <c:v>H30</c:v>
                </c:pt>
                <c:pt idx="4">
                  <c:v>R01</c:v>
                </c:pt>
              </c:strCache>
            </c:strRef>
          </c:cat>
          <c:val>
            <c:numRef>
              <c:f>データシート!$B$20:$F$20</c:f>
              <c:numCache>
                <c:formatCode>General</c:formatCode>
                <c:ptCount val="5"/>
                <c:pt idx="0">
                  <c:v>20.98</c:v>
                </c:pt>
                <c:pt idx="1">
                  <c:v>21.15</c:v>
                </c:pt>
                <c:pt idx="2">
                  <c:v>21.1</c:v>
                </c:pt>
                <c:pt idx="3">
                  <c:v>20.399999999999999</c:v>
                </c:pt>
                <c:pt idx="4">
                  <c:v>19.45</c:v>
                </c:pt>
              </c:numCache>
            </c:numRef>
          </c:val>
          <c:extLst>
            <c:ext xmlns:c16="http://schemas.microsoft.com/office/drawing/2014/chart" uri="{C3380CC4-5D6E-409C-BE32-E72D297353CC}">
              <c16:uniqueId val="{00000001-A913-4CB6-8976-A08B5B538B05}"/>
            </c:ext>
          </c:extLst>
        </c:ser>
        <c:dLbls>
          <c:showLegendKey val="0"/>
          <c:showVal val="0"/>
          <c:showCatName val="0"/>
          <c:showSerName val="0"/>
          <c:showPercent val="0"/>
          <c:showBubbleSize val="0"/>
        </c:dLbls>
        <c:gapWidth val="250"/>
        <c:overlap val="100"/>
        <c:axId val="95777536"/>
        <c:axId val="95779456"/>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H27</c:v>
                </c:pt>
                <c:pt idx="1">
                  <c:v>H28</c:v>
                </c:pt>
                <c:pt idx="2">
                  <c:v>H29</c:v>
                </c:pt>
                <c:pt idx="3">
                  <c:v>H30</c:v>
                </c:pt>
                <c:pt idx="4">
                  <c:v>R01</c:v>
                </c:pt>
              </c:strCache>
            </c:strRef>
          </c:cat>
          <c:val>
            <c:numRef>
              <c:f>データシート!$B$21:$F$21</c:f>
              <c:numCache>
                <c:formatCode>General</c:formatCode>
                <c:ptCount val="5"/>
                <c:pt idx="0">
                  <c:v>-1.34</c:v>
                </c:pt>
                <c:pt idx="1">
                  <c:v>-0.28999999999999998</c:v>
                </c:pt>
                <c:pt idx="2">
                  <c:v>-0.41</c:v>
                </c:pt>
                <c:pt idx="3">
                  <c:v>0.1</c:v>
                </c:pt>
                <c:pt idx="4">
                  <c:v>-0.26</c:v>
                </c:pt>
              </c:numCache>
            </c:numRef>
          </c:val>
          <c:smooth val="0"/>
          <c:extLst>
            <c:ext xmlns:c16="http://schemas.microsoft.com/office/drawing/2014/chart" uri="{C3380CC4-5D6E-409C-BE32-E72D297353CC}">
              <c16:uniqueId val="{00000002-A913-4CB6-8976-A08B5B538B05}"/>
            </c:ext>
          </c:extLst>
        </c:ser>
        <c:dLbls>
          <c:showLegendKey val="0"/>
          <c:showVal val="0"/>
          <c:showCatName val="0"/>
          <c:showSerName val="0"/>
          <c:showPercent val="0"/>
          <c:showBubbleSize val="0"/>
        </c:dLbls>
        <c:marker val="1"/>
        <c:smooth val="0"/>
        <c:axId val="95777536"/>
        <c:axId val="95779456"/>
      </c:lineChart>
      <c:catAx>
        <c:axId val="957775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9456"/>
        <c:crosses val="autoZero"/>
        <c:auto val="1"/>
        <c:lblAlgn val="ctr"/>
        <c:lblOffset val="100"/>
        <c:tickLblSkip val="1"/>
        <c:tickMarkSkip val="1"/>
        <c:noMultiLvlLbl val="0"/>
      </c:catAx>
      <c:valAx>
        <c:axId val="9577945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7753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データシート!$B$27:$K$27</c:f>
              <c:numCache>
                <c:formatCode>General</c:formatCode>
                <c:ptCount val="10"/>
                <c:pt idx="0">
                  <c:v>#N/A</c:v>
                </c:pt>
                <c:pt idx="1">
                  <c:v>0.01</c:v>
                </c:pt>
                <c:pt idx="2">
                  <c:v>#N/A</c:v>
                </c:pt>
                <c:pt idx="3">
                  <c:v>0.01</c:v>
                </c:pt>
                <c:pt idx="4">
                  <c:v>#N/A</c:v>
                </c:pt>
                <c:pt idx="5">
                  <c:v>0</c:v>
                </c:pt>
                <c:pt idx="6">
                  <c:v>#N/A</c:v>
                </c:pt>
                <c:pt idx="7">
                  <c:v>0</c:v>
                </c:pt>
                <c:pt idx="8">
                  <c:v>#N/A</c:v>
                </c:pt>
                <c:pt idx="9">
                  <c:v>0.01</c:v>
                </c:pt>
              </c:numCache>
            </c:numRef>
          </c:val>
          <c:extLst>
            <c:ext xmlns:c16="http://schemas.microsoft.com/office/drawing/2014/chart" uri="{C3380CC4-5D6E-409C-BE32-E72D297353CC}">
              <c16:uniqueId val="{00000000-87E3-4634-B4B3-BFD30206A37E}"/>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7E3-4634-B4B3-BFD30206A37E}"/>
            </c:ext>
          </c:extLst>
        </c:ser>
        <c:ser>
          <c:idx val="2"/>
          <c:order val="2"/>
          <c:tx>
            <c:strRef>
              <c:f>データシート!$A$29</c:f>
              <c:strCache>
                <c:ptCount val="1"/>
                <c:pt idx="0">
                  <c:v>那須塩原市温泉事業特別会計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データシート!$B$29:$K$29</c:f>
              <c:numCache>
                <c:formatCode>General</c:formatCode>
                <c:ptCount val="10"/>
                <c:pt idx="0">
                  <c:v>#N/A</c:v>
                </c:pt>
                <c:pt idx="1">
                  <c:v>7.0000000000000007E-2</c:v>
                </c:pt>
                <c:pt idx="2">
                  <c:v>#N/A</c:v>
                </c:pt>
                <c:pt idx="3">
                  <c:v>0.06</c:v>
                </c:pt>
                <c:pt idx="4">
                  <c:v>#N/A</c:v>
                </c:pt>
                <c:pt idx="5">
                  <c:v>0.04</c:v>
                </c:pt>
                <c:pt idx="6">
                  <c:v>#N/A</c:v>
                </c:pt>
                <c:pt idx="7">
                  <c:v>0.04</c:v>
                </c:pt>
                <c:pt idx="8">
                  <c:v>#N/A</c:v>
                </c:pt>
                <c:pt idx="9">
                  <c:v>0.01</c:v>
                </c:pt>
              </c:numCache>
            </c:numRef>
          </c:val>
          <c:extLst>
            <c:ext xmlns:c16="http://schemas.microsoft.com/office/drawing/2014/chart" uri="{C3380CC4-5D6E-409C-BE32-E72D297353CC}">
              <c16:uniqueId val="{00000002-87E3-4634-B4B3-BFD30206A37E}"/>
            </c:ext>
          </c:extLst>
        </c:ser>
        <c:ser>
          <c:idx val="3"/>
          <c:order val="3"/>
          <c:tx>
            <c:strRef>
              <c:f>データシート!$A$30</c:f>
              <c:strCache>
                <c:ptCount val="1"/>
                <c:pt idx="0">
                  <c:v>那須塩原市農業集落排水事業特別会計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データシート!$B$30:$K$30</c:f>
              <c:numCache>
                <c:formatCode>General</c:formatCode>
                <c:ptCount val="10"/>
                <c:pt idx="0">
                  <c:v>#N/A</c:v>
                </c:pt>
                <c:pt idx="1">
                  <c:v>0.02</c:v>
                </c:pt>
                <c:pt idx="2">
                  <c:v>#N/A</c:v>
                </c:pt>
                <c:pt idx="3">
                  <c:v>0.05</c:v>
                </c:pt>
                <c:pt idx="4">
                  <c:v>#N/A</c:v>
                </c:pt>
                <c:pt idx="5">
                  <c:v>0.02</c:v>
                </c:pt>
                <c:pt idx="6">
                  <c:v>#N/A</c:v>
                </c:pt>
                <c:pt idx="7">
                  <c:v>0.02</c:v>
                </c:pt>
                <c:pt idx="8">
                  <c:v>#N/A</c:v>
                </c:pt>
                <c:pt idx="9">
                  <c:v>0.02</c:v>
                </c:pt>
              </c:numCache>
            </c:numRef>
          </c:val>
          <c:extLst>
            <c:ext xmlns:c16="http://schemas.microsoft.com/office/drawing/2014/chart" uri="{C3380CC4-5D6E-409C-BE32-E72D297353CC}">
              <c16:uniqueId val="{00000003-87E3-4634-B4B3-BFD30206A37E}"/>
            </c:ext>
          </c:extLst>
        </c:ser>
        <c:ser>
          <c:idx val="4"/>
          <c:order val="4"/>
          <c:tx>
            <c:strRef>
              <c:f>データシート!$A$31</c:f>
              <c:strCache>
                <c:ptCount val="1"/>
                <c:pt idx="0">
                  <c:v>後期高齢者医療特別会計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データシート!$B$31:$K$31</c:f>
              <c:numCache>
                <c:formatCode>General</c:formatCode>
                <c:ptCount val="10"/>
                <c:pt idx="0">
                  <c:v>#N/A</c:v>
                </c:pt>
                <c:pt idx="1">
                  <c:v>0.02</c:v>
                </c:pt>
                <c:pt idx="2">
                  <c:v>#N/A</c:v>
                </c:pt>
                <c:pt idx="3">
                  <c:v>7.0000000000000007E-2</c:v>
                </c:pt>
                <c:pt idx="4">
                  <c:v>#N/A</c:v>
                </c:pt>
                <c:pt idx="5">
                  <c:v>0.02</c:v>
                </c:pt>
                <c:pt idx="6">
                  <c:v>#N/A</c:v>
                </c:pt>
                <c:pt idx="7">
                  <c:v>0.03</c:v>
                </c:pt>
                <c:pt idx="8">
                  <c:v>#N/A</c:v>
                </c:pt>
                <c:pt idx="9">
                  <c:v>0.03</c:v>
                </c:pt>
              </c:numCache>
            </c:numRef>
          </c:val>
          <c:extLst>
            <c:ext xmlns:c16="http://schemas.microsoft.com/office/drawing/2014/chart" uri="{C3380CC4-5D6E-409C-BE32-E72D297353CC}">
              <c16:uniqueId val="{00000004-87E3-4634-B4B3-BFD30206A37E}"/>
            </c:ext>
          </c:extLst>
        </c:ser>
        <c:ser>
          <c:idx val="5"/>
          <c:order val="5"/>
          <c:tx>
            <c:strRef>
              <c:f>データシート!$A$32</c:f>
              <c:strCache>
                <c:ptCount val="1"/>
                <c:pt idx="0">
                  <c:v>那須塩原市下水道事業特別会計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データシート!$B$32:$K$32</c:f>
              <c:numCache>
                <c:formatCode>General</c:formatCode>
                <c:ptCount val="10"/>
                <c:pt idx="0">
                  <c:v>#N/A</c:v>
                </c:pt>
                <c:pt idx="1">
                  <c:v>0.17</c:v>
                </c:pt>
                <c:pt idx="2">
                  <c:v>#N/A</c:v>
                </c:pt>
                <c:pt idx="3">
                  <c:v>0.16</c:v>
                </c:pt>
                <c:pt idx="4">
                  <c:v>#N/A</c:v>
                </c:pt>
                <c:pt idx="5">
                  <c:v>7.0000000000000007E-2</c:v>
                </c:pt>
                <c:pt idx="6">
                  <c:v>#N/A</c:v>
                </c:pt>
                <c:pt idx="7">
                  <c:v>0.1</c:v>
                </c:pt>
                <c:pt idx="8">
                  <c:v>#N/A</c:v>
                </c:pt>
                <c:pt idx="9">
                  <c:v>0.04</c:v>
                </c:pt>
              </c:numCache>
            </c:numRef>
          </c:val>
          <c:extLst>
            <c:ext xmlns:c16="http://schemas.microsoft.com/office/drawing/2014/chart" uri="{C3380CC4-5D6E-409C-BE32-E72D297353CC}">
              <c16:uniqueId val="{00000005-87E3-4634-B4B3-BFD30206A37E}"/>
            </c:ext>
          </c:extLst>
        </c:ser>
        <c:ser>
          <c:idx val="6"/>
          <c:order val="6"/>
          <c:tx>
            <c:strRef>
              <c:f>データシート!$A$33</c:f>
              <c:strCache>
                <c:ptCount val="1"/>
                <c:pt idx="0">
                  <c:v>国民健康保険特別会計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データシート!$B$33:$K$33</c:f>
              <c:numCache>
                <c:formatCode>General</c:formatCode>
                <c:ptCount val="10"/>
                <c:pt idx="0">
                  <c:v>#N/A</c:v>
                </c:pt>
                <c:pt idx="1">
                  <c:v>3.16</c:v>
                </c:pt>
                <c:pt idx="2">
                  <c:v>#N/A</c:v>
                </c:pt>
                <c:pt idx="3">
                  <c:v>3.09</c:v>
                </c:pt>
                <c:pt idx="4">
                  <c:v>#N/A</c:v>
                </c:pt>
                <c:pt idx="5">
                  <c:v>4.8099999999999996</c:v>
                </c:pt>
                <c:pt idx="6">
                  <c:v>#N/A</c:v>
                </c:pt>
                <c:pt idx="7">
                  <c:v>2.17</c:v>
                </c:pt>
                <c:pt idx="8">
                  <c:v>#N/A</c:v>
                </c:pt>
                <c:pt idx="9">
                  <c:v>0.98</c:v>
                </c:pt>
              </c:numCache>
            </c:numRef>
          </c:val>
          <c:extLst>
            <c:ext xmlns:c16="http://schemas.microsoft.com/office/drawing/2014/chart" uri="{C3380CC4-5D6E-409C-BE32-E72D297353CC}">
              <c16:uniqueId val="{00000006-87E3-4634-B4B3-BFD30206A37E}"/>
            </c:ext>
          </c:extLst>
        </c:ser>
        <c:ser>
          <c:idx val="7"/>
          <c:order val="7"/>
          <c:tx>
            <c:strRef>
              <c:f>データシート!$A$34</c:f>
              <c:strCache>
                <c:ptCount val="1"/>
                <c:pt idx="0">
                  <c:v>介護保険特別会計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データシート!$B$34:$K$34</c:f>
              <c:numCache>
                <c:formatCode>General</c:formatCode>
                <c:ptCount val="10"/>
                <c:pt idx="0">
                  <c:v>#N/A</c:v>
                </c:pt>
                <c:pt idx="1">
                  <c:v>1.73</c:v>
                </c:pt>
                <c:pt idx="2">
                  <c:v>#N/A</c:v>
                </c:pt>
                <c:pt idx="3">
                  <c:v>2.19</c:v>
                </c:pt>
                <c:pt idx="4">
                  <c:v>#N/A</c:v>
                </c:pt>
                <c:pt idx="5">
                  <c:v>1.98</c:v>
                </c:pt>
                <c:pt idx="6">
                  <c:v>#N/A</c:v>
                </c:pt>
                <c:pt idx="7">
                  <c:v>1.19</c:v>
                </c:pt>
                <c:pt idx="8">
                  <c:v>#N/A</c:v>
                </c:pt>
                <c:pt idx="9">
                  <c:v>1.57</c:v>
                </c:pt>
              </c:numCache>
            </c:numRef>
          </c:val>
          <c:extLst>
            <c:ext xmlns:c16="http://schemas.microsoft.com/office/drawing/2014/chart" uri="{C3380CC4-5D6E-409C-BE32-E72D297353CC}">
              <c16:uniqueId val="{00000007-87E3-4634-B4B3-BFD30206A37E}"/>
            </c:ext>
          </c:extLst>
        </c:ser>
        <c:ser>
          <c:idx val="8"/>
          <c:order val="8"/>
          <c:tx>
            <c:strRef>
              <c:f>データシート!$A$35</c:f>
              <c:strCache>
                <c:ptCount val="1"/>
                <c:pt idx="0">
                  <c:v>那須塩原市水道事業会計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データシート!$B$35:$K$35</c:f>
              <c:numCache>
                <c:formatCode>General</c:formatCode>
                <c:ptCount val="10"/>
                <c:pt idx="0">
                  <c:v>#N/A</c:v>
                </c:pt>
                <c:pt idx="1">
                  <c:v>5.2</c:v>
                </c:pt>
                <c:pt idx="2">
                  <c:v>#N/A</c:v>
                </c:pt>
                <c:pt idx="3">
                  <c:v>5.26</c:v>
                </c:pt>
                <c:pt idx="4">
                  <c:v>#N/A</c:v>
                </c:pt>
                <c:pt idx="5">
                  <c:v>5.81</c:v>
                </c:pt>
                <c:pt idx="6">
                  <c:v>#N/A</c:v>
                </c:pt>
                <c:pt idx="7">
                  <c:v>6.07</c:v>
                </c:pt>
                <c:pt idx="8">
                  <c:v>#N/A</c:v>
                </c:pt>
                <c:pt idx="9">
                  <c:v>6.27</c:v>
                </c:pt>
              </c:numCache>
            </c:numRef>
          </c:val>
          <c:extLst>
            <c:ext xmlns:c16="http://schemas.microsoft.com/office/drawing/2014/chart" uri="{C3380CC4-5D6E-409C-BE32-E72D297353CC}">
              <c16:uniqueId val="{00000008-87E3-4634-B4B3-BFD30206A37E}"/>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H27</c:v>
                  </c:pt>
                  <c:pt idx="2">
                    <c:v>H28</c:v>
                  </c:pt>
                  <c:pt idx="4">
                    <c:v>H29</c:v>
                  </c:pt>
                  <c:pt idx="6">
                    <c:v>H30</c:v>
                  </c:pt>
                  <c:pt idx="8">
                    <c:v>R01</c:v>
                  </c:pt>
                </c:lvl>
              </c:multiLvlStrCache>
            </c:multiLvlStrRef>
          </c:cat>
          <c:val>
            <c:numRef>
              <c:f>データシート!$B$36:$K$36</c:f>
              <c:numCache>
                <c:formatCode>General</c:formatCode>
                <c:ptCount val="10"/>
                <c:pt idx="0">
                  <c:v>#N/A</c:v>
                </c:pt>
                <c:pt idx="1">
                  <c:v>7.57</c:v>
                </c:pt>
                <c:pt idx="2">
                  <c:v>#N/A</c:v>
                </c:pt>
                <c:pt idx="3">
                  <c:v>7.33</c:v>
                </c:pt>
                <c:pt idx="4">
                  <c:v>#N/A</c:v>
                </c:pt>
                <c:pt idx="5">
                  <c:v>6.95</c:v>
                </c:pt>
                <c:pt idx="6">
                  <c:v>#N/A</c:v>
                </c:pt>
                <c:pt idx="7">
                  <c:v>7.75</c:v>
                </c:pt>
                <c:pt idx="8">
                  <c:v>#N/A</c:v>
                </c:pt>
                <c:pt idx="9">
                  <c:v>8.4600000000000009</c:v>
                </c:pt>
              </c:numCache>
            </c:numRef>
          </c:val>
          <c:extLst>
            <c:ext xmlns:c16="http://schemas.microsoft.com/office/drawing/2014/chart" uri="{C3380CC4-5D6E-409C-BE32-E72D297353CC}">
              <c16:uniqueId val="{00000009-87E3-4634-B4B3-BFD30206A37E}"/>
            </c:ext>
          </c:extLst>
        </c:ser>
        <c:dLbls>
          <c:showLegendKey val="0"/>
          <c:showVal val="0"/>
          <c:showCatName val="0"/>
          <c:showSerName val="0"/>
          <c:showPercent val="0"/>
          <c:showBubbleSize val="0"/>
        </c:dLbls>
        <c:gapWidth val="150"/>
        <c:overlap val="100"/>
        <c:axId val="95788416"/>
        <c:axId val="95798400"/>
      </c:barChart>
      <c:catAx>
        <c:axId val="957884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798400"/>
        <c:crosses val="autoZero"/>
        <c:auto val="1"/>
        <c:lblAlgn val="ctr"/>
        <c:lblOffset val="100"/>
        <c:tickLblSkip val="1"/>
        <c:tickMarkSkip val="1"/>
        <c:noMultiLvlLbl val="0"/>
      </c:catAx>
      <c:valAx>
        <c:axId val="9579840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88416"/>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データシート!$B$42:$P$42</c:f>
              <c:numCache>
                <c:formatCode>General</c:formatCode>
                <c:ptCount val="15"/>
                <c:pt idx="2">
                  <c:v>5448</c:v>
                </c:pt>
                <c:pt idx="5">
                  <c:v>5474</c:v>
                </c:pt>
                <c:pt idx="8">
                  <c:v>5385</c:v>
                </c:pt>
                <c:pt idx="11">
                  <c:v>5250</c:v>
                </c:pt>
                <c:pt idx="14">
                  <c:v>5025</c:v>
                </c:pt>
              </c:numCache>
            </c:numRef>
          </c:val>
          <c:extLst>
            <c:ext xmlns:c16="http://schemas.microsoft.com/office/drawing/2014/chart" uri="{C3380CC4-5D6E-409C-BE32-E72D297353CC}">
              <c16:uniqueId val="{00000000-ECBC-42BA-B290-17A6FFC0E98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ECBC-42BA-B290-17A6FFC0E98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データシート!$B$44:$P$44</c:f>
              <c:numCache>
                <c:formatCode>General</c:formatCode>
                <c:ptCount val="15"/>
                <c:pt idx="0">
                  <c:v>12</c:v>
                </c:pt>
                <c:pt idx="3">
                  <c:v>10</c:v>
                </c:pt>
                <c:pt idx="6">
                  <c:v>8</c:v>
                </c:pt>
                <c:pt idx="9">
                  <c:v>8</c:v>
                </c:pt>
                <c:pt idx="12">
                  <c:v>5</c:v>
                </c:pt>
              </c:numCache>
            </c:numRef>
          </c:val>
          <c:extLst>
            <c:ext xmlns:c16="http://schemas.microsoft.com/office/drawing/2014/chart" uri="{C3380CC4-5D6E-409C-BE32-E72D297353CC}">
              <c16:uniqueId val="{00000002-ECBC-42BA-B290-17A6FFC0E98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データシート!$B$45:$P$45</c:f>
              <c:numCache>
                <c:formatCode>General</c:formatCode>
                <c:ptCount val="15"/>
                <c:pt idx="0">
                  <c:v>44</c:v>
                </c:pt>
                <c:pt idx="3">
                  <c:v>121</c:v>
                </c:pt>
                <c:pt idx="6">
                  <c:v>116</c:v>
                </c:pt>
                <c:pt idx="9">
                  <c:v>159</c:v>
                </c:pt>
                <c:pt idx="12">
                  <c:v>130</c:v>
                </c:pt>
              </c:numCache>
            </c:numRef>
          </c:val>
          <c:extLst>
            <c:ext xmlns:c16="http://schemas.microsoft.com/office/drawing/2014/chart" uri="{C3380CC4-5D6E-409C-BE32-E72D297353CC}">
              <c16:uniqueId val="{00000003-ECBC-42BA-B290-17A6FFC0E98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データシート!$B$46:$P$46</c:f>
              <c:numCache>
                <c:formatCode>General</c:formatCode>
                <c:ptCount val="15"/>
                <c:pt idx="0">
                  <c:v>1307</c:v>
                </c:pt>
                <c:pt idx="3">
                  <c:v>1353</c:v>
                </c:pt>
                <c:pt idx="6">
                  <c:v>1302</c:v>
                </c:pt>
                <c:pt idx="9">
                  <c:v>1338</c:v>
                </c:pt>
                <c:pt idx="12">
                  <c:v>1295</c:v>
                </c:pt>
              </c:numCache>
            </c:numRef>
          </c:val>
          <c:extLst>
            <c:ext xmlns:c16="http://schemas.microsoft.com/office/drawing/2014/chart" uri="{C3380CC4-5D6E-409C-BE32-E72D297353CC}">
              <c16:uniqueId val="{00000004-ECBC-42BA-B290-17A6FFC0E98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ECBC-42BA-B290-17A6FFC0E98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ECBC-42BA-B290-17A6FFC0E98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データシート!$B$49:$P$49</c:f>
              <c:numCache>
                <c:formatCode>General</c:formatCode>
                <c:ptCount val="15"/>
                <c:pt idx="0">
                  <c:v>4845</c:v>
                </c:pt>
                <c:pt idx="3">
                  <c:v>4914</c:v>
                </c:pt>
                <c:pt idx="6">
                  <c:v>4900</c:v>
                </c:pt>
                <c:pt idx="9">
                  <c:v>4731</c:v>
                </c:pt>
                <c:pt idx="12">
                  <c:v>4445</c:v>
                </c:pt>
              </c:numCache>
            </c:numRef>
          </c:val>
          <c:extLst>
            <c:ext xmlns:c16="http://schemas.microsoft.com/office/drawing/2014/chart" uri="{C3380CC4-5D6E-409C-BE32-E72D297353CC}">
              <c16:uniqueId val="{00000007-ECBC-42BA-B290-17A6FFC0E989}"/>
            </c:ext>
          </c:extLst>
        </c:ser>
        <c:dLbls>
          <c:showLegendKey val="0"/>
          <c:showVal val="0"/>
          <c:showCatName val="0"/>
          <c:showSerName val="0"/>
          <c:showPercent val="0"/>
          <c:showBubbleSize val="0"/>
        </c:dLbls>
        <c:gapWidth val="100"/>
        <c:overlap val="100"/>
        <c:axId val="95984256"/>
        <c:axId val="95990528"/>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H27</c:v>
                  </c:pt>
                  <c:pt idx="3">
                    <c:v>H28</c:v>
                  </c:pt>
                  <c:pt idx="6">
                    <c:v>H29</c:v>
                  </c:pt>
                  <c:pt idx="9">
                    <c:v>H30</c:v>
                  </c:pt>
                  <c:pt idx="12">
                    <c:v>R01</c:v>
                  </c:pt>
                </c:lvl>
              </c:multiLvlStrCache>
            </c:multiLvlStrRef>
          </c:cat>
          <c:val>
            <c:numRef>
              <c:f>データシート!$B$50:$P$50</c:f>
              <c:numCache>
                <c:formatCode>General</c:formatCode>
                <c:ptCount val="15"/>
                <c:pt idx="0">
                  <c:v>#N/A</c:v>
                </c:pt>
                <c:pt idx="1">
                  <c:v>760</c:v>
                </c:pt>
                <c:pt idx="2">
                  <c:v>#N/A</c:v>
                </c:pt>
                <c:pt idx="3">
                  <c:v>#N/A</c:v>
                </c:pt>
                <c:pt idx="4">
                  <c:v>924</c:v>
                </c:pt>
                <c:pt idx="5">
                  <c:v>#N/A</c:v>
                </c:pt>
                <c:pt idx="6">
                  <c:v>#N/A</c:v>
                </c:pt>
                <c:pt idx="7">
                  <c:v>941</c:v>
                </c:pt>
                <c:pt idx="8">
                  <c:v>#N/A</c:v>
                </c:pt>
                <c:pt idx="9">
                  <c:v>#N/A</c:v>
                </c:pt>
                <c:pt idx="10">
                  <c:v>986</c:v>
                </c:pt>
                <c:pt idx="11">
                  <c:v>#N/A</c:v>
                </c:pt>
                <c:pt idx="12">
                  <c:v>#N/A</c:v>
                </c:pt>
                <c:pt idx="13">
                  <c:v>850</c:v>
                </c:pt>
                <c:pt idx="14">
                  <c:v>#N/A</c:v>
                </c:pt>
              </c:numCache>
            </c:numRef>
          </c:val>
          <c:smooth val="0"/>
          <c:extLst>
            <c:ext xmlns:c16="http://schemas.microsoft.com/office/drawing/2014/chart" uri="{C3380CC4-5D6E-409C-BE32-E72D297353CC}">
              <c16:uniqueId val="{00000008-ECBC-42BA-B290-17A6FFC0E989}"/>
            </c:ext>
          </c:extLst>
        </c:ser>
        <c:dLbls>
          <c:showLegendKey val="0"/>
          <c:showVal val="0"/>
          <c:showCatName val="0"/>
          <c:showSerName val="0"/>
          <c:showPercent val="0"/>
          <c:showBubbleSize val="0"/>
        </c:dLbls>
        <c:marker val="1"/>
        <c:smooth val="0"/>
        <c:axId val="95984256"/>
        <c:axId val="95990528"/>
      </c:lineChart>
      <c:catAx>
        <c:axId val="959842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990528"/>
        <c:crosses val="autoZero"/>
        <c:auto val="1"/>
        <c:lblAlgn val="ctr"/>
        <c:lblOffset val="100"/>
        <c:tickLblSkip val="1"/>
        <c:tickMarkSkip val="1"/>
        <c:noMultiLvlLbl val="0"/>
      </c:catAx>
      <c:valAx>
        <c:axId val="9599052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98425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データシート!$B$56:$P$56</c:f>
              <c:numCache>
                <c:formatCode>General</c:formatCode>
                <c:ptCount val="15"/>
                <c:pt idx="2">
                  <c:v>46983</c:v>
                </c:pt>
                <c:pt idx="5">
                  <c:v>45711</c:v>
                </c:pt>
                <c:pt idx="8">
                  <c:v>44418</c:v>
                </c:pt>
                <c:pt idx="11">
                  <c:v>42932</c:v>
                </c:pt>
                <c:pt idx="14">
                  <c:v>41129</c:v>
                </c:pt>
              </c:numCache>
            </c:numRef>
          </c:val>
          <c:extLst>
            <c:ext xmlns:c16="http://schemas.microsoft.com/office/drawing/2014/chart" uri="{C3380CC4-5D6E-409C-BE32-E72D297353CC}">
              <c16:uniqueId val="{00000000-8195-4CED-BF1F-20927941C71A}"/>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データシート!$B$57:$P$57</c:f>
              <c:numCache>
                <c:formatCode>General</c:formatCode>
                <c:ptCount val="15"/>
                <c:pt idx="2">
                  <c:v>3395</c:v>
                </c:pt>
                <c:pt idx="5">
                  <c:v>3619</c:v>
                </c:pt>
                <c:pt idx="8">
                  <c:v>3447</c:v>
                </c:pt>
                <c:pt idx="11">
                  <c:v>3357</c:v>
                </c:pt>
                <c:pt idx="14">
                  <c:v>3382</c:v>
                </c:pt>
              </c:numCache>
            </c:numRef>
          </c:val>
          <c:extLst>
            <c:ext xmlns:c16="http://schemas.microsoft.com/office/drawing/2014/chart" uri="{C3380CC4-5D6E-409C-BE32-E72D297353CC}">
              <c16:uniqueId val="{00000001-8195-4CED-BF1F-20927941C71A}"/>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データシート!$B$58:$P$58</c:f>
              <c:numCache>
                <c:formatCode>General</c:formatCode>
                <c:ptCount val="15"/>
                <c:pt idx="2">
                  <c:v>14453</c:v>
                </c:pt>
                <c:pt idx="5">
                  <c:v>14951</c:v>
                </c:pt>
                <c:pt idx="8">
                  <c:v>15195</c:v>
                </c:pt>
                <c:pt idx="11">
                  <c:v>16817</c:v>
                </c:pt>
                <c:pt idx="14">
                  <c:v>17139</c:v>
                </c:pt>
              </c:numCache>
            </c:numRef>
          </c:val>
          <c:extLst>
            <c:ext xmlns:c16="http://schemas.microsoft.com/office/drawing/2014/chart" uri="{C3380CC4-5D6E-409C-BE32-E72D297353CC}">
              <c16:uniqueId val="{00000002-8195-4CED-BF1F-20927941C71A}"/>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195-4CED-BF1F-20927941C71A}"/>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8195-4CED-BF1F-20927941C71A}"/>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データシート!$B$61:$P$61</c:f>
              <c:numCache>
                <c:formatCode>General</c:formatCode>
                <c:ptCount val="15"/>
                <c:pt idx="0">
                  <c:v>0</c:v>
                </c:pt>
                <c:pt idx="3">
                  <c:v>0</c:v>
                </c:pt>
                <c:pt idx="6">
                  <c:v>0</c:v>
                </c:pt>
                <c:pt idx="9">
                  <c:v>1</c:v>
                </c:pt>
                <c:pt idx="12">
                  <c:v>0</c:v>
                </c:pt>
              </c:numCache>
            </c:numRef>
          </c:val>
          <c:extLst>
            <c:ext xmlns:c16="http://schemas.microsoft.com/office/drawing/2014/chart" uri="{C3380CC4-5D6E-409C-BE32-E72D297353CC}">
              <c16:uniqueId val="{00000005-8195-4CED-BF1F-20927941C71A}"/>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データシート!$B$62:$P$62</c:f>
              <c:numCache>
                <c:formatCode>General</c:formatCode>
                <c:ptCount val="15"/>
                <c:pt idx="0">
                  <c:v>4083</c:v>
                </c:pt>
                <c:pt idx="3">
                  <c:v>3994</c:v>
                </c:pt>
                <c:pt idx="6">
                  <c:v>4015</c:v>
                </c:pt>
                <c:pt idx="9">
                  <c:v>3568</c:v>
                </c:pt>
                <c:pt idx="12">
                  <c:v>3164</c:v>
                </c:pt>
              </c:numCache>
            </c:numRef>
          </c:val>
          <c:extLst>
            <c:ext xmlns:c16="http://schemas.microsoft.com/office/drawing/2014/chart" uri="{C3380CC4-5D6E-409C-BE32-E72D297353CC}">
              <c16:uniqueId val="{00000006-8195-4CED-BF1F-20927941C71A}"/>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データシート!$B$63:$P$63</c:f>
              <c:numCache>
                <c:formatCode>General</c:formatCode>
                <c:ptCount val="15"/>
                <c:pt idx="0">
                  <c:v>1344</c:v>
                </c:pt>
                <c:pt idx="3">
                  <c:v>1158</c:v>
                </c:pt>
                <c:pt idx="6">
                  <c:v>1247</c:v>
                </c:pt>
                <c:pt idx="9">
                  <c:v>1304</c:v>
                </c:pt>
                <c:pt idx="12">
                  <c:v>1628</c:v>
                </c:pt>
              </c:numCache>
            </c:numRef>
          </c:val>
          <c:extLst>
            <c:ext xmlns:c16="http://schemas.microsoft.com/office/drawing/2014/chart" uri="{C3380CC4-5D6E-409C-BE32-E72D297353CC}">
              <c16:uniqueId val="{00000007-8195-4CED-BF1F-20927941C71A}"/>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データシート!$B$64:$P$64</c:f>
              <c:numCache>
                <c:formatCode>General</c:formatCode>
                <c:ptCount val="15"/>
                <c:pt idx="0">
                  <c:v>13331</c:v>
                </c:pt>
                <c:pt idx="3">
                  <c:v>12549</c:v>
                </c:pt>
                <c:pt idx="6">
                  <c:v>11847</c:v>
                </c:pt>
                <c:pt idx="9">
                  <c:v>11547</c:v>
                </c:pt>
                <c:pt idx="12">
                  <c:v>11354</c:v>
                </c:pt>
              </c:numCache>
            </c:numRef>
          </c:val>
          <c:extLst>
            <c:ext xmlns:c16="http://schemas.microsoft.com/office/drawing/2014/chart" uri="{C3380CC4-5D6E-409C-BE32-E72D297353CC}">
              <c16:uniqueId val="{00000008-8195-4CED-BF1F-20927941C71A}"/>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データシート!$B$65:$P$65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9-8195-4CED-BF1F-20927941C71A}"/>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データシート!$B$66:$P$66</c:f>
              <c:numCache>
                <c:formatCode>General</c:formatCode>
                <c:ptCount val="15"/>
                <c:pt idx="0">
                  <c:v>35301</c:v>
                </c:pt>
                <c:pt idx="3">
                  <c:v>33832</c:v>
                </c:pt>
                <c:pt idx="6">
                  <c:v>33399</c:v>
                </c:pt>
                <c:pt idx="9">
                  <c:v>34170</c:v>
                </c:pt>
                <c:pt idx="12">
                  <c:v>34608</c:v>
                </c:pt>
              </c:numCache>
            </c:numRef>
          </c:val>
          <c:extLst>
            <c:ext xmlns:c16="http://schemas.microsoft.com/office/drawing/2014/chart" uri="{C3380CC4-5D6E-409C-BE32-E72D297353CC}">
              <c16:uniqueId val="{0000000A-8195-4CED-BF1F-20927941C71A}"/>
            </c:ext>
          </c:extLst>
        </c:ser>
        <c:dLbls>
          <c:showLegendKey val="0"/>
          <c:showVal val="0"/>
          <c:showCatName val="0"/>
          <c:showSerName val="0"/>
          <c:showPercent val="0"/>
          <c:showBubbleSize val="0"/>
        </c:dLbls>
        <c:gapWidth val="100"/>
        <c:overlap val="100"/>
        <c:axId val="96097024"/>
        <c:axId val="96098944"/>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H27</c:v>
                  </c:pt>
                  <c:pt idx="3">
                    <c:v>H28</c:v>
                  </c:pt>
                  <c:pt idx="6">
                    <c:v>H29</c:v>
                  </c:pt>
                  <c:pt idx="9">
                    <c:v>H30</c:v>
                  </c:pt>
                  <c:pt idx="12">
                    <c:v>R01</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8195-4CED-BF1F-20927941C71A}"/>
            </c:ext>
          </c:extLst>
        </c:ser>
        <c:dLbls>
          <c:showLegendKey val="0"/>
          <c:showVal val="0"/>
          <c:showCatName val="0"/>
          <c:showSerName val="0"/>
          <c:showPercent val="0"/>
          <c:showBubbleSize val="0"/>
        </c:dLbls>
        <c:marker val="1"/>
        <c:smooth val="0"/>
        <c:axId val="96097024"/>
        <c:axId val="96098944"/>
      </c:lineChart>
      <c:catAx>
        <c:axId val="960970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6098944"/>
        <c:crosses val="autoZero"/>
        <c:auto val="1"/>
        <c:lblAlgn val="ctr"/>
        <c:lblOffset val="100"/>
        <c:tickLblSkip val="1"/>
        <c:tickMarkSkip val="1"/>
        <c:noMultiLvlLbl val="0"/>
      </c:catAx>
      <c:valAx>
        <c:axId val="9609894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0970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H29</c:v>
                </c:pt>
                <c:pt idx="1">
                  <c:v>H30</c:v>
                </c:pt>
                <c:pt idx="2">
                  <c:v>R01</c:v>
                </c:pt>
              </c:strCache>
            </c:strRef>
          </c:cat>
          <c:val>
            <c:numRef>
              <c:f>データシート!$B$72:$D$72</c:f>
              <c:numCache>
                <c:formatCode>#,##0;"▲ "#,##0</c:formatCode>
                <c:ptCount val="3"/>
                <c:pt idx="0">
                  <c:v>5783</c:v>
                </c:pt>
                <c:pt idx="1">
                  <c:v>5592</c:v>
                </c:pt>
                <c:pt idx="2">
                  <c:v>5326</c:v>
                </c:pt>
              </c:numCache>
            </c:numRef>
          </c:val>
          <c:extLst>
            <c:ext xmlns:c16="http://schemas.microsoft.com/office/drawing/2014/chart" uri="{C3380CC4-5D6E-409C-BE32-E72D297353CC}">
              <c16:uniqueId val="{00000000-295D-47D9-9438-41C044903F0C}"/>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H29</c:v>
                </c:pt>
                <c:pt idx="1">
                  <c:v>H30</c:v>
                </c:pt>
                <c:pt idx="2">
                  <c:v>R01</c:v>
                </c:pt>
              </c:strCache>
            </c:strRef>
          </c:cat>
          <c:val>
            <c:numRef>
              <c:f>データシート!$B$73:$D$73</c:f>
              <c:numCache>
                <c:formatCode>#,##0;"▲ "#,##0</c:formatCode>
                <c:ptCount val="3"/>
                <c:pt idx="0">
                  <c:v>1665</c:v>
                </c:pt>
                <c:pt idx="1">
                  <c:v>1665</c:v>
                </c:pt>
                <c:pt idx="2">
                  <c:v>1666</c:v>
                </c:pt>
              </c:numCache>
            </c:numRef>
          </c:val>
          <c:extLst>
            <c:ext xmlns:c16="http://schemas.microsoft.com/office/drawing/2014/chart" uri="{C3380CC4-5D6E-409C-BE32-E72D297353CC}">
              <c16:uniqueId val="{00000001-295D-47D9-9438-41C044903F0C}"/>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H29</c:v>
                </c:pt>
                <c:pt idx="1">
                  <c:v>H30</c:v>
                </c:pt>
                <c:pt idx="2">
                  <c:v>R01</c:v>
                </c:pt>
              </c:strCache>
            </c:strRef>
          </c:cat>
          <c:val>
            <c:numRef>
              <c:f>データシート!$B$74:$D$74</c:f>
              <c:numCache>
                <c:formatCode>#,##0;"▲ "#,##0</c:formatCode>
                <c:ptCount val="3"/>
                <c:pt idx="0">
                  <c:v>8650</c:v>
                </c:pt>
                <c:pt idx="1">
                  <c:v>9054</c:v>
                </c:pt>
                <c:pt idx="2">
                  <c:v>9236</c:v>
                </c:pt>
              </c:numCache>
            </c:numRef>
          </c:val>
          <c:extLst>
            <c:ext xmlns:c16="http://schemas.microsoft.com/office/drawing/2014/chart" uri="{C3380CC4-5D6E-409C-BE32-E72D297353CC}">
              <c16:uniqueId val="{00000002-295D-47D9-9438-41C044903F0C}"/>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{920012DA-E36E-4811-AFF6-DB92712B2841}</c15:txfldGUID>
                      <c15:f>公会計指標分析・財政指標組合せ分析表!$BP$50</c15:f>
                      <c15:dlblFieldTableCache>
                        <c:ptCount val="1"/>
                        <c:pt idx="0">
                          <c:v>H27</c:v>
                        </c:pt>
                      </c15:dlblFieldTableCache>
                    </c15:dlblFTEntry>
                  </c15:dlblFieldTable>
                  <c15:showDataLabelsRange val="0"/>
                </c:ext>
                <c:ext xmlns:c16="http://schemas.microsoft.com/office/drawing/2014/chart" uri="{C3380CC4-5D6E-409C-BE32-E72D297353CC}">
                  <c16:uniqueId val="{00000000-6AC6-4EF3-8534-43314B7DDA0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{9D4AECE6-551B-4139-A325-61B1E8299399}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AC6-4EF3-8534-43314B7DDA0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{22DD6BCC-7CC6-430A-86A2-9F89D68AF3A8}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AC6-4EF3-8534-43314B7DDA0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{000CD87C-1242-481E-90BA-473F43AFFF19}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AC6-4EF3-8534-43314B7DDA0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{13AC89AD-4B1E-45AC-8FEF-69897FC05914}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AC6-4EF3-8534-43314B7DDA0F}"/>
                </c:ext>
              </c:extLst>
            </c:dLbl>
            <c:dLbl>
              <c:idx val="8"/>
              <c:tx>
                <c:strRef>
                  <c:f>公会計指標分析・財政指標組合せ分析表!$BX$50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{E10A7B41-BF21-42A9-9640-CC8E26A7C618}</c15:txfldGUID>
                      <c15:f>公会計指標分析・財政指標組合せ分析表!$BX$50</c15:f>
                      <c15:dlblFieldTableCache>
                        <c:ptCount val="1"/>
                        <c:pt idx="0">
                          <c:v>H28</c:v>
                        </c:pt>
                      </c15:dlblFieldTableCache>
                    </c15:dlblFTEntry>
                  </c15:dlblFieldTable>
                  <c15:showDataLabelsRange val="0"/>
                </c:ext>
                <c:ext xmlns:c16="http://schemas.microsoft.com/office/drawing/2014/chart" uri="{C3380CC4-5D6E-409C-BE32-E72D297353CC}">
                  <c16:uniqueId val="{00000005-6AC6-4EF3-8534-43314B7DDA0F}"/>
                </c:ext>
              </c:extLst>
            </c:dLbl>
            <c:dLbl>
              <c:idx val="16"/>
              <c:tx>
                <c:strRef>
                  <c:f>公会計指標分析・財政指標組合せ分析表!$CF$50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{C4E338AE-383A-4053-80E8-17464825D8DC}</c15:txfldGUID>
                      <c15:f>公会計指標分析・財政指標組合せ分析表!$CF$50</c15:f>
                      <c15:dlblFieldTableCache>
                        <c:ptCount val="1"/>
                        <c:pt idx="0">
                          <c:v>H29</c:v>
                        </c:pt>
                      </c15:dlblFieldTableCache>
                    </c15:dlblFTEntry>
                  </c15:dlblFieldTable>
                  <c15:showDataLabelsRange val="0"/>
                </c:ext>
                <c:ext xmlns:c16="http://schemas.microsoft.com/office/drawing/2014/chart" uri="{C3380CC4-5D6E-409C-BE32-E72D297353CC}">
                  <c16:uniqueId val="{00000006-6AC6-4EF3-8534-43314B7DDA0F}"/>
                </c:ext>
              </c:extLst>
            </c:dLbl>
            <c:dLbl>
              <c:idx val="24"/>
              <c:tx>
                <c:strRef>
                  <c:f>公会計指標分析・財政指標組合せ分析表!$CN$50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{EDB5BA22-77E0-4A6F-902F-ED25943F2159}</c15:txfldGUID>
                      <c15:f>公会計指標分析・財政指標組合せ分析表!$CN$50</c15:f>
                      <c15:dlblFieldTableCache>
                        <c:ptCount val="1"/>
                        <c:pt idx="0">
                          <c:v>H30</c:v>
                        </c:pt>
                      </c15:dlblFieldTableCache>
                    </c15:dlblFTEntry>
                  </c15:dlblFieldTable>
                  <c15:showDataLabelsRange val="0"/>
                </c:ext>
                <c:ext xmlns:c16="http://schemas.microsoft.com/office/drawing/2014/chart" uri="{C3380CC4-5D6E-409C-BE32-E72D297353CC}">
                  <c16:uniqueId val="{00000007-6AC6-4EF3-8534-43314B7DDA0F}"/>
                </c:ext>
              </c:extLst>
            </c:dLbl>
            <c:dLbl>
              <c:idx val="32"/>
              <c:tx>
                <c:strRef>
                  <c:f>公会計指標分析・財政指標組合せ分析表!$CV$50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{2ADBD548-4DCC-494E-A461-D8536F6E26FB}</c15:txfldGUID>
                      <c15:f>公会計指標分析・財政指標組合せ分析表!$CV$50</c15:f>
                      <c15:dlblFieldTableCache>
                        <c:ptCount val="1"/>
                        <c:pt idx="0">
                          <c:v>R01</c:v>
                        </c:pt>
                      </c15:dlblFieldTableCache>
                    </c15:dlblFTEntry>
                  </c15:dlblFieldTable>
                  <c15:showDataLabelsRange val="0"/>
                </c:ext>
                <c:ext xmlns:c16="http://schemas.microsoft.com/office/drawing/2014/chart" uri="{C3380CC4-5D6E-409C-BE32-E72D297353CC}">
                  <c16:uniqueId val="{00000008-6AC6-4EF3-8534-43314B7DDA0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8">
                  <c:v>49.7</c:v>
                </c:pt>
                <c:pt idx="16">
                  <c:v>51.3</c:v>
                </c:pt>
                <c:pt idx="24">
                  <c:v>52.5</c:v>
                </c:pt>
                <c:pt idx="32">
                  <c:v>53.6</c:v>
                </c:pt>
              </c:numCache>
            </c:numRef>
          </c:xVal>
          <c:yVal>
            <c:numRef>
              <c:f>公会計指標分析・財政指標組合せ分析表!$BP$51:$DC$51</c:f>
              <c:numCache>
                <c:formatCode>#,##0.0;"▲ "#,##0.0</c:formatCode>
                <c:ptCount val="40"/>
              </c:numCache>
            </c:numRef>
          </c:yVal>
          <c:smooth val="0"/>
          <c:extLst>
            <c:ext xmlns:c16="http://schemas.microsoft.com/office/drawing/2014/chart" uri="{C3380CC4-5D6E-409C-BE32-E72D297353CC}">
              <c16:uniqueId val="{00000009-6AC6-4EF3-8534-43314B7DDA0F}"/>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H27</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{8B4A15E6-BD30-4764-AB6B-3AE1794F4504}</c15:txfldGUID>
                      <c15:f>公会計指標分析・財政指標組合せ分析表!$BP$50</c15:f>
                      <c15:dlblFieldTableCache>
                        <c:ptCount val="1"/>
                        <c:pt idx="0">
                          <c:v>H27</c:v>
                        </c:pt>
                      </c15:dlblFieldTableCache>
                    </c15:dlblFTEntry>
                  </c15:dlblFieldTable>
                  <c15:showDataLabelsRange val="0"/>
                </c:ext>
                <c:ext xmlns:c16="http://schemas.microsoft.com/office/drawing/2014/chart" uri="{C3380CC4-5D6E-409C-BE32-E72D297353CC}">
                  <c16:uniqueId val="{0000000A-6AC6-4EF3-8534-43314B7DDA0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{77399914-3F65-417B-B7FA-D6CBCE9F0706}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AC6-4EF3-8534-43314B7DDA0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{D6ECC5F1-2009-443F-9BE4-AC49AE908E2E}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AC6-4EF3-8534-43314B7DDA0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{EEB41D75-B6E1-4DD7-83D5-0C72877BBF6F}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AC6-4EF3-8534-43314B7DDA0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{9D2BB97D-37C7-4D95-93A0-0AF04636423B}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AC6-4EF3-8534-43314B7DDA0F}"/>
                </c:ext>
              </c:extLst>
            </c:dLbl>
            <c:dLbl>
              <c:idx val="8"/>
              <c:tx>
                <c:strRef>
                  <c:f>公会計指標分析・財政指標組合せ分析表!$BX$50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{CA7D309B-104D-47DE-8658-564FD231E36A}</c15:txfldGUID>
                      <c15:f>公会計指標分析・財政指標組合せ分析表!$BX$50</c15:f>
                      <c15:dlblFieldTableCache>
                        <c:ptCount val="1"/>
                        <c:pt idx="0">
                          <c:v>H28</c:v>
                        </c:pt>
                      </c15:dlblFieldTableCache>
                    </c15:dlblFTEntry>
                  </c15:dlblFieldTable>
                  <c15:showDataLabelsRange val="0"/>
                </c:ext>
                <c:ext xmlns:c16="http://schemas.microsoft.com/office/drawing/2014/chart" uri="{C3380CC4-5D6E-409C-BE32-E72D297353CC}">
                  <c16:uniqueId val="{0000000F-6AC6-4EF3-8534-43314B7DDA0F}"/>
                </c:ext>
              </c:extLst>
            </c:dLbl>
            <c:dLbl>
              <c:idx val="16"/>
              <c:tx>
                <c:strRef>
                  <c:f>公会計指標分析・財政指標組合せ分析表!$CF$50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{4D4E8EBA-800D-4D07-9568-39D4811524B3}</c15:txfldGUID>
                      <c15:f>公会計指標分析・財政指標組合せ分析表!$CF$50</c15:f>
                      <c15:dlblFieldTableCache>
                        <c:ptCount val="1"/>
                        <c:pt idx="0">
                          <c:v>H29</c:v>
                        </c:pt>
                      </c15:dlblFieldTableCache>
                    </c15:dlblFTEntry>
                  </c15:dlblFieldTable>
                  <c15:showDataLabelsRange val="0"/>
                </c:ext>
                <c:ext xmlns:c16="http://schemas.microsoft.com/office/drawing/2014/chart" uri="{C3380CC4-5D6E-409C-BE32-E72D297353CC}">
                  <c16:uniqueId val="{00000010-6AC6-4EF3-8534-43314B7DDA0F}"/>
                </c:ext>
              </c:extLst>
            </c:dLbl>
            <c:dLbl>
              <c:idx val="24"/>
              <c:tx>
                <c:strRef>
                  <c:f>公会計指標分析・財政指標組合せ分析表!$CN$50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{E1AC2797-B0F0-4E82-81D3-631C4A03A7AA}</c15:txfldGUID>
                      <c15:f>公会計指標分析・財政指標組合せ分析表!$CN$50</c15:f>
                      <c15:dlblFieldTableCache>
                        <c:ptCount val="1"/>
                        <c:pt idx="0">
                          <c:v>H30</c:v>
                        </c:pt>
                      </c15:dlblFieldTableCache>
                    </c15:dlblFTEntry>
                  </c15:dlblFieldTable>
                  <c15:showDataLabelsRange val="0"/>
                </c:ext>
                <c:ext xmlns:c16="http://schemas.microsoft.com/office/drawing/2014/chart" uri="{C3380CC4-5D6E-409C-BE32-E72D297353CC}">
                  <c16:uniqueId val="{00000011-6AC6-4EF3-8534-43314B7DDA0F}"/>
                </c:ext>
              </c:extLst>
            </c:dLbl>
            <c:dLbl>
              <c:idx val="32"/>
              <c:tx>
                <c:strRef>
                  <c:f>公会計指標分析・財政指標組合せ分析表!$CV$50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{DC26C2A5-4E1B-40E1-8C76-97B0FD8F4CB8}</c15:txfldGUID>
                      <c15:f>公会計指標分析・財政指標組合せ分析表!$CV$50</c15:f>
                      <c15:dlblFieldTableCache>
                        <c:ptCount val="1"/>
                        <c:pt idx="0">
                          <c:v>R01</c:v>
                        </c:pt>
                      </c15:dlblFieldTableCache>
                    </c15:dlblFTEntry>
                  </c15:dlblFieldTable>
                  <c15:showDataLabelsRange val="0"/>
                </c:ext>
                <c:ext xmlns:c16="http://schemas.microsoft.com/office/drawing/2014/chart" uri="{C3380CC4-5D6E-409C-BE32-E72D297353CC}">
                  <c16:uniqueId val="{00000012-6AC6-4EF3-8534-43314B7DDA0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8">
                  <c:v>57.4</c:v>
                </c:pt>
                <c:pt idx="16">
                  <c:v>58.7</c:v>
                </c:pt>
                <c:pt idx="24">
                  <c:v>59.8</c:v>
                </c:pt>
                <c:pt idx="32">
                  <c:v>60.9</c:v>
                </c:pt>
              </c:numCache>
            </c:numRef>
          </c:xVal>
          <c:yVal>
            <c:numRef>
              <c:f>公会計指標分析・財政指標組合せ分析表!$BP$55:$DC$55</c:f>
              <c:numCache>
                <c:formatCode>#,##0.0;"▲ "#,##0.0</c:formatCode>
                <c:ptCount val="40"/>
                <c:pt idx="8">
                  <c:v>53.1</c:v>
                </c:pt>
                <c:pt idx="16">
                  <c:v>51.2</c:v>
                </c:pt>
                <c:pt idx="24">
                  <c:v>47.2</c:v>
                </c:pt>
                <c:pt idx="32">
                  <c:v>49.5</c:v>
                </c:pt>
              </c:numCache>
            </c:numRef>
          </c:yVal>
          <c:smooth val="0"/>
          <c:extLst>
            <c:ext xmlns:c16="http://schemas.microsoft.com/office/drawing/2014/chart" uri="{C3380CC4-5D6E-409C-BE32-E72D297353CC}">
              <c16:uniqueId val="{00000013-6AC6-4EF3-8534-43314B7DDA0F}"/>
            </c:ext>
          </c:extLst>
        </c:ser>
        <c:dLbls>
          <c:showLegendKey val="0"/>
          <c:showVal val="1"/>
          <c:showCatName val="0"/>
          <c:showSerName val="0"/>
          <c:showPercent val="0"/>
          <c:showBubbleSize val="0"/>
        </c:dLbls>
        <c:axId val="46179840"/>
        <c:axId val="46181760"/>
      </c:scatterChart>
      <c:valAx>
        <c:axId val="46179840"/>
        <c:scaling>
          <c:orientation val="minMax"/>
          <c:max val="61.2"/>
          <c:min val="57.1"/>
        </c:scaling>
        <c:delete val="0"/>
        <c:axPos val="b"/>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inMax"/>
          <c:max val="54.1"/>
          <c:min val="46.5"/>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{0A512CB2-623C-4D04-A7EF-943CAB005F92}</c15:txfldGUID>
                      <c15:f>公会計指標分析・財政指標組合せ分析表!$BP$72</c15:f>
                      <c15:dlblFieldTableCache>
                        <c:ptCount val="1"/>
                        <c:pt idx="0">
                          <c:v>H27</c:v>
                        </c:pt>
                      </c15:dlblFieldTableCache>
                    </c15:dlblFTEntry>
                  </c15:dlblFieldTable>
                  <c15:showDataLabelsRange val="0"/>
                </c:ext>
                <c:ext xmlns:c16="http://schemas.microsoft.com/office/drawing/2014/chart" uri="{C3380CC4-5D6E-409C-BE32-E72D297353CC}">
                  <c16:uniqueId val="{00000000-0964-426B-9BD8-7214DA12393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{6561C1F8-4122-40F8-8025-3CAC0C771EF3}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964-426B-9BD8-7214DA12393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{BC423F61-93A3-4504-9634-A27C8ABFAFDC}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964-426B-9BD8-7214DA12393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{DE0613F8-4769-41C0-843A-6A94FB43D761}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964-426B-9BD8-7214DA12393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{726C1438-EED8-4EC6-8637-1578CACA1803}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964-426B-9BD8-7214DA12393E}"/>
                </c:ext>
              </c:extLst>
            </c:dLbl>
            <c:dLbl>
              <c:idx val="8"/>
              <c:tx>
                <c:strRef>
                  <c:f>公会計指標分析・財政指標組合せ分析表!$BX$72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{7F186309-674D-43F7-8D3F-501D2055B5A7}</c15:txfldGUID>
                      <c15:f>公会計指標分析・財政指標組合せ分析表!$BX$72</c15:f>
                      <c15:dlblFieldTableCache>
                        <c:ptCount val="1"/>
                        <c:pt idx="0">
                          <c:v>H28</c:v>
                        </c:pt>
                      </c15:dlblFieldTableCache>
                    </c15:dlblFTEntry>
                  </c15:dlblFieldTable>
                  <c15:showDataLabelsRange val="0"/>
                </c:ext>
                <c:ext xmlns:c16="http://schemas.microsoft.com/office/drawing/2014/chart" uri="{C3380CC4-5D6E-409C-BE32-E72D297353CC}">
                  <c16:uniqueId val="{00000005-0964-426B-9BD8-7214DA12393E}"/>
                </c:ext>
              </c:extLst>
            </c:dLbl>
            <c:dLbl>
              <c:idx val="16"/>
              <c:tx>
                <c:strRef>
                  <c:f>公会計指標分析・財政指標組合せ分析表!$CF$72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{CCF04797-6F9D-4C32-855A-A1B63C649F1C}</c15:txfldGUID>
                      <c15:f>公会計指標分析・財政指標組合せ分析表!$CF$72</c15:f>
                      <c15:dlblFieldTableCache>
                        <c:ptCount val="1"/>
                        <c:pt idx="0">
                          <c:v>H29</c:v>
                        </c:pt>
                      </c15:dlblFieldTableCache>
                    </c15:dlblFTEntry>
                  </c15:dlblFieldTable>
                  <c15:showDataLabelsRange val="0"/>
                </c:ext>
                <c:ext xmlns:c16="http://schemas.microsoft.com/office/drawing/2014/chart" uri="{C3380CC4-5D6E-409C-BE32-E72D297353CC}">
                  <c16:uniqueId val="{00000006-0964-426B-9BD8-7214DA12393E}"/>
                </c:ext>
              </c:extLst>
            </c:dLbl>
            <c:dLbl>
              <c:idx val="24"/>
              <c:tx>
                <c:strRef>
                  <c:f>公会計指標分析・財政指標組合せ分析表!$CN$72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{766DF55C-4442-4A3D-8C16-5FD0AE6768A5}</c15:txfldGUID>
                      <c15:f>公会計指標分析・財政指標組合せ分析表!$CN$72</c15:f>
                      <c15:dlblFieldTableCache>
                        <c:ptCount val="1"/>
                        <c:pt idx="0">
                          <c:v>H30</c:v>
                        </c:pt>
                      </c15:dlblFieldTableCache>
                    </c15:dlblFTEntry>
                  </c15:dlblFieldTable>
                  <c15:showDataLabelsRange val="0"/>
                </c:ext>
                <c:ext xmlns:c16="http://schemas.microsoft.com/office/drawing/2014/chart" uri="{C3380CC4-5D6E-409C-BE32-E72D297353CC}">
                  <c16:uniqueId val="{00000007-0964-426B-9BD8-7214DA12393E}"/>
                </c:ext>
              </c:extLst>
            </c:dLbl>
            <c:dLbl>
              <c:idx val="32"/>
              <c:tx>
                <c:strRef>
                  <c:f>公会計指標分析・財政指標組合せ分析表!$CV$72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{3A20D134-45F9-4366-9342-39AF3145BA04}</c15:txfldGUID>
                      <c15:f>公会計指標分析・財政指標組合せ分析表!$CV$72</c15:f>
                      <c15:dlblFieldTableCache>
                        <c:ptCount val="1"/>
                        <c:pt idx="0">
                          <c:v>R01</c:v>
                        </c:pt>
                      </c15:dlblFieldTableCache>
                    </c15:dlblFTEntry>
                  </c15:dlblFieldTable>
                  <c15:showDataLabelsRange val="0"/>
                </c:ext>
                <c:ext xmlns:c16="http://schemas.microsoft.com/office/drawing/2014/chart" uri="{C3380CC4-5D6E-409C-BE32-E72D297353CC}">
                  <c16:uniqueId val="{00000008-0964-426B-9BD8-7214DA12393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4.9000000000000004</c:v>
                </c:pt>
                <c:pt idx="8">
                  <c:v>4.0999999999999996</c:v>
                </c:pt>
                <c:pt idx="16">
                  <c:v>3.8</c:v>
                </c:pt>
                <c:pt idx="24">
                  <c:v>4.2</c:v>
                </c:pt>
                <c:pt idx="32">
                  <c:v>4</c:v>
                </c:pt>
              </c:numCache>
            </c:numRef>
          </c:xVal>
          <c:yVal>
            <c:numRef>
              <c:f>公会計指標分析・財政指標組合せ分析表!$BP$73:$DC$73</c:f>
              <c:numCache>
                <c:formatCode>#,##0.0;"▲ "#,##0.0</c:formatCode>
                <c:ptCount val="40"/>
              </c:numCache>
            </c:numRef>
          </c:yVal>
          <c:smooth val="0"/>
          <c:extLst>
            <c:ext xmlns:c16="http://schemas.microsoft.com/office/drawing/2014/chart" uri="{C3380CC4-5D6E-409C-BE32-E72D297353CC}">
              <c16:uniqueId val="{00000009-0964-426B-9BD8-7214DA12393E}"/>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H27</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{08868117-800E-4522-80F9-E746AA003D6E}</c15:txfldGUID>
                      <c15:f>公会計指標分析・財政指標組合せ分析表!$BP$72</c15:f>
                      <c15:dlblFieldTableCache>
                        <c:ptCount val="1"/>
                        <c:pt idx="0">
                          <c:v>H27</c:v>
                        </c:pt>
                      </c15:dlblFieldTableCache>
                    </c15:dlblFTEntry>
                  </c15:dlblFieldTable>
                  <c15:showDataLabelsRange val="0"/>
                </c:ext>
                <c:ext xmlns:c16="http://schemas.microsoft.com/office/drawing/2014/chart" uri="{C3380CC4-5D6E-409C-BE32-E72D297353CC}">
                  <c16:uniqueId val="{0000000A-0964-426B-9BD8-7214DA12393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{22674199-2394-43EF-902A-979E7704B991}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964-426B-9BD8-7214DA12393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{AE21681C-F000-4355-AC11-057B576D090C}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964-426B-9BD8-7214DA12393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{87DAF16A-32C9-4494-852E-130B493A3820}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964-426B-9BD8-7214DA12393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{2676E705-6FAC-4DC9-A688-E152D564ADFD}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964-426B-9BD8-7214DA12393E}"/>
                </c:ext>
              </c:extLst>
            </c:dLbl>
            <c:dLbl>
              <c:idx val="8"/>
              <c:tx>
                <c:strRef>
                  <c:f>公会計指標分析・財政指標組合せ分析表!$BX$72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{E3155B9B-B906-45FA-9BFF-E88CA591B9C6}</c15:txfldGUID>
                      <c15:f>公会計指標分析・財政指標組合せ分析表!$BX$72</c15:f>
                      <c15:dlblFieldTableCache>
                        <c:ptCount val="1"/>
                        <c:pt idx="0">
                          <c:v>H28</c:v>
                        </c:pt>
                      </c15:dlblFieldTableCache>
                    </c15:dlblFTEntry>
                  </c15:dlblFieldTable>
                  <c15:showDataLabelsRange val="0"/>
                </c:ext>
                <c:ext xmlns:c16="http://schemas.microsoft.com/office/drawing/2014/chart" uri="{C3380CC4-5D6E-409C-BE32-E72D297353CC}">
                  <c16:uniqueId val="{0000000F-0964-426B-9BD8-7214DA12393E}"/>
                </c:ext>
              </c:extLst>
            </c:dLbl>
            <c:dLbl>
              <c:idx val="16"/>
              <c:tx>
                <c:strRef>
                  <c:f>公会計指標分析・財政指標組合せ分析表!$CF$72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{6426FBEC-87D8-4E8E-8BCA-4E5E95ACB03A}</c15:txfldGUID>
                      <c15:f>公会計指標分析・財政指標組合せ分析表!$CF$72</c15:f>
                      <c15:dlblFieldTableCache>
                        <c:ptCount val="1"/>
                        <c:pt idx="0">
                          <c:v>H29</c:v>
                        </c:pt>
                      </c15:dlblFieldTableCache>
                    </c15:dlblFTEntry>
                  </c15:dlblFieldTable>
                  <c15:showDataLabelsRange val="0"/>
                </c:ext>
                <c:ext xmlns:c16="http://schemas.microsoft.com/office/drawing/2014/chart" uri="{C3380CC4-5D6E-409C-BE32-E72D297353CC}">
                  <c16:uniqueId val="{00000010-0964-426B-9BD8-7214DA12393E}"/>
                </c:ext>
              </c:extLst>
            </c:dLbl>
            <c:dLbl>
              <c:idx val="24"/>
              <c:tx>
                <c:strRef>
                  <c:f>公会計指標分析・財政指標組合せ分析表!$CN$72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{5197AFFD-CB3B-49A4-9330-F189DFCCA957}</c15:txfldGUID>
                      <c15:f>公会計指標分析・財政指標組合せ分析表!$CN$72</c15:f>
                      <c15:dlblFieldTableCache>
                        <c:ptCount val="1"/>
                        <c:pt idx="0">
                          <c:v>H30</c:v>
                        </c:pt>
                      </c15:dlblFieldTableCache>
                    </c15:dlblFTEntry>
                  </c15:dlblFieldTable>
                  <c15:showDataLabelsRange val="0"/>
                </c:ext>
                <c:ext xmlns:c16="http://schemas.microsoft.com/office/drawing/2014/chart" uri="{C3380CC4-5D6E-409C-BE32-E72D297353CC}">
                  <c16:uniqueId val="{00000011-0964-426B-9BD8-7214DA12393E}"/>
                </c:ext>
              </c:extLst>
            </c:dLbl>
            <c:dLbl>
              <c:idx val="32"/>
              <c:tx>
                <c:strRef>
                  <c:f>公会計指標分析・財政指標組合せ分析表!$CV$72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{7FC69EE3-1C1B-4569-82A1-24ACC4ACD84C}</c15:txfldGUID>
                      <c15:f>公会計指標分析・財政指標組合せ分析表!$CV$72</c15:f>
                      <c15:dlblFieldTableCache>
                        <c:ptCount val="1"/>
                        <c:pt idx="0">
                          <c:v>R01</c:v>
                        </c:pt>
                      </c15:dlblFieldTableCache>
                    </c15:dlblFTEntry>
                  </c15:dlblFieldTable>
                  <c15:showDataLabelsRange val="0"/>
                </c:ext>
                <c:ext xmlns:c16="http://schemas.microsoft.com/office/drawing/2014/chart" uri="{C3380CC4-5D6E-409C-BE32-E72D297353CC}">
                  <c16:uniqueId val="{00000012-0964-426B-9BD8-7214DA12393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7.2</c:v>
                </c:pt>
                <c:pt idx="8">
                  <c:v>8.6</c:v>
                </c:pt>
                <c:pt idx="16">
                  <c:v>8.1999999999999993</c:v>
                </c:pt>
                <c:pt idx="24">
                  <c:v>7.8</c:v>
                </c:pt>
                <c:pt idx="32">
                  <c:v>7.6</c:v>
                </c:pt>
              </c:numCache>
            </c:numRef>
          </c:xVal>
          <c:yVal>
            <c:numRef>
              <c:f>公会計指標分析・財政指標組合せ分析表!$BP$77:$DC$77</c:f>
              <c:numCache>
                <c:formatCode>#,##0.0;"▲ "#,##0.0</c:formatCode>
                <c:ptCount val="40"/>
                <c:pt idx="0">
                  <c:v>34.9</c:v>
                </c:pt>
                <c:pt idx="8">
                  <c:v>53.1</c:v>
                </c:pt>
                <c:pt idx="16">
                  <c:v>51.2</c:v>
                </c:pt>
                <c:pt idx="24">
                  <c:v>47.2</c:v>
                </c:pt>
                <c:pt idx="32">
                  <c:v>49.5</c:v>
                </c:pt>
              </c:numCache>
            </c:numRef>
          </c:yVal>
          <c:smooth val="0"/>
          <c:extLst>
            <c:ext xmlns:c16="http://schemas.microsoft.com/office/drawing/2014/chart" uri="{C3380CC4-5D6E-409C-BE32-E72D297353CC}">
              <c16:uniqueId val="{00000013-0964-426B-9BD8-7214DA12393E}"/>
            </c:ext>
          </c:extLst>
        </c:ser>
        <c:dLbls>
          <c:showLegendKey val="0"/>
          <c:showVal val="1"/>
          <c:showCatName val="0"/>
          <c:showSerName val="0"/>
          <c:showPercent val="0"/>
          <c:showBubbleSize val="0"/>
        </c:dLbls>
        <c:axId val="84219776"/>
        <c:axId val="84234240"/>
      </c:scatterChart>
      <c:valAx>
        <c:axId val="84219776"/>
        <c:scaling>
          <c:orientation val="minMax"/>
          <c:max val="8.7999999999999989"/>
          <c:min val="7.1"/>
        </c:scaling>
        <c:delete val="0"/>
        <c:axPos val="b"/>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inMax"/>
          <c:max val="57"/>
          <c:min val="3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 (2)'!$AN$51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 (2)'!$BP$50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{35DE7CC1-28DD-486B-A070-E83BC965729C}</c15:txfldGUID>
                      <c15:f>'公会計指標分析・財政指標組合せ分析表 (2)'!$BP$50</c15:f>
                      <c15:dlblFieldTableCache>
                        <c:ptCount val="1"/>
                        <c:pt idx="0">
                          <c:v>H27</c:v>
                        </c:pt>
                      </c15:dlblFieldTableCache>
                    </c15:dlblFTEntry>
                  </c15:dlblFieldTable>
                  <c15:showDataLabelsRange val="0"/>
                </c:ext>
                <c:ext xmlns:c16="http://schemas.microsoft.com/office/drawing/2014/chart" uri="{C3380CC4-5D6E-409C-BE32-E72D297353CC}">
                  <c16:uniqueId val="{00000000-1E4B-4218-BC0D-CFD0DDB5B7B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{E459A098-5A03-45BF-9DDE-02CE4265F83F}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E4B-4218-BC0D-CFD0DDB5B7B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{1A6045C0-1A15-412F-A99B-4A36E929E11F}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E4B-4218-BC0D-CFD0DDB5B7B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{E497C690-6772-4122-8974-E927455DB46A}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E4B-4218-BC0D-CFD0DDB5B7B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{CAF1D9E0-A0F6-4730-814D-03609E12C05B}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E4B-4218-BC0D-CFD0DDB5B7B0}"/>
                </c:ext>
              </c:extLst>
            </c:dLbl>
            <c:dLbl>
              <c:idx val="8"/>
              <c:tx>
                <c:strRef>
                  <c:f>'公会計指標分析・財政指標組合せ分析表 (2)'!$BX$50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{1B310418-CBF0-4A36-832B-D434D08DFA18}</c15:txfldGUID>
                      <c15:f>'公会計指標分析・財政指標組合せ分析表 (2)'!$BX$50</c15:f>
                      <c15:dlblFieldTableCache>
                        <c:ptCount val="1"/>
                        <c:pt idx="0">
                          <c:v>H28</c:v>
                        </c:pt>
                      </c15:dlblFieldTableCache>
                    </c15:dlblFTEntry>
                  </c15:dlblFieldTable>
                  <c15:showDataLabelsRange val="0"/>
                </c:ext>
                <c:ext xmlns:c16="http://schemas.microsoft.com/office/drawing/2014/chart" uri="{C3380CC4-5D6E-409C-BE32-E72D297353CC}">
                  <c16:uniqueId val="{00000005-1E4B-4218-BC0D-CFD0DDB5B7B0}"/>
                </c:ext>
              </c:extLst>
            </c:dLbl>
            <c:dLbl>
              <c:idx val="16"/>
              <c:tx>
                <c:strRef>
                  <c:f>'公会計指標分析・財政指標組合せ分析表 (2)'!$CF$50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{A00FDFEB-4D37-4A2D-840E-883CD7F29B02}</c15:txfldGUID>
                      <c15:f>'公会計指標分析・財政指標組合せ分析表 (2)'!$CF$50</c15:f>
                      <c15:dlblFieldTableCache>
                        <c:ptCount val="1"/>
                        <c:pt idx="0">
                          <c:v>H29</c:v>
                        </c:pt>
                      </c15:dlblFieldTableCache>
                    </c15:dlblFTEntry>
                  </c15:dlblFieldTable>
                  <c15:showDataLabelsRange val="0"/>
                </c:ext>
                <c:ext xmlns:c16="http://schemas.microsoft.com/office/drawing/2014/chart" uri="{C3380CC4-5D6E-409C-BE32-E72D297353CC}">
                  <c16:uniqueId val="{00000006-1E4B-4218-BC0D-CFD0DDB5B7B0}"/>
                </c:ext>
              </c:extLst>
            </c:dLbl>
            <c:dLbl>
              <c:idx val="24"/>
              <c:tx>
                <c:strRef>
                  <c:f>'公会計指標分析・財政指標組合せ分析表 (2)'!$CN$50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{E6AC71AB-6977-4E09-B105-D1AB4528F058}</c15:txfldGUID>
                      <c15:f>'公会計指標分析・財政指標組合せ分析表 (2)'!$CN$50</c15:f>
                      <c15:dlblFieldTableCache>
                        <c:ptCount val="1"/>
                        <c:pt idx="0">
                          <c:v>H30</c:v>
                        </c:pt>
                      </c15:dlblFieldTableCache>
                    </c15:dlblFTEntry>
                  </c15:dlblFieldTable>
                  <c15:showDataLabelsRange val="0"/>
                </c:ext>
                <c:ext xmlns:c16="http://schemas.microsoft.com/office/drawing/2014/chart" uri="{C3380CC4-5D6E-409C-BE32-E72D297353CC}">
                  <c16:uniqueId val="{00000007-1E4B-4218-BC0D-CFD0DDB5B7B0}"/>
                </c:ext>
              </c:extLst>
            </c:dLbl>
            <c:dLbl>
              <c:idx val="32"/>
              <c:tx>
                <c:strRef>
                  <c:f>'公会計指標分析・財政指標組合せ分析表 (2)'!$CV$50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{8D363E78-B0F0-45C5-BA07-255C0E6A3B77}</c15:txfldGUID>
                      <c15:f>'公会計指標分析・財政指標組合せ分析表 (2)'!$CV$50</c15:f>
                      <c15:dlblFieldTableCache>
                        <c:ptCount val="1"/>
                        <c:pt idx="0">
                          <c:v>R01</c:v>
                        </c:pt>
                      </c15:dlblFieldTableCache>
                    </c15:dlblFTEntry>
                  </c15:dlblFieldTable>
                  <c15:showDataLabelsRange val="0"/>
                </c:ext>
                <c:ext xmlns:c16="http://schemas.microsoft.com/office/drawing/2014/chart" uri="{C3380CC4-5D6E-409C-BE32-E72D297353CC}">
                  <c16:uniqueId val="{00000008-1E4B-4218-BC0D-CFD0DDB5B7B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 (2)'!$BP$53:$DC$53</c:f>
              <c:numCache>
                <c:formatCode>#,##0.0;"▲ "#,##0.0</c:formatCode>
                <c:ptCount val="40"/>
                <c:pt idx="8">
                  <c:v>49.7</c:v>
                </c:pt>
                <c:pt idx="16">
                  <c:v>51.3</c:v>
                </c:pt>
                <c:pt idx="24">
                  <c:v>52.5</c:v>
                </c:pt>
                <c:pt idx="32">
                  <c:v>53.6</c:v>
                </c:pt>
              </c:numCache>
            </c:numRef>
          </c:xVal>
          <c:yVal>
            <c:numRef>
              <c:f>'公会計指標分析・財政指標組合せ分析表 (2)'!$BP$51:$DC$51</c:f>
              <c:numCache>
                <c:formatCode>#,##0.0;"▲ "#,##0.0</c:formatCode>
                <c:ptCount val="40"/>
              </c:numCache>
            </c:numRef>
          </c:yVal>
          <c:smooth val="0"/>
          <c:extLst>
            <c:ext xmlns:c16="http://schemas.microsoft.com/office/drawing/2014/chart" uri="{C3380CC4-5D6E-409C-BE32-E72D297353CC}">
              <c16:uniqueId val="{00000009-1E4B-4218-BC0D-CFD0DDB5B7B0}"/>
            </c:ext>
          </c:extLst>
        </c:ser>
        <c:ser>
          <c:idx val="1"/>
          <c:order val="1"/>
          <c:tx>
            <c:strRef>
              <c:f>'公会計指標分析・財政指標組合せ分析表 (2)'!$AN$55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 (2)'!$BP$50</c:f>
                  <c:strCache>
                    <c:ptCount val="1"/>
                    <c:pt idx="0">
                      <c:v>H27</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{A8793684-1305-4F2C-9F88-95C47489E949}</c15:txfldGUID>
                      <c15:f>'公会計指標分析・財政指標組合せ分析表 (2)'!$BP$50</c15:f>
                      <c15:dlblFieldTableCache>
                        <c:ptCount val="1"/>
                        <c:pt idx="0">
                          <c:v>H27</c:v>
                        </c:pt>
                      </c15:dlblFieldTableCache>
                    </c15:dlblFTEntry>
                  </c15:dlblFieldTable>
                  <c15:showDataLabelsRange val="0"/>
                </c:ext>
                <c:ext xmlns:c16="http://schemas.microsoft.com/office/drawing/2014/chart" uri="{C3380CC4-5D6E-409C-BE32-E72D297353CC}">
                  <c16:uniqueId val="{0000000A-1E4B-4218-BC0D-CFD0DDB5B7B0}"/>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{5EEF2AB3-B4A3-41E3-8619-C09C7BE9B9DA}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E4B-4218-BC0D-CFD0DDB5B7B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{09ECC3E4-BBE5-424D-A327-48741532CDBD}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E4B-4218-BC0D-CFD0DDB5B7B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{B2D2AE91-AC63-47B8-8E86-86BF3E745F74}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E4B-4218-BC0D-CFD0DDB5B7B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{6DAA24F8-065D-424A-97E6-D69642C76983}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E4B-4218-BC0D-CFD0DDB5B7B0}"/>
                </c:ext>
              </c:extLst>
            </c:dLbl>
            <c:dLbl>
              <c:idx val="8"/>
              <c:tx>
                <c:strRef>
                  <c:f>'公会計指標分析・財政指標組合せ分析表 (2)'!$BX$50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{50AA5D67-4DA1-4216-86CF-2BE98C1D8D9F}</c15:txfldGUID>
                      <c15:f>'公会計指標分析・財政指標組合せ分析表 (2)'!$BX$50</c15:f>
                      <c15:dlblFieldTableCache>
                        <c:ptCount val="1"/>
                        <c:pt idx="0">
                          <c:v>H28</c:v>
                        </c:pt>
                      </c15:dlblFieldTableCache>
                    </c15:dlblFTEntry>
                  </c15:dlblFieldTable>
                  <c15:showDataLabelsRange val="0"/>
                </c:ext>
                <c:ext xmlns:c16="http://schemas.microsoft.com/office/drawing/2014/chart" uri="{C3380CC4-5D6E-409C-BE32-E72D297353CC}">
                  <c16:uniqueId val="{0000000F-1E4B-4218-BC0D-CFD0DDB5B7B0}"/>
                </c:ext>
              </c:extLst>
            </c:dLbl>
            <c:dLbl>
              <c:idx val="16"/>
              <c:tx>
                <c:strRef>
                  <c:f>'公会計指標分析・財政指標組合せ分析表 (2)'!$CF$50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{BF6FA666-E4BF-425F-8D7F-8A08923DB42C}</c15:txfldGUID>
                      <c15:f>'公会計指標分析・財政指標組合せ分析表 (2)'!$CF$50</c15:f>
                      <c15:dlblFieldTableCache>
                        <c:ptCount val="1"/>
                        <c:pt idx="0">
                          <c:v>H29</c:v>
                        </c:pt>
                      </c15:dlblFieldTableCache>
                    </c15:dlblFTEntry>
                  </c15:dlblFieldTable>
                  <c15:showDataLabelsRange val="0"/>
                </c:ext>
                <c:ext xmlns:c16="http://schemas.microsoft.com/office/drawing/2014/chart" uri="{C3380CC4-5D6E-409C-BE32-E72D297353CC}">
                  <c16:uniqueId val="{00000010-1E4B-4218-BC0D-CFD0DDB5B7B0}"/>
                </c:ext>
              </c:extLst>
            </c:dLbl>
            <c:dLbl>
              <c:idx val="24"/>
              <c:tx>
                <c:strRef>
                  <c:f>'公会計指標分析・財政指標組合せ分析表 (2)'!$CN$50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{4F6E935D-FFE1-4B86-A75D-E0194EDC642B}</c15:txfldGUID>
                      <c15:f>'公会計指標分析・財政指標組合せ分析表 (2)'!$CN$50</c15:f>
                      <c15:dlblFieldTableCache>
                        <c:ptCount val="1"/>
                        <c:pt idx="0">
                          <c:v>H30</c:v>
                        </c:pt>
                      </c15:dlblFieldTableCache>
                    </c15:dlblFTEntry>
                  </c15:dlblFieldTable>
                  <c15:showDataLabelsRange val="0"/>
                </c:ext>
                <c:ext xmlns:c16="http://schemas.microsoft.com/office/drawing/2014/chart" uri="{C3380CC4-5D6E-409C-BE32-E72D297353CC}">
                  <c16:uniqueId val="{00000011-1E4B-4218-BC0D-CFD0DDB5B7B0}"/>
                </c:ext>
              </c:extLst>
            </c:dLbl>
            <c:dLbl>
              <c:idx val="32"/>
              <c:tx>
                <c:strRef>
                  <c:f>'公会計指標分析・財政指標組合せ分析表 (2)'!$CV$50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{ADF22ABD-7F70-4F26-976D-BF365A4F9C63}</c15:txfldGUID>
                      <c15:f>'公会計指標分析・財政指標組合せ分析表 (2)'!$CV$50</c15:f>
                      <c15:dlblFieldTableCache>
                        <c:ptCount val="1"/>
                        <c:pt idx="0">
                          <c:v>R01</c:v>
                        </c:pt>
                      </c15:dlblFieldTableCache>
                    </c15:dlblFTEntry>
                  </c15:dlblFieldTable>
                  <c15:showDataLabelsRange val="0"/>
                </c:ext>
                <c:ext xmlns:c16="http://schemas.microsoft.com/office/drawing/2014/chart" uri="{C3380CC4-5D6E-409C-BE32-E72D297353CC}">
                  <c16:uniqueId val="{00000012-1E4B-4218-BC0D-CFD0DDB5B7B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 (2)'!$BP$57:$DC$57</c:f>
              <c:numCache>
                <c:formatCode>#,##0.0;"▲ "#,##0.0</c:formatCode>
                <c:ptCount val="40"/>
                <c:pt idx="8">
                  <c:v>57.4</c:v>
                </c:pt>
                <c:pt idx="16">
                  <c:v>58.7</c:v>
                </c:pt>
                <c:pt idx="24">
                  <c:v>59.8</c:v>
                </c:pt>
                <c:pt idx="32">
                  <c:v>60.9</c:v>
                </c:pt>
              </c:numCache>
            </c:numRef>
          </c:xVal>
          <c:yVal>
            <c:numRef>
              <c:f>'公会計指標分析・財政指標組合せ分析表 (2)'!$BP$55:$DC$55</c:f>
              <c:numCache>
                <c:formatCode>#,##0.0;"▲ "#,##0.0</c:formatCode>
                <c:ptCount val="40"/>
                <c:pt idx="8">
                  <c:v>53.1</c:v>
                </c:pt>
                <c:pt idx="16">
                  <c:v>51.2</c:v>
                </c:pt>
                <c:pt idx="24">
                  <c:v>47.2</c:v>
                </c:pt>
                <c:pt idx="32">
                  <c:v>49.5</c:v>
                </c:pt>
              </c:numCache>
            </c:numRef>
          </c:yVal>
          <c:smooth val="0"/>
          <c:extLst>
            <c:ext xmlns:c16="http://schemas.microsoft.com/office/drawing/2014/chart" uri="{C3380CC4-5D6E-409C-BE32-E72D297353CC}">
              <c16:uniqueId val="{00000013-1E4B-4218-BC0D-CFD0DDB5B7B0}"/>
            </c:ext>
          </c:extLst>
        </c:ser>
        <c:dLbls>
          <c:showLegendKey val="0"/>
          <c:showVal val="1"/>
          <c:showCatName val="0"/>
          <c:showSerName val="0"/>
          <c:showPercent val="0"/>
          <c:showBubbleSize val="0"/>
        </c:dLbls>
        <c:axId val="46179840"/>
        <c:axId val="46181760"/>
      </c:scatterChart>
      <c:valAx>
        <c:axId val="46179840"/>
        <c:scaling>
          <c:orientation val="minMax"/>
          <c:max val="61.2"/>
          <c:min val="57.1"/>
        </c:scaling>
        <c:delete val="0"/>
        <c:axPos val="b"/>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inMax"/>
          <c:max val="54.1"/>
          <c:min val="46.5"/>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30</xdr:row>
      <xdr:rowOff>19050</xdr:rowOff>
    </xdr:from>
    <xdr:to>
      <xdr:col>47</xdr:col>
      <xdr:colOff>104775</xdr:colOff>
      <xdr:row>32</xdr:row>
      <xdr:rowOff>114300</xdr:rowOff>
    </xdr:to>
    <xdr:sp macro="" textlink="">
      <xdr:nvSpPr>
        <xdr:cNvPr id="2" name="AutoShape 1">
          <a:extLst>
            <a:ext uri="{FF2B5EF4-FFF2-40B4-BE49-F238E27FC236}">
              <a16:creationId xmlns:a16="http://schemas.microsoft.com/office/drawing/2014/main" id="{00000000-0008-0000-0000-000039080000}"/>
            </a:ext>
          </a:extLst>
        </xdr:cNvPr>
        <xdr:cNvSpPr>
          <a:spLocks noChangeArrowheads="1"/>
        </xdr:cNvSpPr>
      </xdr:nvSpPr>
      <xdr:spPr bwMode="auto">
        <a:xfrm rot="5400000">
          <a:off x="5576888" y="4624387"/>
          <a:ext cx="381000" cy="314325"/>
        </a:xfrm>
        <a:prstGeom prst="bracketPair">
          <a:avLst>
            <a:gd name="adj" fmla="val 16667"/>
          </a:avLst>
        </a:prstGeom>
        <a:noFill/>
        <a:ln w="9525">
          <a:solidFill>
            <a:srgbClr val="000000"/>
          </a:solidFill>
          <a:round/>
          <a:headEnd/>
          <a:tailEnd/>
        </a:ln>
      </xdr:spPr>
    </xdr:sp>
    <xdr:clientData/>
  </xdr:twoCellAnchor>
  <xdr:twoCellAnchor>
    <xdr:from>
      <xdr:col>63</xdr:col>
      <xdr:colOff>0</xdr:colOff>
      <xdr:row>39</xdr:row>
      <xdr:rowOff>28575</xdr:rowOff>
    </xdr:from>
    <xdr:to>
      <xdr:col>64</xdr:col>
      <xdr:colOff>9525</xdr:colOff>
      <xdr:row>42</xdr:row>
      <xdr:rowOff>0</xdr:rowOff>
    </xdr:to>
    <xdr:sp macro="" textlink="">
      <xdr:nvSpPr>
        <xdr:cNvPr id="3" name="AutoShape 2">
          <a:extLst>
            <a:ext uri="{FF2B5EF4-FFF2-40B4-BE49-F238E27FC236}">
              <a16:creationId xmlns:a16="http://schemas.microsoft.com/office/drawing/2014/main" id="{00000000-0008-0000-0000-00003A080000}"/>
            </a:ext>
          </a:extLst>
        </xdr:cNvPr>
        <xdr:cNvSpPr>
          <a:spLocks/>
        </xdr:cNvSpPr>
      </xdr:nvSpPr>
      <xdr:spPr bwMode="auto">
        <a:xfrm>
          <a:off x="7800975" y="5886450"/>
          <a:ext cx="133350" cy="400050"/>
        </a:xfrm>
        <a:prstGeom prst="leftBrace">
          <a:avLst>
            <a:gd name="adj1" fmla="val 25000"/>
            <a:gd name="adj2" fmla="val 50000"/>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200-0000011404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200-000002E8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令和元年度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200-000003E8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栃木県那須塩原市</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200-000004E8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200-000005E8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200-000006E8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200-000007E8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200-000008E8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200-000009E8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200-00000AE8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200-00000BE8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200-00000CE8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200-00000DE8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200-00000EE8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200-00000FE8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200-0000581404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18" name="Chart 90">
          <a:extLst>
            <a:ext uri="{FF2B5EF4-FFF2-40B4-BE49-F238E27FC236}">
              <a16:creationId xmlns:a16="http://schemas.microsoft.com/office/drawing/2014/main" id="{00000000-0008-0000-0200-000012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200-000013E8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id="{00000000-0008-0000-0200-000015000000}"/>
            </a:ext>
          </a:extLst>
        </xdr:cNvPr>
        <xdr:cNvSpPr txBox="1"/>
      </xdr:nvSpPr>
      <xdr:spPr>
        <a:xfrm>
          <a:off x="13230225" y="7934325"/>
          <a:ext cx="4162424" cy="3400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dk1"/>
              </a:solidFill>
              <a:effectLst/>
              <a:latin typeface="ＭＳ ゴシック" pitchFamily="49" charset="-128"/>
              <a:ea typeface="ＭＳ ゴシック" pitchFamily="49" charset="-128"/>
              <a:cs typeface="+mn-cs"/>
            </a:rPr>
            <a:t>　</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実質単年度公債費比率は、前年度から</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0.6</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ポイント</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減</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3.7</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％となった。</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これは、元利償還金が△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286</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百万円となったためであり、主な要因としては、</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合併特例債事業の一部（平成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年度借入分）償還終了による元利償還金の減少</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したためである。</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また、</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分母となる</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標準財政規模は昨年度と同程度であったが、元利償還金・準元利償還金に係る基準財政需要額算入額が減少したこと</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も</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要因である。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今後においても、</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市債償還期間の平準化及び市債発行の適正化のため市債発行額の総量管理に引き続き取り組み、計画的な財政運営に努める。</a:t>
          </a:r>
          <a:endParaRPr lang="ja-JP" altLang="ja-JP" sz="14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626833C2-7E5F-4C28-AACC-3B63D9560C6B}"/>
            </a:ext>
          </a:extLst>
        </xdr:cNvPr>
        <xdr:cNvSpPr>
          <a:spLocks noChangeShapeType="1"/>
        </xdr:cNvSpPr>
      </xdr:nvSpPr>
      <xdr:spPr bwMode="auto">
        <a:xfrm>
          <a:off x="504825" y="12106275"/>
          <a:ext cx="7448550" cy="400050"/>
        </a:xfrm>
        <a:prstGeom prst="line">
          <a:avLst/>
        </a:prstGeom>
        <a:noFill/>
        <a:ln w="19050">
          <a:solidFill>
            <a:srgbClr val="000000"/>
          </a:solidFill>
          <a:round/>
          <a:headEnd/>
          <a:tailEnd/>
        </a:ln>
      </xdr:spPr>
    </xdr:sp>
    <xdr:clientData/>
  </xdr:twoCellAnchor>
  <xdr:twoCellAnchor>
    <xdr:from>
      <xdr:col>15</xdr:col>
      <xdr:colOff>152400</xdr:colOff>
      <xdr:row>55</xdr:row>
      <xdr:rowOff>9525</xdr:rowOff>
    </xdr:from>
    <xdr:to>
      <xdr:col>20</xdr:col>
      <xdr:colOff>227240</xdr:colOff>
      <xdr:row>57</xdr:row>
      <xdr:rowOff>382361</xdr:rowOff>
    </xdr:to>
    <xdr:sp macro="" textlink="">
      <xdr:nvSpPr>
        <xdr:cNvPr id="22" name="Rectangle 87">
          <a:extLst>
            <a:ext uri="{FF2B5EF4-FFF2-40B4-BE49-F238E27FC236}">
              <a16:creationId xmlns:a16="http://schemas.microsoft.com/office/drawing/2014/main" id="{E0DD4BC7-70CF-49F3-87B2-CA004294D2D4}"/>
            </a:ext>
          </a:extLst>
        </xdr:cNvPr>
        <xdr:cNvSpPr>
          <a:spLocks noChangeArrowheads="1"/>
        </xdr:cNvSpPr>
      </xdr:nvSpPr>
      <xdr:spPr bwMode="auto">
        <a:xfrm>
          <a:off x="13106400" y="12115800"/>
          <a:ext cx="4456340" cy="1172936"/>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55</xdr:row>
      <xdr:rowOff>0</xdr:rowOff>
    </xdr:from>
    <xdr:to>
      <xdr:col>16</xdr:col>
      <xdr:colOff>115661</xdr:colOff>
      <xdr:row>55</xdr:row>
      <xdr:rowOff>257175</xdr:rowOff>
    </xdr:to>
    <xdr:sp macro="" textlink="">
      <xdr:nvSpPr>
        <xdr:cNvPr id="23" name="Rectangle 88">
          <a:extLst>
            <a:ext uri="{FF2B5EF4-FFF2-40B4-BE49-F238E27FC236}">
              <a16:creationId xmlns:a16="http://schemas.microsoft.com/office/drawing/2014/main" id="{871338EB-C707-4FDB-918A-00A3B92A5724}"/>
            </a:ext>
          </a:extLst>
        </xdr:cNvPr>
        <xdr:cNvSpPr>
          <a:spLocks noChangeArrowheads="1"/>
        </xdr:cNvSpPr>
      </xdr:nvSpPr>
      <xdr:spPr bwMode="auto">
        <a:xfrm>
          <a:off x="13130893" y="12106275"/>
          <a:ext cx="8150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55</xdr:row>
      <xdr:rowOff>219075</xdr:rowOff>
    </xdr:from>
    <xdr:to>
      <xdr:col>20</xdr:col>
      <xdr:colOff>125016</xdr:colOff>
      <xdr:row>57</xdr:row>
      <xdr:rowOff>334736</xdr:rowOff>
    </xdr:to>
    <xdr:sp macro="" textlink="" fLocksText="0">
      <xdr:nvSpPr>
        <xdr:cNvPr id="24" name="テキスト ボックス 23">
          <a:extLst>
            <a:ext uri="{FF2B5EF4-FFF2-40B4-BE49-F238E27FC236}">
              <a16:creationId xmlns:a16="http://schemas.microsoft.com/office/drawing/2014/main" id="{AB3CAAF1-C4D1-47CD-B60D-32856A3ADEAA}"/>
            </a:ext>
          </a:extLst>
        </xdr:cNvPr>
        <xdr:cNvSpPr txBox="1"/>
      </xdr:nvSpPr>
      <xdr:spPr>
        <a:xfrm>
          <a:off x="13211175" y="12325350"/>
          <a:ext cx="4249341" cy="915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400">
              <a:solidFill>
                <a:schemeClr val="dk1"/>
              </a:solidFill>
              <a:effectLst/>
              <a:latin typeface="ＭＳ ゴシック" panose="020B0609070205080204" pitchFamily="49" charset="-128"/>
              <a:ea typeface="ＭＳ ゴシック" panose="020B0609070205080204" pitchFamily="49" charset="-128"/>
              <a:cs typeface="+mn-cs"/>
            </a:rPr>
            <a:t>満期一括償還地方債の借入がないため、該当の積み立ては行っていない。</a:t>
          </a:r>
          <a:endParaRPr lang="ja-JP" altLang="ja-JP" sz="1000">
            <a:effectLst/>
            <a:latin typeface="ＭＳ ゴシック" panose="020B0609070205080204" pitchFamily="49" charset="-128"/>
            <a:ea typeface="ＭＳ ゴシック" panose="020B0609070205080204" pitchFamily="49" charset="-128"/>
          </a:endParaRP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2" name="Chart 5">
          <a:extLst>
            <a:ext uri="{FF2B5EF4-FFF2-40B4-BE49-F238E27FC236}">
              <a16:creationId xmlns:a16="http://schemas.microsoft.com/office/drawing/2014/main" id="{00000000-0008-0000-0300-000001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300-000002F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300-000005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300-000005F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300-000006F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300-000007F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300-000008F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300-000009F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300-00000AF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300-00000BF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300-00000CF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300-00000DF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300-00000EF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300-00000FF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300-000010F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300-000011F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300-00001A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300-000013F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令和元年度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300-000014F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栃木県那須塩原市</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300-000015F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id="{00000000-0008-0000-0300-000017F00000}"/>
            </a:ext>
          </a:extLst>
        </xdr:cNvPr>
        <xdr:cNvSpPr txBox="1">
          <a:spLocks noChangeArrowheads="1"/>
        </xdr:cNvSpPr>
      </xdr:nvSpPr>
      <xdr:spPr bwMode="auto">
        <a:xfrm>
          <a:off x="619125" y="70485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id="{00000000-0008-0000-0300-000018000000}"/>
            </a:ext>
          </a:extLst>
        </xdr:cNvPr>
        <xdr:cNvSpPr txBox="1"/>
      </xdr:nvSpPr>
      <xdr:spPr>
        <a:xfrm>
          <a:off x="13106400" y="7962900"/>
          <a:ext cx="4438649" cy="445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平成</a:t>
          </a:r>
          <a:r>
            <a:rPr kumimoji="1" lang="en-US" altLang="ja-JP" sz="1400">
              <a:latin typeface="ＭＳ ゴシック" pitchFamily="49" charset="-128"/>
              <a:ea typeface="ＭＳ ゴシック" pitchFamily="49" charset="-128"/>
            </a:rPr>
            <a:t>23</a:t>
          </a:r>
          <a:r>
            <a:rPr kumimoji="1" lang="ja-JP" altLang="en-US" sz="1400">
              <a:latin typeface="ＭＳ ゴシック" pitchFamily="49" charset="-128"/>
              <a:ea typeface="ＭＳ ゴシック" pitchFamily="49" charset="-128"/>
            </a:rPr>
            <a:t>年度決算以降将来負担比率は生じていない。</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前年度比としては、将来負担額は、ほぼ横ばいであるが、充当可能基金については、返戻品の拡充などによるふるさと基金原資積立の増加や国民健康保険財政調整基金積立の増加のため、</a:t>
          </a:r>
          <a:r>
            <a:rPr kumimoji="1" lang="en-US" altLang="ja-JP" sz="1400">
              <a:latin typeface="ＭＳ ゴシック" pitchFamily="49" charset="-128"/>
              <a:ea typeface="ＭＳ ゴシック" pitchFamily="49" charset="-128"/>
            </a:rPr>
            <a:t>322</a:t>
          </a:r>
          <a:r>
            <a:rPr kumimoji="1" lang="ja-JP" altLang="en-US" sz="1400">
              <a:latin typeface="ＭＳ ゴシック" pitchFamily="49" charset="-128"/>
              <a:ea typeface="ＭＳ ゴシック" pitchFamily="49" charset="-128"/>
            </a:rPr>
            <a:t>百万円の増となっている。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B9E8AC52-1F33-4076-B85B-0D2E481E3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3FEC67E9-4EF5-4AA8-AC31-A4582041A98A}"/>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3A7382B-ADC8-41A5-AF56-620BB24546DB}"/>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D6B8B2BF-E8D2-4E3C-9EE4-3F97D94E1DA4}"/>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F9BF667B-FAA4-407F-972D-9AD1CF2D7F9B}"/>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1713FF6E-F0AB-4A90-8337-AAF572FB955F}"/>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令和元年度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A3FE12AD-D1AB-4165-BC6A-8018871D5A0A}"/>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栃木県那須塩原市</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F561C826-0C4B-4242-8641-76A08686C3AA}"/>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D9418245-CDED-42F0-92ED-51573654B58E}"/>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AAED0D27-2B51-41AE-A71F-D213EB9AA2FE}"/>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67CA0F3C-235C-4EA8-AD0F-7890810F8FB5}"/>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地方財政法第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条の規定等に基づき財政調整基金に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3,166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万円、新庁舎整備に充てるため新庁舎整備基金に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5,051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万円、森林環境譲与税を原資として森林環境整備促進基金に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1,202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万円積み立てた一方で、財政調整基金を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9,700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万円取り崩したことにより、基金全体の残高としては約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8,300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万円の減少となった。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決算状況を踏まえ、可能な範囲内での積立を行っていくものの、新庁舎整備事業の経費等の増加が見込まれるため、中長期的には減少傾向にある。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1F2BF78-1237-4DD6-B7DC-B0AEC5C3F441}"/>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78C0CABF-DF7D-4621-B387-ABEBE4F85997}"/>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506E87B0-9AD8-45B3-9BC5-56B66EA714B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・新庁舎整備基金：新庁舎の整備に備えるため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・合併振興基金：市民の連帯の強化又は地域振興のための事業費用に充てるため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・公共施設等有効活用基金：公共施設等の有効活用に要する財源を確保することにより、公共施設等の整理統合に伴う再編整備及び長寿</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命化並びに効率的な運用を行うため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・ふるさと基金：那須塩原市のまちづくりに貢献したいという方からの寄附金を積み立て、寄附者のふるさとへの思いを具現化する事業</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・塩原地区温泉街活性化推進基金：塩原地区の温泉街の活性化を推進する事業に充てるため</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・ふるさと基金：ふるさと基金を活用した事業充当のために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2,557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万円を取り崩した一方で、ふるさと寄附金を原資として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4,725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を積み立てたことにより、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2,168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万円の増加</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・新庁舎整備基金：新庁舎整備に備えるため、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5,051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万円を積み立てたことによる増加</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・森林環境整備促進基金：森林環境譲与税を原資として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1,202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万円を積み立てたことによる増加</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・新庁舎整備基金、合併振興基金：新庁舎整備のために、計画的に取崩しを行う予定である。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215EFEF0-C367-4AD4-9CD3-8F9237969CE9}"/>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A2848B7A-B02F-40EB-B64F-EC3018D9FC8F}"/>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B5EA3406-3837-4797-81F2-989C03EFB41C}"/>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地方財政法第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条の規定等に基づき</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3,166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万円の積立を行った一方で、不足する財源を補うため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9,700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万円を取り崩したことにより減少した。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地方財政法第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条の規定に基づき決算剰余金の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分の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積立を行う一方で、生産年齢人口の減少等による税収の落ち込み、高齢化の進展に伴う社会保障費の増加、新型コロナウイルス感染症対策経費の増加などが見込まれることから、今後も減少する見込みであ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F454EBF2-4B0B-463D-A225-D980504A49CA}"/>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17C2FE5D-781E-439F-AC8A-14F54BFD0D87}"/>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E5BCB783-7ED8-463B-B29D-60BFFE7031CE}"/>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運用利子（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万円）の積立のみであり、前年度とほぼ同額となった。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今後の公債費の推移を勘案し、必要に応じて基金活用についての検討を行う。</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9664C684-5EF3-4861-B09F-030C587AEFC7}"/>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A9F00C8-76D0-4D92-A456-EB59054BB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275BED3-4030-4E7A-AAFB-C99B6119E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4" name="正方形/長方形 3"/>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5" name="正方形/長方形 4"/>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6" name="正方形/長方形 5"/>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7" name="正方形/長方形 6"/>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8" name="正方形/長方形 7"/>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9" name="正方形/長方形 8"/>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0" name="正方形/長方形 9"/>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1" name="正方形/長方形 10"/>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2" name="正方形/長方形 11"/>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3" name="正方形/長方形 12"/>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4" name="正方形/長方形 13"/>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5" name="正方形/長方形 14"/>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6" name="正方形/長方形 15"/>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7" name="正方形/長方形 16"/>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8" name="正方形/長方形 17"/>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9" name="正方形/長方形 18"/>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0" name="正方形/長方形 19"/>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1" name="正方形/長方形 20"/>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2" name="正方形/長方形 21"/>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3" name="正方形/長方形 22"/>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4" name="正方形/長方形 23"/>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5" name="正方形/長方形 24"/>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6" name="正方形/長方形 25"/>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7" name="正方形/長方形 26"/>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8" name="正方形/長方形 27"/>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9" name="角丸四角形 28"/>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0" name="正方形/長方形 29"/>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1" name="正方形/長方形 30"/>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2" name="正方形/長方形 31"/>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3" name="直線コネクタ 32"/>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4" name="楕円 33"/>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5" name="フローチャート: 判断 34"/>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6" name="直線コネクタ 35"/>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7" name="直線コネクタ 36"/>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8" name="直線コネクタ 37"/>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9" name="直線コネクタ 38"/>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0" name="テキスト ボックス 39"/>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1" name="テキスト ボックス 40"/>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95925" cy="259045"/>
    <xdr:sp macro="" textlink="">
      <xdr:nvSpPr>
        <xdr:cNvPr id="42" name="テキスト ボックス 41"/>
        <xdr:cNvSpPr txBox="1"/>
      </xdr:nvSpPr>
      <xdr:spPr>
        <a:xfrm>
          <a:off x="419100" y="32512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43" name="テキスト ボックス 42"/>
        <xdr:cNvSpPr txBox="1"/>
      </xdr:nvSpPr>
      <xdr:spPr>
        <a:xfrm>
          <a:off x="419100" y="3492500"/>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44" name="テキスト ボックス 43"/>
        <xdr:cNvSpPr txBox="1"/>
      </xdr:nvSpPr>
      <xdr:spPr>
        <a:xfrm>
          <a:off x="419100" y="37338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5" name="正方形/長方形 44"/>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6" name="正方形/長方形 45"/>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7" name="正方形/長方形 46"/>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8" name="正方形/長方形 47"/>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9" name="正方形/長方形 48"/>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0" name="正方形/長方形 49"/>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1" name="正方形/長方形 50"/>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2" name="正方形/長方形 51"/>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3" name="正方形/長方形 52"/>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4" name="正方形/長方形 53"/>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5" name="正方形/長方形 54"/>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6" name="正方形/長方形 55"/>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7" name="テキスト ボックス 56"/>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有形固定資産減価償却率は、資産の老朽化度合を示す指標であり、割合が高いほど老朽化が進んでいることになる。本市は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53.6</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％であり、これは県平均（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58.4</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4.8</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ポイント、類似団体平均（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60.9%</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7.3</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ポイント低く、比較的老朽化が進んでいないと言える。また、本市の年度間比較において、令和元年度は、那須塩原市図書館の完成を含む黒磯駅周辺都市再生整備事業等により資産が増加（</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+83.0</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億円）したが、減価償却累計額も大きく増加（</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+78.0</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億円）したため、有形固定資産減価償却率が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1.1</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％伸び、老朽化が進行した。</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58" name="テキスト ボックス 57"/>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9" name="直線コネクタ 58"/>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60" name="テキスト ボックス 59"/>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61" name="直線コネクタ 60"/>
        <xdr:cNvCxnSpPr/>
      </xdr:nvCxnSpPr>
      <xdr:spPr>
        <a:xfrm>
          <a:off x="1270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62" name="テキスト ボックス 61"/>
        <xdr:cNvSpPr txBox="1"/>
      </xdr:nvSpPr>
      <xdr:spPr>
        <a:xfrm>
          <a:off x="847106" y="66583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63" name="直線コネクタ 62"/>
        <xdr:cNvCxnSpPr/>
      </xdr:nvCxnSpPr>
      <xdr:spPr>
        <a:xfrm>
          <a:off x="1270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64" name="テキスト ボックス 63"/>
        <xdr:cNvSpPr txBox="1"/>
      </xdr:nvSpPr>
      <xdr:spPr>
        <a:xfrm>
          <a:off x="847106" y="62985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65" name="直線コネクタ 64"/>
        <xdr:cNvCxnSpPr/>
      </xdr:nvCxnSpPr>
      <xdr:spPr>
        <a:xfrm>
          <a:off x="1270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66" name="テキスト ボックス 65"/>
        <xdr:cNvSpPr txBox="1"/>
      </xdr:nvSpPr>
      <xdr:spPr>
        <a:xfrm>
          <a:off x="847106" y="59386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67" name="直線コネクタ 66"/>
        <xdr:cNvCxnSpPr/>
      </xdr:nvCxnSpPr>
      <xdr:spPr>
        <a:xfrm>
          <a:off x="1270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68" name="テキスト ボックス 67"/>
        <xdr:cNvSpPr txBox="1"/>
      </xdr:nvSpPr>
      <xdr:spPr>
        <a:xfrm>
          <a:off x="847106" y="55788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69" name="直線コネクタ 68"/>
        <xdr:cNvCxnSpPr/>
      </xdr:nvCxnSpPr>
      <xdr:spPr>
        <a:xfrm>
          <a:off x="1270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70" name="テキスト ボックス 69"/>
        <xdr:cNvSpPr txBox="1"/>
      </xdr:nvSpPr>
      <xdr:spPr>
        <a:xfrm>
          <a:off x="847106" y="52190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1" name="直線コネクタ 70"/>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72" name="テキスト ボックス 71"/>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3" name="有形固定資産減価償却率グラフ枠"/>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4445</xdr:rowOff>
    </xdr:from>
    <xdr:to>
      <xdr:col>23</xdr:col>
      <xdr:colOff>85090</xdr:colOff>
      <xdr:row>34</xdr:row>
      <xdr:rowOff>14605</xdr:rowOff>
    </xdr:to>
    <xdr:cxnSp macro="">
      <xdr:nvCxnSpPr>
        <xdr:cNvPr id="74" name="直線コネクタ 73"/>
        <xdr:cNvCxnSpPr/>
      </xdr:nvCxnSpPr>
      <xdr:spPr>
        <a:xfrm flipV="1">
          <a:off x="4760595" y="5233670"/>
          <a:ext cx="1270" cy="13817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75" name="有形固定資産減価償却率最小値テキスト"/>
        <xdr:cNvSpPr txBox="1"/>
      </xdr:nvSpPr>
      <xdr:spPr>
        <a:xfrm>
          <a:off x="4813300" y="6619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76" name="直線コネクタ 75"/>
        <xdr:cNvCxnSpPr/>
      </xdr:nvCxnSpPr>
      <xdr:spPr>
        <a:xfrm>
          <a:off x="4673600" y="66154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24</xdr:row>
      <xdr:rowOff>122572</xdr:rowOff>
    </xdr:from>
    <xdr:ext cx="405111" cy="259045"/>
    <xdr:sp macro="" textlink="">
      <xdr:nvSpPr>
        <xdr:cNvPr id="77" name="有形固定資産減価償却率最大値テキスト"/>
        <xdr:cNvSpPr txBox="1"/>
      </xdr:nvSpPr>
      <xdr:spPr>
        <a:xfrm>
          <a:off x="4813300" y="500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4445</xdr:rowOff>
    </xdr:from>
    <xdr:to>
      <xdr:col>23</xdr:col>
      <xdr:colOff>174625</xdr:colOff>
      <xdr:row>26</xdr:row>
      <xdr:rowOff>4445</xdr:rowOff>
    </xdr:to>
    <xdr:cxnSp macro="">
      <xdr:nvCxnSpPr>
        <xdr:cNvPr id="78" name="直線コネクタ 77"/>
        <xdr:cNvCxnSpPr/>
      </xdr:nvCxnSpPr>
      <xdr:spPr>
        <a:xfrm>
          <a:off x="4673600" y="5233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77487</xdr:rowOff>
    </xdr:from>
    <xdr:ext cx="405111" cy="259045"/>
    <xdr:sp macro="" textlink="">
      <xdr:nvSpPr>
        <xdr:cNvPr id="79" name="有形固定資産減価償却率平均値テキスト"/>
        <xdr:cNvSpPr txBox="1"/>
      </xdr:nvSpPr>
      <xdr:spPr>
        <a:xfrm>
          <a:off x="4813300" y="5992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99060</xdr:rowOff>
    </xdr:from>
    <xdr:to>
      <xdr:col>23</xdr:col>
      <xdr:colOff>136525</xdr:colOff>
      <xdr:row>31</xdr:row>
      <xdr:rowOff>29210</xdr:rowOff>
    </xdr:to>
    <xdr:sp macro="" textlink="">
      <xdr:nvSpPr>
        <xdr:cNvPr id="80" name="フローチャート: 判断 79"/>
        <xdr:cNvSpPr/>
      </xdr:nvSpPr>
      <xdr:spPr>
        <a:xfrm>
          <a:off x="4711700" y="6014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59478</xdr:rowOff>
    </xdr:from>
    <xdr:to>
      <xdr:col>19</xdr:col>
      <xdr:colOff>187325</xdr:colOff>
      <xdr:row>30</xdr:row>
      <xdr:rowOff>161078</xdr:rowOff>
    </xdr:to>
    <xdr:sp macro="" textlink="">
      <xdr:nvSpPr>
        <xdr:cNvPr id="81" name="フローチャート: 判断 80"/>
        <xdr:cNvSpPr/>
      </xdr:nvSpPr>
      <xdr:spPr>
        <a:xfrm>
          <a:off x="4000500" y="59745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19897</xdr:rowOff>
    </xdr:from>
    <xdr:to>
      <xdr:col>15</xdr:col>
      <xdr:colOff>187325</xdr:colOff>
      <xdr:row>30</xdr:row>
      <xdr:rowOff>121497</xdr:rowOff>
    </xdr:to>
    <xdr:sp macro="" textlink="">
      <xdr:nvSpPr>
        <xdr:cNvPr id="82" name="フローチャート: 判断 81"/>
        <xdr:cNvSpPr/>
      </xdr:nvSpPr>
      <xdr:spPr>
        <a:xfrm>
          <a:off x="3238500" y="5934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144568</xdr:rowOff>
    </xdr:from>
    <xdr:to>
      <xdr:col>11</xdr:col>
      <xdr:colOff>187325</xdr:colOff>
      <xdr:row>30</xdr:row>
      <xdr:rowOff>74718</xdr:rowOff>
    </xdr:to>
    <xdr:sp macro="" textlink="">
      <xdr:nvSpPr>
        <xdr:cNvPr id="83" name="フローチャート: 判断 82"/>
        <xdr:cNvSpPr/>
      </xdr:nvSpPr>
      <xdr:spPr>
        <a:xfrm>
          <a:off x="2476500" y="5888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73872</xdr:rowOff>
    </xdr:from>
    <xdr:to>
      <xdr:col>7</xdr:col>
      <xdr:colOff>187325</xdr:colOff>
      <xdr:row>31</xdr:row>
      <xdr:rowOff>4022</xdr:rowOff>
    </xdr:to>
    <xdr:sp macro="" textlink="">
      <xdr:nvSpPr>
        <xdr:cNvPr id="84" name="フローチャート: 判断 83"/>
        <xdr:cNvSpPr/>
      </xdr:nvSpPr>
      <xdr:spPr>
        <a:xfrm>
          <a:off x="1714500" y="59888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5" name="テキスト ボックス 84"/>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6" name="テキスト ボックス 85"/>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7" name="テキスト ボックス 86"/>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8" name="テキスト ボックス 87"/>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9" name="テキスト ボックス 88"/>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7832</xdr:rowOff>
    </xdr:from>
    <xdr:to>
      <xdr:col>23</xdr:col>
      <xdr:colOff>136525</xdr:colOff>
      <xdr:row>29</xdr:row>
      <xdr:rowOff>109432</xdr:rowOff>
    </xdr:to>
    <xdr:sp macro="" textlink="">
      <xdr:nvSpPr>
        <xdr:cNvPr id="90" name="楕円 89"/>
        <xdr:cNvSpPr/>
      </xdr:nvSpPr>
      <xdr:spPr>
        <a:xfrm>
          <a:off x="4711700" y="5751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30709</xdr:rowOff>
    </xdr:from>
    <xdr:ext cx="405111" cy="259045"/>
    <xdr:sp macro="" textlink="">
      <xdr:nvSpPr>
        <xdr:cNvPr id="91" name="有形固定資産減価償却率該当値テキスト"/>
        <xdr:cNvSpPr txBox="1"/>
      </xdr:nvSpPr>
      <xdr:spPr>
        <a:xfrm>
          <a:off x="4813300" y="56028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139700</xdr:rowOff>
    </xdr:from>
    <xdr:to>
      <xdr:col>19</xdr:col>
      <xdr:colOff>187325</xdr:colOff>
      <xdr:row>29</xdr:row>
      <xdr:rowOff>69850</xdr:rowOff>
    </xdr:to>
    <xdr:sp macro="" textlink="">
      <xdr:nvSpPr>
        <xdr:cNvPr id="92" name="楕円 91"/>
        <xdr:cNvSpPr/>
      </xdr:nvSpPr>
      <xdr:spPr>
        <a:xfrm>
          <a:off x="4000500" y="5711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19050</xdr:rowOff>
    </xdr:from>
    <xdr:to>
      <xdr:col>23</xdr:col>
      <xdr:colOff>85725</xdr:colOff>
      <xdr:row>29</xdr:row>
      <xdr:rowOff>58632</xdr:rowOff>
    </xdr:to>
    <xdr:cxnSp macro="">
      <xdr:nvCxnSpPr>
        <xdr:cNvPr id="93" name="直線コネクタ 92"/>
        <xdr:cNvCxnSpPr/>
      </xdr:nvCxnSpPr>
      <xdr:spPr>
        <a:xfrm>
          <a:off x="4051300" y="5762625"/>
          <a:ext cx="711200" cy="39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96520</xdr:rowOff>
    </xdr:from>
    <xdr:to>
      <xdr:col>15</xdr:col>
      <xdr:colOff>187325</xdr:colOff>
      <xdr:row>29</xdr:row>
      <xdr:rowOff>26670</xdr:rowOff>
    </xdr:to>
    <xdr:sp macro="" textlink="">
      <xdr:nvSpPr>
        <xdr:cNvPr id="94" name="楕円 93"/>
        <xdr:cNvSpPr/>
      </xdr:nvSpPr>
      <xdr:spPr>
        <a:xfrm>
          <a:off x="3238500" y="5668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147320</xdr:rowOff>
    </xdr:from>
    <xdr:to>
      <xdr:col>19</xdr:col>
      <xdr:colOff>136525</xdr:colOff>
      <xdr:row>29</xdr:row>
      <xdr:rowOff>19050</xdr:rowOff>
    </xdr:to>
    <xdr:cxnSp macro="">
      <xdr:nvCxnSpPr>
        <xdr:cNvPr id="95" name="直線コネクタ 94"/>
        <xdr:cNvCxnSpPr/>
      </xdr:nvCxnSpPr>
      <xdr:spPr>
        <a:xfrm>
          <a:off x="3289300" y="5719445"/>
          <a:ext cx="762000"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38947</xdr:rowOff>
    </xdr:from>
    <xdr:to>
      <xdr:col>11</xdr:col>
      <xdr:colOff>187325</xdr:colOff>
      <xdr:row>28</xdr:row>
      <xdr:rowOff>140547</xdr:rowOff>
    </xdr:to>
    <xdr:sp macro="" textlink="">
      <xdr:nvSpPr>
        <xdr:cNvPr id="96" name="楕円 95"/>
        <xdr:cNvSpPr/>
      </xdr:nvSpPr>
      <xdr:spPr>
        <a:xfrm>
          <a:off x="2476500" y="5611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89747</xdr:rowOff>
    </xdr:from>
    <xdr:to>
      <xdr:col>15</xdr:col>
      <xdr:colOff>136525</xdr:colOff>
      <xdr:row>28</xdr:row>
      <xdr:rowOff>147320</xdr:rowOff>
    </xdr:to>
    <xdr:cxnSp macro="">
      <xdr:nvCxnSpPr>
        <xdr:cNvPr id="97" name="直線コネクタ 96"/>
        <xdr:cNvCxnSpPr/>
      </xdr:nvCxnSpPr>
      <xdr:spPr>
        <a:xfrm>
          <a:off x="2527300" y="5661872"/>
          <a:ext cx="762000" cy="57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152205</xdr:rowOff>
    </xdr:from>
    <xdr:ext cx="405111" cy="259045"/>
    <xdr:sp macro="" textlink="">
      <xdr:nvSpPr>
        <xdr:cNvPr id="98" name="n_1aveValue有形固定資産減価償却率"/>
        <xdr:cNvSpPr txBox="1"/>
      </xdr:nvSpPr>
      <xdr:spPr>
        <a:xfrm>
          <a:off x="3836044" y="60672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112624</xdr:rowOff>
    </xdr:from>
    <xdr:ext cx="405111" cy="259045"/>
    <xdr:sp macro="" textlink="">
      <xdr:nvSpPr>
        <xdr:cNvPr id="99" name="n_2aveValue有形固定資産減価償却率"/>
        <xdr:cNvSpPr txBox="1"/>
      </xdr:nvSpPr>
      <xdr:spPr>
        <a:xfrm>
          <a:off x="3086744" y="60276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65845</xdr:rowOff>
    </xdr:from>
    <xdr:ext cx="405111" cy="259045"/>
    <xdr:sp macro="" textlink="">
      <xdr:nvSpPr>
        <xdr:cNvPr id="100" name="n_3aveValue有形固定資産減価償却率"/>
        <xdr:cNvSpPr txBox="1"/>
      </xdr:nvSpPr>
      <xdr:spPr>
        <a:xfrm>
          <a:off x="2324744" y="5980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20549</xdr:rowOff>
    </xdr:from>
    <xdr:ext cx="405111" cy="259045"/>
    <xdr:sp macro="" textlink="">
      <xdr:nvSpPr>
        <xdr:cNvPr id="101" name="n_4aveValue有形固定資産減価償却率"/>
        <xdr:cNvSpPr txBox="1"/>
      </xdr:nvSpPr>
      <xdr:spPr>
        <a:xfrm>
          <a:off x="1562744" y="5764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86377</xdr:rowOff>
    </xdr:from>
    <xdr:ext cx="405111" cy="259045"/>
    <xdr:sp macro="" textlink="">
      <xdr:nvSpPr>
        <xdr:cNvPr id="102" name="n_1mainValue有形固定資産減価償却率"/>
        <xdr:cNvSpPr txBox="1"/>
      </xdr:nvSpPr>
      <xdr:spPr>
        <a:xfrm>
          <a:off x="3836044" y="5487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43197</xdr:rowOff>
    </xdr:from>
    <xdr:ext cx="405111" cy="259045"/>
    <xdr:sp macro="" textlink="">
      <xdr:nvSpPr>
        <xdr:cNvPr id="103" name="n_2mainValue有形固定資産減価償却率"/>
        <xdr:cNvSpPr txBox="1"/>
      </xdr:nvSpPr>
      <xdr:spPr>
        <a:xfrm>
          <a:off x="3086744" y="5443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157074</xdr:rowOff>
    </xdr:from>
    <xdr:ext cx="405111" cy="259045"/>
    <xdr:sp macro="" textlink="">
      <xdr:nvSpPr>
        <xdr:cNvPr id="104" name="n_3mainValue有形固定資産減価償却率"/>
        <xdr:cNvSpPr txBox="1"/>
      </xdr:nvSpPr>
      <xdr:spPr>
        <a:xfrm>
          <a:off x="2324744" y="53862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5" name="正方形/長方形 104"/>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6" name="正方形/長方形 105"/>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7" name="正方形/長方形 106"/>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[ 502.5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8" name="正方形/長方形 107"/>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9" name="正方形/長方形 108"/>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0" name="正方形/長方形 109"/>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1" name="正方形/長方形 110"/>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2" name="正方形/長方形 111"/>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3" name="正方形/長方形 112"/>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4" name="正方形/長方形 113"/>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5" name="正方形/長方形 114"/>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6" name="正方形/長方形 115"/>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17" name="テキスト ボックス 116"/>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債務償還比率は、債務償還に充当できる一般財源に対する実質債務の比率であり、率が低いほど債務償還能力が高いことを表す。本市は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502.5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％であり、県平均（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551.3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48.8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％、類似団体平均</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741.6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239.1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％低く、</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比較的</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債務償還能力が高いと言える。比率が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低い</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要因としては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本市の住民一人当たりの地方債現在高が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295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人であり、県内市平均</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371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人、類似団体平均（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478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183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人少ないこと</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や、</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対象別に償還年数を設定</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し</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、償還期間の適正化を行っていることが挙げられる。</a:t>
          </a:r>
          <a:endParaRPr lang="ja-JP" altLang="ja-JP" sz="11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18" name="テキスト ボックス 117"/>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9" name="直線コネクタ 118"/>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0" name="テキスト ボックス 119"/>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21" name="直線コネクタ 120"/>
        <xdr:cNvCxnSpPr/>
      </xdr:nvCxnSpPr>
      <xdr:spPr>
        <a:xfrm>
          <a:off x="11303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22" name="テキスト ボックス 121"/>
        <xdr:cNvSpPr txBox="1"/>
      </xdr:nvSpPr>
      <xdr:spPr>
        <a:xfrm>
          <a:off x="10756676" y="665836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23" name="直線コネクタ 122"/>
        <xdr:cNvCxnSpPr/>
      </xdr:nvCxnSpPr>
      <xdr:spPr>
        <a:xfrm>
          <a:off x="11303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24" name="テキスト ボックス 123"/>
        <xdr:cNvSpPr txBox="1"/>
      </xdr:nvSpPr>
      <xdr:spPr>
        <a:xfrm>
          <a:off x="10756676" y="629853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25" name="直線コネクタ 124"/>
        <xdr:cNvCxnSpPr/>
      </xdr:nvCxnSpPr>
      <xdr:spPr>
        <a:xfrm>
          <a:off x="11303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126" name="テキスト ボックス 125"/>
        <xdr:cNvSpPr txBox="1"/>
      </xdr:nvSpPr>
      <xdr:spPr>
        <a:xfrm>
          <a:off x="10828811" y="59386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27" name="直線コネクタ 126"/>
        <xdr:cNvCxnSpPr/>
      </xdr:nvCxnSpPr>
      <xdr:spPr>
        <a:xfrm>
          <a:off x="11303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28" name="テキスト ボックス 127"/>
        <xdr:cNvSpPr txBox="1"/>
      </xdr:nvSpPr>
      <xdr:spPr>
        <a:xfrm>
          <a:off x="10828811" y="55788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9" name="直線コネクタ 128"/>
        <xdr:cNvCxnSpPr/>
      </xdr:nvCxnSpPr>
      <xdr:spPr>
        <a:xfrm>
          <a:off x="11303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30" name="テキスト ボックス 129"/>
        <xdr:cNvSpPr txBox="1"/>
      </xdr:nvSpPr>
      <xdr:spPr>
        <a:xfrm>
          <a:off x="10828811" y="521903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1" name="直線コネクタ 130"/>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32" name="テキスト ボックス 131"/>
        <xdr:cNvSpPr txBox="1"/>
      </xdr:nvSpPr>
      <xdr:spPr>
        <a:xfrm>
          <a:off x="10828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33" name="債務償還比率グラフ枠"/>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70115</xdr:rowOff>
    </xdr:from>
    <xdr:to>
      <xdr:col>76</xdr:col>
      <xdr:colOff>21589</xdr:colOff>
      <xdr:row>34</xdr:row>
      <xdr:rowOff>104923</xdr:rowOff>
    </xdr:to>
    <xdr:cxnSp macro="">
      <xdr:nvCxnSpPr>
        <xdr:cNvPr id="134" name="直線コネクタ 133"/>
        <xdr:cNvCxnSpPr/>
      </xdr:nvCxnSpPr>
      <xdr:spPr>
        <a:xfrm flipV="1">
          <a:off x="14793595" y="5299340"/>
          <a:ext cx="1269" cy="1406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108750</xdr:rowOff>
    </xdr:from>
    <xdr:ext cx="560923" cy="259045"/>
    <xdr:sp macro="" textlink="">
      <xdr:nvSpPr>
        <xdr:cNvPr id="135" name="債務償還比率最小値テキスト"/>
        <xdr:cNvSpPr txBox="1"/>
      </xdr:nvSpPr>
      <xdr:spPr>
        <a:xfrm>
          <a:off x="14846300" y="670957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104923</xdr:rowOff>
    </xdr:from>
    <xdr:to>
      <xdr:col>76</xdr:col>
      <xdr:colOff>111125</xdr:colOff>
      <xdr:row>34</xdr:row>
      <xdr:rowOff>104923</xdr:rowOff>
    </xdr:to>
    <xdr:cxnSp macro="">
      <xdr:nvCxnSpPr>
        <xdr:cNvPr id="136" name="直線コネクタ 135"/>
        <xdr:cNvCxnSpPr/>
      </xdr:nvCxnSpPr>
      <xdr:spPr>
        <a:xfrm>
          <a:off x="14706600" y="67057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16792</xdr:rowOff>
    </xdr:from>
    <xdr:ext cx="469744" cy="259045"/>
    <xdr:sp macro="" textlink="">
      <xdr:nvSpPr>
        <xdr:cNvPr id="137" name="債務償還比率最大値テキスト"/>
        <xdr:cNvSpPr txBox="1"/>
      </xdr:nvSpPr>
      <xdr:spPr>
        <a:xfrm>
          <a:off x="14846300" y="507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70115</xdr:rowOff>
    </xdr:from>
    <xdr:to>
      <xdr:col>76</xdr:col>
      <xdr:colOff>111125</xdr:colOff>
      <xdr:row>26</xdr:row>
      <xdr:rowOff>70115</xdr:rowOff>
    </xdr:to>
    <xdr:cxnSp macro="">
      <xdr:nvCxnSpPr>
        <xdr:cNvPr id="138" name="直線コネクタ 137"/>
        <xdr:cNvCxnSpPr/>
      </xdr:nvCxnSpPr>
      <xdr:spPr>
        <a:xfrm>
          <a:off x="14706600" y="5299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111481</xdr:rowOff>
    </xdr:from>
    <xdr:ext cx="469744" cy="259045"/>
    <xdr:sp macro="" textlink="">
      <xdr:nvSpPr>
        <xdr:cNvPr id="139" name="債務償還比率平均値テキスト"/>
        <xdr:cNvSpPr txBox="1"/>
      </xdr:nvSpPr>
      <xdr:spPr>
        <a:xfrm>
          <a:off x="14846300" y="58550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133054</xdr:rowOff>
    </xdr:from>
    <xdr:to>
      <xdr:col>76</xdr:col>
      <xdr:colOff>73025</xdr:colOff>
      <xdr:row>30</xdr:row>
      <xdr:rowOff>63204</xdr:rowOff>
    </xdr:to>
    <xdr:sp macro="" textlink="">
      <xdr:nvSpPr>
        <xdr:cNvPr id="140" name="フローチャート: 判断 139"/>
        <xdr:cNvSpPr/>
      </xdr:nvSpPr>
      <xdr:spPr>
        <a:xfrm>
          <a:off x="14744700" y="5876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29</xdr:row>
      <xdr:rowOff>43815</xdr:rowOff>
    </xdr:from>
    <xdr:to>
      <xdr:col>72</xdr:col>
      <xdr:colOff>123825</xdr:colOff>
      <xdr:row>29</xdr:row>
      <xdr:rowOff>145415</xdr:rowOff>
    </xdr:to>
    <xdr:sp macro="" textlink="">
      <xdr:nvSpPr>
        <xdr:cNvPr id="141" name="フローチャート: 判断 140"/>
        <xdr:cNvSpPr/>
      </xdr:nvSpPr>
      <xdr:spPr>
        <a:xfrm>
          <a:off x="14033500" y="5787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27083</xdr:rowOff>
    </xdr:from>
    <xdr:to>
      <xdr:col>68</xdr:col>
      <xdr:colOff>123825</xdr:colOff>
      <xdr:row>29</xdr:row>
      <xdr:rowOff>128683</xdr:rowOff>
    </xdr:to>
    <xdr:sp macro="" textlink="">
      <xdr:nvSpPr>
        <xdr:cNvPr id="142" name="フローチャート: 判断 141"/>
        <xdr:cNvSpPr/>
      </xdr:nvSpPr>
      <xdr:spPr>
        <a:xfrm>
          <a:off x="13271500" y="5770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25643</xdr:rowOff>
    </xdr:from>
    <xdr:to>
      <xdr:col>64</xdr:col>
      <xdr:colOff>123825</xdr:colOff>
      <xdr:row>29</xdr:row>
      <xdr:rowOff>127243</xdr:rowOff>
    </xdr:to>
    <xdr:sp macro="" textlink="">
      <xdr:nvSpPr>
        <xdr:cNvPr id="143" name="フローチャート: 判断 142"/>
        <xdr:cNvSpPr/>
      </xdr:nvSpPr>
      <xdr:spPr>
        <a:xfrm>
          <a:off x="12509500" y="5769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27</xdr:row>
      <xdr:rowOff>166857</xdr:rowOff>
    </xdr:from>
    <xdr:to>
      <xdr:col>60</xdr:col>
      <xdr:colOff>123825</xdr:colOff>
      <xdr:row>28</xdr:row>
      <xdr:rowOff>97007</xdr:rowOff>
    </xdr:to>
    <xdr:sp macro="" textlink="">
      <xdr:nvSpPr>
        <xdr:cNvPr id="144" name="フローチャート: 判断 143"/>
        <xdr:cNvSpPr/>
      </xdr:nvSpPr>
      <xdr:spPr>
        <a:xfrm>
          <a:off x="11747500" y="55675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45" name="テキスト ボックス 144"/>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46" name="テキスト ボックス 145"/>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7" name="テキスト ボックス 146"/>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8" name="テキスト ボックス 147"/>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9" name="テキスト ボックス 148"/>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45773</xdr:rowOff>
    </xdr:from>
    <xdr:to>
      <xdr:col>76</xdr:col>
      <xdr:colOff>73025</xdr:colOff>
      <xdr:row>27</xdr:row>
      <xdr:rowOff>147373</xdr:rowOff>
    </xdr:to>
    <xdr:sp macro="" textlink="">
      <xdr:nvSpPr>
        <xdr:cNvPr id="150" name="楕円 149"/>
        <xdr:cNvSpPr/>
      </xdr:nvSpPr>
      <xdr:spPr>
        <a:xfrm>
          <a:off x="14744700" y="5446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68650</xdr:rowOff>
    </xdr:from>
    <xdr:ext cx="469744" cy="259045"/>
    <xdr:sp macro="" textlink="">
      <xdr:nvSpPr>
        <xdr:cNvPr id="151" name="債務償還比率該当値テキスト"/>
        <xdr:cNvSpPr txBox="1"/>
      </xdr:nvSpPr>
      <xdr:spPr>
        <a:xfrm>
          <a:off x="14846300" y="5297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26</xdr:row>
      <xdr:rowOff>125466</xdr:rowOff>
    </xdr:from>
    <xdr:to>
      <xdr:col>72</xdr:col>
      <xdr:colOff>123825</xdr:colOff>
      <xdr:row>27</xdr:row>
      <xdr:rowOff>55616</xdr:rowOff>
    </xdr:to>
    <xdr:sp macro="" textlink="">
      <xdr:nvSpPr>
        <xdr:cNvPr id="152" name="楕円 151"/>
        <xdr:cNvSpPr/>
      </xdr:nvSpPr>
      <xdr:spPr>
        <a:xfrm>
          <a:off x="14033500" y="5354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4816</xdr:rowOff>
    </xdr:from>
    <xdr:to>
      <xdr:col>76</xdr:col>
      <xdr:colOff>22225</xdr:colOff>
      <xdr:row>27</xdr:row>
      <xdr:rowOff>96573</xdr:rowOff>
    </xdr:to>
    <xdr:cxnSp macro="">
      <xdr:nvCxnSpPr>
        <xdr:cNvPr id="153" name="直線コネクタ 152"/>
        <xdr:cNvCxnSpPr/>
      </xdr:nvCxnSpPr>
      <xdr:spPr>
        <a:xfrm>
          <a:off x="14084300" y="5405491"/>
          <a:ext cx="711200" cy="91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26</xdr:row>
      <xdr:rowOff>9779</xdr:rowOff>
    </xdr:from>
    <xdr:to>
      <xdr:col>68</xdr:col>
      <xdr:colOff>123825</xdr:colOff>
      <xdr:row>26</xdr:row>
      <xdr:rowOff>111379</xdr:rowOff>
    </xdr:to>
    <xdr:sp macro="" textlink="">
      <xdr:nvSpPr>
        <xdr:cNvPr id="154" name="楕円 153"/>
        <xdr:cNvSpPr/>
      </xdr:nvSpPr>
      <xdr:spPr>
        <a:xfrm>
          <a:off x="13271500" y="5239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26</xdr:row>
      <xdr:rowOff>60579</xdr:rowOff>
    </xdr:from>
    <xdr:to>
      <xdr:col>72</xdr:col>
      <xdr:colOff>73025</xdr:colOff>
      <xdr:row>27</xdr:row>
      <xdr:rowOff>4816</xdr:rowOff>
    </xdr:to>
    <xdr:cxnSp macro="">
      <xdr:nvCxnSpPr>
        <xdr:cNvPr id="155" name="直線コネクタ 154"/>
        <xdr:cNvCxnSpPr/>
      </xdr:nvCxnSpPr>
      <xdr:spPr>
        <a:xfrm>
          <a:off x="13322300" y="5289804"/>
          <a:ext cx="762000" cy="115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26</xdr:row>
      <xdr:rowOff>89302</xdr:rowOff>
    </xdr:from>
    <xdr:to>
      <xdr:col>64</xdr:col>
      <xdr:colOff>123825</xdr:colOff>
      <xdr:row>27</xdr:row>
      <xdr:rowOff>19452</xdr:rowOff>
    </xdr:to>
    <xdr:sp macro="" textlink="">
      <xdr:nvSpPr>
        <xdr:cNvPr id="156" name="楕円 155"/>
        <xdr:cNvSpPr/>
      </xdr:nvSpPr>
      <xdr:spPr>
        <a:xfrm>
          <a:off x="12509500" y="5318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26</xdr:row>
      <xdr:rowOff>60579</xdr:rowOff>
    </xdr:from>
    <xdr:to>
      <xdr:col>68</xdr:col>
      <xdr:colOff>73025</xdr:colOff>
      <xdr:row>26</xdr:row>
      <xdr:rowOff>140102</xdr:rowOff>
    </xdr:to>
    <xdr:cxnSp macro="">
      <xdr:nvCxnSpPr>
        <xdr:cNvPr id="157" name="直線コネクタ 156"/>
        <xdr:cNvCxnSpPr/>
      </xdr:nvCxnSpPr>
      <xdr:spPr>
        <a:xfrm flipV="1">
          <a:off x="12560300" y="5289804"/>
          <a:ext cx="762000" cy="79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26</xdr:row>
      <xdr:rowOff>87683</xdr:rowOff>
    </xdr:from>
    <xdr:to>
      <xdr:col>60</xdr:col>
      <xdr:colOff>123825</xdr:colOff>
      <xdr:row>27</xdr:row>
      <xdr:rowOff>17833</xdr:rowOff>
    </xdr:to>
    <xdr:sp macro="" textlink="">
      <xdr:nvSpPr>
        <xdr:cNvPr id="158" name="楕円 157"/>
        <xdr:cNvSpPr/>
      </xdr:nvSpPr>
      <xdr:spPr>
        <a:xfrm>
          <a:off x="11747500" y="5316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26</xdr:row>
      <xdr:rowOff>138483</xdr:rowOff>
    </xdr:from>
    <xdr:to>
      <xdr:col>64</xdr:col>
      <xdr:colOff>73025</xdr:colOff>
      <xdr:row>26</xdr:row>
      <xdr:rowOff>140102</xdr:rowOff>
    </xdr:to>
    <xdr:cxnSp macro="">
      <xdr:nvCxnSpPr>
        <xdr:cNvPr id="159" name="直線コネクタ 158"/>
        <xdr:cNvCxnSpPr/>
      </xdr:nvCxnSpPr>
      <xdr:spPr>
        <a:xfrm>
          <a:off x="11798300" y="5367708"/>
          <a:ext cx="762000" cy="1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136542</xdr:rowOff>
    </xdr:from>
    <xdr:ext cx="469744" cy="259045"/>
    <xdr:sp macro="" textlink="">
      <xdr:nvSpPr>
        <xdr:cNvPr id="160" name="n_1aveValue債務償還比率"/>
        <xdr:cNvSpPr txBox="1"/>
      </xdr:nvSpPr>
      <xdr:spPr>
        <a:xfrm>
          <a:off x="13836727" y="588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119810</xdr:rowOff>
    </xdr:from>
    <xdr:ext cx="469744" cy="259045"/>
    <xdr:sp macro="" textlink="">
      <xdr:nvSpPr>
        <xdr:cNvPr id="161" name="n_2aveValue債務償還比率"/>
        <xdr:cNvSpPr txBox="1"/>
      </xdr:nvSpPr>
      <xdr:spPr>
        <a:xfrm>
          <a:off x="13087427" y="58633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29</xdr:row>
      <xdr:rowOff>118370</xdr:rowOff>
    </xdr:from>
    <xdr:ext cx="469744" cy="259045"/>
    <xdr:sp macro="" textlink="">
      <xdr:nvSpPr>
        <xdr:cNvPr id="162" name="n_3aveValue債務償還比率"/>
        <xdr:cNvSpPr txBox="1"/>
      </xdr:nvSpPr>
      <xdr:spPr>
        <a:xfrm>
          <a:off x="12325427" y="5861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88134</xdr:rowOff>
    </xdr:from>
    <xdr:ext cx="469744" cy="259045"/>
    <xdr:sp macro="" textlink="">
      <xdr:nvSpPr>
        <xdr:cNvPr id="163" name="n_4aveValue債務償還比率"/>
        <xdr:cNvSpPr txBox="1"/>
      </xdr:nvSpPr>
      <xdr:spPr>
        <a:xfrm>
          <a:off x="11563427" y="5660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25</xdr:row>
      <xdr:rowOff>72143</xdr:rowOff>
    </xdr:from>
    <xdr:ext cx="469744" cy="259045"/>
    <xdr:sp macro="" textlink="">
      <xdr:nvSpPr>
        <xdr:cNvPr id="164" name="n_1mainValue債務償還比率"/>
        <xdr:cNvSpPr txBox="1"/>
      </xdr:nvSpPr>
      <xdr:spPr>
        <a:xfrm>
          <a:off x="13836727" y="5129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24</xdr:row>
      <xdr:rowOff>127906</xdr:rowOff>
    </xdr:from>
    <xdr:ext cx="469744" cy="259045"/>
    <xdr:sp macro="" textlink="">
      <xdr:nvSpPr>
        <xdr:cNvPr id="165" name="n_2mainValue債務償還比率"/>
        <xdr:cNvSpPr txBox="1"/>
      </xdr:nvSpPr>
      <xdr:spPr>
        <a:xfrm>
          <a:off x="13087427" y="5014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25</xdr:row>
      <xdr:rowOff>35979</xdr:rowOff>
    </xdr:from>
    <xdr:ext cx="469744" cy="259045"/>
    <xdr:sp macro="" textlink="">
      <xdr:nvSpPr>
        <xdr:cNvPr id="166" name="n_3mainValue債務償還比率"/>
        <xdr:cNvSpPr txBox="1"/>
      </xdr:nvSpPr>
      <xdr:spPr>
        <a:xfrm>
          <a:off x="12325427" y="50937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25</xdr:row>
      <xdr:rowOff>34360</xdr:rowOff>
    </xdr:from>
    <xdr:ext cx="469744" cy="259045"/>
    <xdr:sp macro="" textlink="">
      <xdr:nvSpPr>
        <xdr:cNvPr id="167" name="n_4mainValue債務償還比率"/>
        <xdr:cNvSpPr txBox="1"/>
      </xdr:nvSpPr>
      <xdr:spPr>
        <a:xfrm>
          <a:off x="11563427" y="50921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8" name="正方形/長方形 167"/>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9" name="正方形/長方形 168"/>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70" name="テキスト ボックス 169"/>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1" name="テキスト ボックス 170"/>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2" name="テキスト ボックス 171"/>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3" name="テキスト ボックス 172"/>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xdr:cNvSpPr txBox="1"/>
      </xdr:nvSpPr>
      <xdr:spPr>
        <a:xfrm>
          <a:off x="358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xdr:cNvSpPr txBox="1"/>
      </xdr:nvSpPr>
      <xdr:spPr>
        <a:xfrm>
          <a:off x="423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34</xdr:row>
      <xdr:rowOff>137160</xdr:rowOff>
    </xdr:from>
    <xdr:to>
      <xdr:col>24</xdr:col>
      <xdr:colOff>62865</xdr:colOff>
      <xdr:row>41</xdr:row>
      <xdr:rowOff>161925</xdr:rowOff>
    </xdr:to>
    <xdr:cxnSp macro="">
      <xdr:nvCxnSpPr>
        <xdr:cNvPr id="57" name="直線コネクタ 56"/>
        <xdr:cNvCxnSpPr/>
      </xdr:nvCxnSpPr>
      <xdr:spPr>
        <a:xfrm flipV="1">
          <a:off x="4634865" y="5966460"/>
          <a:ext cx="0" cy="12249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165752</xdr:rowOff>
    </xdr:from>
    <xdr:ext cx="405111" cy="259045"/>
    <xdr:sp macro="" textlink="">
      <xdr:nvSpPr>
        <xdr:cNvPr id="58" name="【道路】&#10;有形固定資産減価償却率最小値テキスト"/>
        <xdr:cNvSpPr txBox="1"/>
      </xdr:nvSpPr>
      <xdr:spPr>
        <a:xfrm>
          <a:off x="4673600" y="7195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161925</xdr:rowOff>
    </xdr:from>
    <xdr:to>
      <xdr:col>24</xdr:col>
      <xdr:colOff>152400</xdr:colOff>
      <xdr:row>41</xdr:row>
      <xdr:rowOff>161925</xdr:rowOff>
    </xdr:to>
    <xdr:cxnSp macro="">
      <xdr:nvCxnSpPr>
        <xdr:cNvPr id="59" name="直線コネクタ 58"/>
        <xdr:cNvCxnSpPr/>
      </xdr:nvCxnSpPr>
      <xdr:spPr>
        <a:xfrm>
          <a:off x="4546600" y="71913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33</xdr:row>
      <xdr:rowOff>83837</xdr:rowOff>
    </xdr:from>
    <xdr:ext cx="405111" cy="259045"/>
    <xdr:sp macro="" textlink="">
      <xdr:nvSpPr>
        <xdr:cNvPr id="60" name="【道路】&#10;有形固定資産減価償却率最大値テキスト"/>
        <xdr:cNvSpPr txBox="1"/>
      </xdr:nvSpPr>
      <xdr:spPr>
        <a:xfrm>
          <a:off x="4673600" y="5741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137160</xdr:rowOff>
    </xdr:from>
    <xdr:to>
      <xdr:col>24</xdr:col>
      <xdr:colOff>152400</xdr:colOff>
      <xdr:row>34</xdr:row>
      <xdr:rowOff>137160</xdr:rowOff>
    </xdr:to>
    <xdr:cxnSp macro="">
      <xdr:nvCxnSpPr>
        <xdr:cNvPr id="61" name="直線コネクタ 60"/>
        <xdr:cNvCxnSpPr/>
      </xdr:nvCxnSpPr>
      <xdr:spPr>
        <a:xfrm>
          <a:off x="4546600" y="59664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68597</xdr:rowOff>
    </xdr:from>
    <xdr:ext cx="405111" cy="259045"/>
    <xdr:sp macro="" textlink="">
      <xdr:nvSpPr>
        <xdr:cNvPr id="62" name="【道路】&#10;有形固定資産減価償却率平均値テキスト"/>
        <xdr:cNvSpPr txBox="1"/>
      </xdr:nvSpPr>
      <xdr:spPr>
        <a:xfrm>
          <a:off x="4673600" y="64122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90170</xdr:rowOff>
    </xdr:from>
    <xdr:to>
      <xdr:col>24</xdr:col>
      <xdr:colOff>114300</xdr:colOff>
      <xdr:row>38</xdr:row>
      <xdr:rowOff>20320</xdr:rowOff>
    </xdr:to>
    <xdr:sp macro="" textlink="">
      <xdr:nvSpPr>
        <xdr:cNvPr id="63" name="フローチャート: 判断 62"/>
        <xdr:cNvSpPr/>
      </xdr:nvSpPr>
      <xdr:spPr>
        <a:xfrm>
          <a:off x="4584700" y="643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61595</xdr:rowOff>
    </xdr:from>
    <xdr:to>
      <xdr:col>20</xdr:col>
      <xdr:colOff>38100</xdr:colOff>
      <xdr:row>37</xdr:row>
      <xdr:rowOff>163195</xdr:rowOff>
    </xdr:to>
    <xdr:sp macro="" textlink="">
      <xdr:nvSpPr>
        <xdr:cNvPr id="64" name="フローチャート: 判断 63"/>
        <xdr:cNvSpPr/>
      </xdr:nvSpPr>
      <xdr:spPr>
        <a:xfrm>
          <a:off x="3746500" y="640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40640</xdr:rowOff>
    </xdr:from>
    <xdr:to>
      <xdr:col>15</xdr:col>
      <xdr:colOff>101600</xdr:colOff>
      <xdr:row>37</xdr:row>
      <xdr:rowOff>142240</xdr:rowOff>
    </xdr:to>
    <xdr:sp macro="" textlink="">
      <xdr:nvSpPr>
        <xdr:cNvPr id="65" name="フローチャート: 判断 64"/>
        <xdr:cNvSpPr/>
      </xdr:nvSpPr>
      <xdr:spPr>
        <a:xfrm>
          <a:off x="2857500" y="6384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10160</xdr:rowOff>
    </xdr:from>
    <xdr:to>
      <xdr:col>10</xdr:col>
      <xdr:colOff>165100</xdr:colOff>
      <xdr:row>37</xdr:row>
      <xdr:rowOff>111760</xdr:rowOff>
    </xdr:to>
    <xdr:sp macro="" textlink="">
      <xdr:nvSpPr>
        <xdr:cNvPr id="66" name="フローチャート: 判断 65"/>
        <xdr:cNvSpPr/>
      </xdr:nvSpPr>
      <xdr:spPr>
        <a:xfrm>
          <a:off x="1968500" y="63538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147320</xdr:rowOff>
    </xdr:from>
    <xdr:to>
      <xdr:col>6</xdr:col>
      <xdr:colOff>38100</xdr:colOff>
      <xdr:row>38</xdr:row>
      <xdr:rowOff>77470</xdr:rowOff>
    </xdr:to>
    <xdr:sp macro="" textlink="">
      <xdr:nvSpPr>
        <xdr:cNvPr id="67" name="フローチャート: 判断 66"/>
        <xdr:cNvSpPr/>
      </xdr:nvSpPr>
      <xdr:spPr>
        <a:xfrm>
          <a:off x="1079500" y="64909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2540</xdr:rowOff>
    </xdr:from>
    <xdr:to>
      <xdr:col>24</xdr:col>
      <xdr:colOff>114300</xdr:colOff>
      <xdr:row>36</xdr:row>
      <xdr:rowOff>104140</xdr:rowOff>
    </xdr:to>
    <xdr:sp macro="" textlink="">
      <xdr:nvSpPr>
        <xdr:cNvPr id="73" name="楕円 72"/>
        <xdr:cNvSpPr/>
      </xdr:nvSpPr>
      <xdr:spPr>
        <a:xfrm>
          <a:off x="4584700" y="6174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35</xdr:row>
      <xdr:rowOff>25417</xdr:rowOff>
    </xdr:from>
    <xdr:ext cx="405111" cy="259045"/>
    <xdr:sp macro="" textlink="">
      <xdr:nvSpPr>
        <xdr:cNvPr id="74" name="【道路】&#10;有形固定資産減価償却率該当値テキスト"/>
        <xdr:cNvSpPr txBox="1"/>
      </xdr:nvSpPr>
      <xdr:spPr>
        <a:xfrm>
          <a:off x="4673600" y="6026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88265</xdr:rowOff>
    </xdr:from>
    <xdr:to>
      <xdr:col>20</xdr:col>
      <xdr:colOff>38100</xdr:colOff>
      <xdr:row>37</xdr:row>
      <xdr:rowOff>18415</xdr:rowOff>
    </xdr:to>
    <xdr:sp macro="" textlink="">
      <xdr:nvSpPr>
        <xdr:cNvPr id="75" name="楕円 74"/>
        <xdr:cNvSpPr/>
      </xdr:nvSpPr>
      <xdr:spPr>
        <a:xfrm>
          <a:off x="3746500" y="6260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53340</xdr:rowOff>
    </xdr:from>
    <xdr:to>
      <xdr:col>24</xdr:col>
      <xdr:colOff>63500</xdr:colOff>
      <xdr:row>36</xdr:row>
      <xdr:rowOff>139065</xdr:rowOff>
    </xdr:to>
    <xdr:cxnSp macro="">
      <xdr:nvCxnSpPr>
        <xdr:cNvPr id="76" name="直線コネクタ 75"/>
        <xdr:cNvCxnSpPr/>
      </xdr:nvCxnSpPr>
      <xdr:spPr>
        <a:xfrm flipV="1">
          <a:off x="3797300" y="6225540"/>
          <a:ext cx="8382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50165</xdr:rowOff>
    </xdr:from>
    <xdr:to>
      <xdr:col>15</xdr:col>
      <xdr:colOff>101600</xdr:colOff>
      <xdr:row>36</xdr:row>
      <xdr:rowOff>151765</xdr:rowOff>
    </xdr:to>
    <xdr:sp macro="" textlink="">
      <xdr:nvSpPr>
        <xdr:cNvPr id="77" name="楕円 76"/>
        <xdr:cNvSpPr/>
      </xdr:nvSpPr>
      <xdr:spPr>
        <a:xfrm>
          <a:off x="2857500" y="6222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100965</xdr:rowOff>
    </xdr:from>
    <xdr:to>
      <xdr:col>19</xdr:col>
      <xdr:colOff>177800</xdr:colOff>
      <xdr:row>36</xdr:row>
      <xdr:rowOff>139065</xdr:rowOff>
    </xdr:to>
    <xdr:cxnSp macro="">
      <xdr:nvCxnSpPr>
        <xdr:cNvPr id="78" name="直線コネクタ 77"/>
        <xdr:cNvCxnSpPr/>
      </xdr:nvCxnSpPr>
      <xdr:spPr>
        <a:xfrm>
          <a:off x="2908300" y="627316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12065</xdr:rowOff>
    </xdr:from>
    <xdr:to>
      <xdr:col>10</xdr:col>
      <xdr:colOff>165100</xdr:colOff>
      <xdr:row>36</xdr:row>
      <xdr:rowOff>113665</xdr:rowOff>
    </xdr:to>
    <xdr:sp macro="" textlink="">
      <xdr:nvSpPr>
        <xdr:cNvPr id="79" name="楕円 78"/>
        <xdr:cNvSpPr/>
      </xdr:nvSpPr>
      <xdr:spPr>
        <a:xfrm>
          <a:off x="1968500" y="6184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62865</xdr:rowOff>
    </xdr:from>
    <xdr:to>
      <xdr:col>15</xdr:col>
      <xdr:colOff>50800</xdr:colOff>
      <xdr:row>36</xdr:row>
      <xdr:rowOff>100965</xdr:rowOff>
    </xdr:to>
    <xdr:cxnSp macro="">
      <xdr:nvCxnSpPr>
        <xdr:cNvPr id="80" name="直線コネクタ 79"/>
        <xdr:cNvCxnSpPr/>
      </xdr:nvCxnSpPr>
      <xdr:spPr>
        <a:xfrm>
          <a:off x="2019300" y="623506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154322</xdr:rowOff>
    </xdr:from>
    <xdr:ext cx="405111" cy="259045"/>
    <xdr:sp macro="" textlink="">
      <xdr:nvSpPr>
        <xdr:cNvPr id="81" name="n_1aveValue【道路】&#10;有形固定資産減価償却率"/>
        <xdr:cNvSpPr txBox="1"/>
      </xdr:nvSpPr>
      <xdr:spPr>
        <a:xfrm>
          <a:off x="3582044" y="649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133367</xdr:rowOff>
    </xdr:from>
    <xdr:ext cx="405111" cy="259045"/>
    <xdr:sp macro="" textlink="">
      <xdr:nvSpPr>
        <xdr:cNvPr id="82" name="n_2aveValue【道路】&#10;有形固定資産減価償却率"/>
        <xdr:cNvSpPr txBox="1"/>
      </xdr:nvSpPr>
      <xdr:spPr>
        <a:xfrm>
          <a:off x="2705744" y="6477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102887</xdr:rowOff>
    </xdr:from>
    <xdr:ext cx="405111" cy="259045"/>
    <xdr:sp macro="" textlink="">
      <xdr:nvSpPr>
        <xdr:cNvPr id="83" name="n_3aveValue【道路】&#10;有形固定資産減価償却率"/>
        <xdr:cNvSpPr txBox="1"/>
      </xdr:nvSpPr>
      <xdr:spPr>
        <a:xfrm>
          <a:off x="1816744" y="6446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93997</xdr:rowOff>
    </xdr:from>
    <xdr:ext cx="405111" cy="259045"/>
    <xdr:sp macro="" textlink="">
      <xdr:nvSpPr>
        <xdr:cNvPr id="84" name="n_4aveValue【道路】&#10;有形固定資産減価償却率"/>
        <xdr:cNvSpPr txBox="1"/>
      </xdr:nvSpPr>
      <xdr:spPr>
        <a:xfrm>
          <a:off x="927744" y="6266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34942</xdr:rowOff>
    </xdr:from>
    <xdr:ext cx="405111" cy="259045"/>
    <xdr:sp macro="" textlink="">
      <xdr:nvSpPr>
        <xdr:cNvPr id="85" name="n_1mainValue【道路】&#10;有形固定資産減価償却率"/>
        <xdr:cNvSpPr txBox="1"/>
      </xdr:nvSpPr>
      <xdr:spPr>
        <a:xfrm>
          <a:off x="3582044" y="6035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6" name="n_2mainValue【道路】&#10;有形固定資産減価償却率"/>
        <xdr:cNvSpPr txBox="1"/>
      </xdr:nvSpPr>
      <xdr:spPr>
        <a:xfrm>
          <a:off x="2705744" y="5997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130192</xdr:rowOff>
    </xdr:from>
    <xdr:ext cx="405111" cy="259045"/>
    <xdr:sp macro="" textlink="">
      <xdr:nvSpPr>
        <xdr:cNvPr id="87" name="n_3mainValue【道路】&#10;有形固定資産減価償却率"/>
        <xdr:cNvSpPr txBox="1"/>
      </xdr:nvSpPr>
      <xdr:spPr>
        <a:xfrm>
          <a:off x="1816744" y="595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8" name="正方形/長方形 87"/>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9" name="正方形/長方形 88"/>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0" name="正方形/長方形 89"/>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1" name="正方形/長方形 90"/>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2" name="正方形/長方形 91"/>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3" name="正方形/長方形 92"/>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4" name="正方形/長方形 93"/>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6" name="テキスト ボックス 95"/>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39</xdr:row>
      <xdr:rowOff>29227</xdr:rowOff>
    </xdr:from>
    <xdr:ext cx="531299" cy="259045"/>
    <xdr:sp macro="" textlink="">
      <xdr:nvSpPr>
        <xdr:cNvPr id="101" name="テキスト ボックス 100"/>
        <xdr:cNvSpPr txBox="1"/>
      </xdr:nvSpPr>
      <xdr:spPr>
        <a:xfrm>
          <a:off x="6072701" y="671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3" name="テキスト ボックス 102"/>
        <xdr:cNvSpPr txBox="1"/>
      </xdr:nvSpPr>
      <xdr:spPr>
        <a:xfrm>
          <a:off x="6072701" y="633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5" name="テキスト ボックス 104"/>
        <xdr:cNvSpPr txBox="1"/>
      </xdr:nvSpPr>
      <xdr:spPr>
        <a:xfrm>
          <a:off x="6072701" y="595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7" name="テキスト ボックス 106"/>
        <xdr:cNvSpPr txBox="1"/>
      </xdr:nvSpPr>
      <xdr:spPr>
        <a:xfrm>
          <a:off x="6072701" y="557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9" name="テキスト ボックス 108"/>
        <xdr:cNvSpPr txBox="1"/>
      </xdr:nvSpPr>
      <xdr:spPr>
        <a:xfrm>
          <a:off x="6072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道路】&#10;一人当たり延長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159791</xdr:rowOff>
    </xdr:from>
    <xdr:to>
      <xdr:col>54</xdr:col>
      <xdr:colOff>189865</xdr:colOff>
      <xdr:row>41</xdr:row>
      <xdr:rowOff>158077</xdr:rowOff>
    </xdr:to>
    <xdr:cxnSp macro="">
      <xdr:nvCxnSpPr>
        <xdr:cNvPr id="111" name="直線コネクタ 110"/>
        <xdr:cNvCxnSpPr/>
      </xdr:nvCxnSpPr>
      <xdr:spPr>
        <a:xfrm flipV="1">
          <a:off x="10476865" y="5817641"/>
          <a:ext cx="0" cy="1369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161904</xdr:rowOff>
    </xdr:from>
    <xdr:ext cx="469744" cy="259045"/>
    <xdr:sp macro="" textlink="">
      <xdr:nvSpPr>
        <xdr:cNvPr id="112" name="【道路】&#10;一人当たり延長最小値テキスト"/>
        <xdr:cNvSpPr txBox="1"/>
      </xdr:nvSpPr>
      <xdr:spPr>
        <a:xfrm>
          <a:off x="10515600" y="71913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158077</xdr:rowOff>
    </xdr:from>
    <xdr:to>
      <xdr:col>55</xdr:col>
      <xdr:colOff>88900</xdr:colOff>
      <xdr:row>41</xdr:row>
      <xdr:rowOff>158077</xdr:rowOff>
    </xdr:to>
    <xdr:cxnSp macro="">
      <xdr:nvCxnSpPr>
        <xdr:cNvPr id="113" name="直線コネクタ 112"/>
        <xdr:cNvCxnSpPr/>
      </xdr:nvCxnSpPr>
      <xdr:spPr>
        <a:xfrm>
          <a:off x="10388600" y="7187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106468</xdr:rowOff>
    </xdr:from>
    <xdr:ext cx="534377" cy="259045"/>
    <xdr:sp macro="" textlink="">
      <xdr:nvSpPr>
        <xdr:cNvPr id="114" name="【道路】&#10;一人当たり延長最大値テキスト"/>
        <xdr:cNvSpPr txBox="1"/>
      </xdr:nvSpPr>
      <xdr:spPr>
        <a:xfrm>
          <a:off x="10515600" y="55928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159791</xdr:rowOff>
    </xdr:from>
    <xdr:to>
      <xdr:col>55</xdr:col>
      <xdr:colOff>88900</xdr:colOff>
      <xdr:row>33</xdr:row>
      <xdr:rowOff>159791</xdr:rowOff>
    </xdr:to>
    <xdr:cxnSp macro="">
      <xdr:nvCxnSpPr>
        <xdr:cNvPr id="115" name="直線コネクタ 114"/>
        <xdr:cNvCxnSpPr/>
      </xdr:nvCxnSpPr>
      <xdr:spPr>
        <a:xfrm>
          <a:off x="10388600" y="58176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33761</xdr:rowOff>
    </xdr:from>
    <xdr:ext cx="534377" cy="259045"/>
    <xdr:sp macro="" textlink="">
      <xdr:nvSpPr>
        <xdr:cNvPr id="116" name="【道路】&#10;一人当たり延長平均値テキスト"/>
        <xdr:cNvSpPr txBox="1"/>
      </xdr:nvSpPr>
      <xdr:spPr>
        <a:xfrm>
          <a:off x="10515600" y="65488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10884</xdr:rowOff>
    </xdr:from>
    <xdr:to>
      <xdr:col>55</xdr:col>
      <xdr:colOff>50800</xdr:colOff>
      <xdr:row>39</xdr:row>
      <xdr:rowOff>112484</xdr:rowOff>
    </xdr:to>
    <xdr:sp macro="" textlink="">
      <xdr:nvSpPr>
        <xdr:cNvPr id="117" name="フローチャート: 判断 116"/>
        <xdr:cNvSpPr/>
      </xdr:nvSpPr>
      <xdr:spPr>
        <a:xfrm>
          <a:off x="10426700" y="66974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16828</xdr:rowOff>
    </xdr:from>
    <xdr:to>
      <xdr:col>50</xdr:col>
      <xdr:colOff>165100</xdr:colOff>
      <xdr:row>39</xdr:row>
      <xdr:rowOff>118428</xdr:rowOff>
    </xdr:to>
    <xdr:sp macro="" textlink="">
      <xdr:nvSpPr>
        <xdr:cNvPr id="118" name="フローチャート: 判断 117"/>
        <xdr:cNvSpPr/>
      </xdr:nvSpPr>
      <xdr:spPr>
        <a:xfrm>
          <a:off x="9588500" y="6703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24219</xdr:rowOff>
    </xdr:from>
    <xdr:to>
      <xdr:col>46</xdr:col>
      <xdr:colOff>38100</xdr:colOff>
      <xdr:row>39</xdr:row>
      <xdr:rowOff>125819</xdr:rowOff>
    </xdr:to>
    <xdr:sp macro="" textlink="">
      <xdr:nvSpPr>
        <xdr:cNvPr id="119" name="フローチャート: 判断 118"/>
        <xdr:cNvSpPr/>
      </xdr:nvSpPr>
      <xdr:spPr>
        <a:xfrm>
          <a:off x="8699500" y="6710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26962</xdr:rowOff>
    </xdr:from>
    <xdr:to>
      <xdr:col>41</xdr:col>
      <xdr:colOff>101600</xdr:colOff>
      <xdr:row>39</xdr:row>
      <xdr:rowOff>128562</xdr:rowOff>
    </xdr:to>
    <xdr:sp macro="" textlink="">
      <xdr:nvSpPr>
        <xdr:cNvPr id="120" name="フローチャート: 判断 119"/>
        <xdr:cNvSpPr/>
      </xdr:nvSpPr>
      <xdr:spPr>
        <a:xfrm>
          <a:off x="7810500" y="6713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36449</xdr:rowOff>
    </xdr:from>
    <xdr:to>
      <xdr:col>36</xdr:col>
      <xdr:colOff>165100</xdr:colOff>
      <xdr:row>40</xdr:row>
      <xdr:rowOff>138049</xdr:rowOff>
    </xdr:to>
    <xdr:sp macro="" textlink="">
      <xdr:nvSpPr>
        <xdr:cNvPr id="121" name="フローチャート: 判断 120"/>
        <xdr:cNvSpPr/>
      </xdr:nvSpPr>
      <xdr:spPr>
        <a:xfrm>
          <a:off x="6921500" y="6894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86360</xdr:rowOff>
    </xdr:from>
    <xdr:to>
      <xdr:col>55</xdr:col>
      <xdr:colOff>50800</xdr:colOff>
      <xdr:row>40</xdr:row>
      <xdr:rowOff>16510</xdr:rowOff>
    </xdr:to>
    <xdr:sp macro="" textlink="">
      <xdr:nvSpPr>
        <xdr:cNvPr id="127" name="楕円 126"/>
        <xdr:cNvSpPr/>
      </xdr:nvSpPr>
      <xdr:spPr>
        <a:xfrm>
          <a:off x="10426700" y="6772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39</xdr:row>
      <xdr:rowOff>64787</xdr:rowOff>
    </xdr:from>
    <xdr:ext cx="534377" cy="259045"/>
    <xdr:sp macro="" textlink="">
      <xdr:nvSpPr>
        <xdr:cNvPr id="128" name="【道路】&#10;一人当たり延長該当値テキスト"/>
        <xdr:cNvSpPr txBox="1"/>
      </xdr:nvSpPr>
      <xdr:spPr>
        <a:xfrm>
          <a:off x="10515600" y="6751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87426</xdr:rowOff>
    </xdr:from>
    <xdr:to>
      <xdr:col>50</xdr:col>
      <xdr:colOff>165100</xdr:colOff>
      <xdr:row>40</xdr:row>
      <xdr:rowOff>17576</xdr:rowOff>
    </xdr:to>
    <xdr:sp macro="" textlink="">
      <xdr:nvSpPr>
        <xdr:cNvPr id="129" name="楕円 128"/>
        <xdr:cNvSpPr/>
      </xdr:nvSpPr>
      <xdr:spPr>
        <a:xfrm>
          <a:off x="9588500" y="6773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137160</xdr:rowOff>
    </xdr:from>
    <xdr:to>
      <xdr:col>55</xdr:col>
      <xdr:colOff>0</xdr:colOff>
      <xdr:row>39</xdr:row>
      <xdr:rowOff>138226</xdr:rowOff>
    </xdr:to>
    <xdr:cxnSp macro="">
      <xdr:nvCxnSpPr>
        <xdr:cNvPr id="130" name="直線コネクタ 129"/>
        <xdr:cNvCxnSpPr/>
      </xdr:nvCxnSpPr>
      <xdr:spPr>
        <a:xfrm flipV="1">
          <a:off x="9639300" y="6823710"/>
          <a:ext cx="8382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82779</xdr:rowOff>
    </xdr:from>
    <xdr:to>
      <xdr:col>46</xdr:col>
      <xdr:colOff>38100</xdr:colOff>
      <xdr:row>40</xdr:row>
      <xdr:rowOff>12929</xdr:rowOff>
    </xdr:to>
    <xdr:sp macro="" textlink="">
      <xdr:nvSpPr>
        <xdr:cNvPr id="131" name="楕円 130"/>
        <xdr:cNvSpPr/>
      </xdr:nvSpPr>
      <xdr:spPr>
        <a:xfrm>
          <a:off x="8699500" y="6769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133579</xdr:rowOff>
    </xdr:from>
    <xdr:to>
      <xdr:col>50</xdr:col>
      <xdr:colOff>114300</xdr:colOff>
      <xdr:row>39</xdr:row>
      <xdr:rowOff>138226</xdr:rowOff>
    </xdr:to>
    <xdr:cxnSp macro="">
      <xdr:nvCxnSpPr>
        <xdr:cNvPr id="132" name="直線コネクタ 131"/>
        <xdr:cNvCxnSpPr/>
      </xdr:nvCxnSpPr>
      <xdr:spPr>
        <a:xfrm>
          <a:off x="8750300" y="6820129"/>
          <a:ext cx="889000" cy="4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83465</xdr:rowOff>
    </xdr:from>
    <xdr:to>
      <xdr:col>41</xdr:col>
      <xdr:colOff>101600</xdr:colOff>
      <xdr:row>40</xdr:row>
      <xdr:rowOff>13615</xdr:rowOff>
    </xdr:to>
    <xdr:sp macro="" textlink="">
      <xdr:nvSpPr>
        <xdr:cNvPr id="133" name="楕円 132"/>
        <xdr:cNvSpPr/>
      </xdr:nvSpPr>
      <xdr:spPr>
        <a:xfrm>
          <a:off x="7810500" y="6770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133579</xdr:rowOff>
    </xdr:from>
    <xdr:to>
      <xdr:col>45</xdr:col>
      <xdr:colOff>177800</xdr:colOff>
      <xdr:row>39</xdr:row>
      <xdr:rowOff>134265</xdr:rowOff>
    </xdr:to>
    <xdr:cxnSp macro="">
      <xdr:nvCxnSpPr>
        <xdr:cNvPr id="134" name="直線コネクタ 133"/>
        <xdr:cNvCxnSpPr/>
      </xdr:nvCxnSpPr>
      <xdr:spPr>
        <a:xfrm flipV="1">
          <a:off x="7861300" y="6820129"/>
          <a:ext cx="889000" cy="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37</xdr:row>
      <xdr:rowOff>134955</xdr:rowOff>
    </xdr:from>
    <xdr:ext cx="534377" cy="259045"/>
    <xdr:sp macro="" textlink="">
      <xdr:nvSpPr>
        <xdr:cNvPr id="135" name="n_1aveValue【道路】&#10;一人当たり延長"/>
        <xdr:cNvSpPr txBox="1"/>
      </xdr:nvSpPr>
      <xdr:spPr>
        <a:xfrm>
          <a:off x="9359411" y="6478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37</xdr:row>
      <xdr:rowOff>142346</xdr:rowOff>
    </xdr:from>
    <xdr:ext cx="534377" cy="259045"/>
    <xdr:sp macro="" textlink="">
      <xdr:nvSpPr>
        <xdr:cNvPr id="136" name="n_2aveValue【道路】&#10;一人当たり延長"/>
        <xdr:cNvSpPr txBox="1"/>
      </xdr:nvSpPr>
      <xdr:spPr>
        <a:xfrm>
          <a:off x="8483111" y="6485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37</xdr:row>
      <xdr:rowOff>145089</xdr:rowOff>
    </xdr:from>
    <xdr:ext cx="534377" cy="259045"/>
    <xdr:sp macro="" textlink="">
      <xdr:nvSpPr>
        <xdr:cNvPr id="137" name="n_3aveValue【道路】&#10;一人当たり延長"/>
        <xdr:cNvSpPr txBox="1"/>
      </xdr:nvSpPr>
      <xdr:spPr>
        <a:xfrm>
          <a:off x="7594111" y="648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154576</xdr:rowOff>
    </xdr:from>
    <xdr:ext cx="469744" cy="259045"/>
    <xdr:sp macro="" textlink="">
      <xdr:nvSpPr>
        <xdr:cNvPr id="138" name="n_4aveValue【道路】&#10;一人当たり延長"/>
        <xdr:cNvSpPr txBox="1"/>
      </xdr:nvSpPr>
      <xdr:spPr>
        <a:xfrm>
          <a:off x="6737427" y="66696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40</xdr:row>
      <xdr:rowOff>8703</xdr:rowOff>
    </xdr:from>
    <xdr:ext cx="534377" cy="259045"/>
    <xdr:sp macro="" textlink="">
      <xdr:nvSpPr>
        <xdr:cNvPr id="139" name="n_1mainValue【道路】&#10;一人当たり延長"/>
        <xdr:cNvSpPr txBox="1"/>
      </xdr:nvSpPr>
      <xdr:spPr>
        <a:xfrm>
          <a:off x="9359411" y="6866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40</xdr:row>
      <xdr:rowOff>4056</xdr:rowOff>
    </xdr:from>
    <xdr:ext cx="534377" cy="259045"/>
    <xdr:sp macro="" textlink="">
      <xdr:nvSpPr>
        <xdr:cNvPr id="140" name="n_2mainValue【道路】&#10;一人当たり延長"/>
        <xdr:cNvSpPr txBox="1"/>
      </xdr:nvSpPr>
      <xdr:spPr>
        <a:xfrm>
          <a:off x="8483111" y="6862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40</xdr:row>
      <xdr:rowOff>4742</xdr:rowOff>
    </xdr:from>
    <xdr:ext cx="534377" cy="259045"/>
    <xdr:sp macro="" textlink="">
      <xdr:nvSpPr>
        <xdr:cNvPr id="141" name="n_3mainValue【道路】&#10;一人当たり延長"/>
        <xdr:cNvSpPr txBox="1"/>
      </xdr:nvSpPr>
      <xdr:spPr>
        <a:xfrm>
          <a:off x="7594111" y="6862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2" name="正方形/長方形 141"/>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3" name="正方形/長方形 142"/>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4" name="正方形/長方形 143"/>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45" name="正方形/長方形 144"/>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46" name="正方形/長方形 145"/>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47" name="正方形/長方形 146"/>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48" name="正方形/長方形 147"/>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2" name="テキスト ボックス 151"/>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3" name="直線コネクタ 152"/>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4" name="テキスト ボックス 153"/>
        <xdr:cNvSpPr txBox="1"/>
      </xdr:nvSpPr>
      <xdr:spPr>
        <a:xfrm>
          <a:off x="358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5" name="直線コネクタ 154"/>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6" name="テキスト ボックス 155"/>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7" name="直線コネクタ 156"/>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8" name="テキスト ボックス 157"/>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9" name="直線コネクタ 158"/>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0" name="テキスト ボックス 159"/>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1" name="直線コネクタ 160"/>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2" name="テキスト ボックス 161"/>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xdr:cNvSpPr txBox="1"/>
      </xdr:nvSpPr>
      <xdr:spPr>
        <a:xfrm>
          <a:off x="358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72390</xdr:rowOff>
    </xdr:from>
    <xdr:to>
      <xdr:col>24</xdr:col>
      <xdr:colOff>62865</xdr:colOff>
      <xdr:row>64</xdr:row>
      <xdr:rowOff>121920</xdr:rowOff>
    </xdr:to>
    <xdr:cxnSp macro="">
      <xdr:nvCxnSpPr>
        <xdr:cNvPr id="166" name="直線コネクタ 165"/>
        <xdr:cNvCxnSpPr/>
      </xdr:nvCxnSpPr>
      <xdr:spPr>
        <a:xfrm flipV="1">
          <a:off x="4634865" y="9673590"/>
          <a:ext cx="0"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125747</xdr:rowOff>
    </xdr:from>
    <xdr:ext cx="405111" cy="259045"/>
    <xdr:sp macro="" textlink="">
      <xdr:nvSpPr>
        <xdr:cNvPr id="167" name="【橋りょう・トンネル】&#10;有形固定資産減価償却率最小値テキスト"/>
        <xdr:cNvSpPr txBox="1"/>
      </xdr:nvSpPr>
      <xdr:spPr>
        <a:xfrm>
          <a:off x="4673600" y="1109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121920</xdr:rowOff>
    </xdr:from>
    <xdr:to>
      <xdr:col>24</xdr:col>
      <xdr:colOff>152400</xdr:colOff>
      <xdr:row>64</xdr:row>
      <xdr:rowOff>121920</xdr:rowOff>
    </xdr:to>
    <xdr:cxnSp macro="">
      <xdr:nvCxnSpPr>
        <xdr:cNvPr id="168" name="直線コネクタ 167"/>
        <xdr:cNvCxnSpPr/>
      </xdr:nvCxnSpPr>
      <xdr:spPr>
        <a:xfrm>
          <a:off x="4546600" y="11094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55</xdr:row>
      <xdr:rowOff>19067</xdr:rowOff>
    </xdr:from>
    <xdr:ext cx="405111" cy="259045"/>
    <xdr:sp macro="" textlink="">
      <xdr:nvSpPr>
        <xdr:cNvPr id="169" name="【橋りょう・トンネル】&#10;有形固定資産減価償却率最大値テキスト"/>
        <xdr:cNvSpPr txBox="1"/>
      </xdr:nvSpPr>
      <xdr:spPr>
        <a:xfrm>
          <a:off x="4673600" y="9448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72390</xdr:rowOff>
    </xdr:from>
    <xdr:to>
      <xdr:col>24</xdr:col>
      <xdr:colOff>152400</xdr:colOff>
      <xdr:row>56</xdr:row>
      <xdr:rowOff>72390</xdr:rowOff>
    </xdr:to>
    <xdr:cxnSp macro="">
      <xdr:nvCxnSpPr>
        <xdr:cNvPr id="170" name="直線コネクタ 169"/>
        <xdr:cNvCxnSpPr/>
      </xdr:nvCxnSpPr>
      <xdr:spPr>
        <a:xfrm>
          <a:off x="4546600" y="9673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110507</xdr:rowOff>
    </xdr:from>
    <xdr:ext cx="405111" cy="259045"/>
    <xdr:sp macro="" textlink="">
      <xdr:nvSpPr>
        <xdr:cNvPr id="171" name="【橋りょう・トンネル】&#10;有形固定資産減価償却率平均値テキスト"/>
        <xdr:cNvSpPr txBox="1"/>
      </xdr:nvSpPr>
      <xdr:spPr>
        <a:xfrm>
          <a:off x="4673600" y="10226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132080</xdr:rowOff>
    </xdr:from>
    <xdr:to>
      <xdr:col>24</xdr:col>
      <xdr:colOff>114300</xdr:colOff>
      <xdr:row>60</xdr:row>
      <xdr:rowOff>62230</xdr:rowOff>
    </xdr:to>
    <xdr:sp macro="" textlink="">
      <xdr:nvSpPr>
        <xdr:cNvPr id="172" name="フローチャート: 判断 171"/>
        <xdr:cNvSpPr/>
      </xdr:nvSpPr>
      <xdr:spPr>
        <a:xfrm>
          <a:off x="4584700" y="10247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93980</xdr:rowOff>
    </xdr:from>
    <xdr:to>
      <xdr:col>20</xdr:col>
      <xdr:colOff>38100</xdr:colOff>
      <xdr:row>60</xdr:row>
      <xdr:rowOff>24130</xdr:rowOff>
    </xdr:to>
    <xdr:sp macro="" textlink="">
      <xdr:nvSpPr>
        <xdr:cNvPr id="173" name="フローチャート: 判断 172"/>
        <xdr:cNvSpPr/>
      </xdr:nvSpPr>
      <xdr:spPr>
        <a:xfrm>
          <a:off x="3746500" y="10209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63500</xdr:rowOff>
    </xdr:from>
    <xdr:to>
      <xdr:col>15</xdr:col>
      <xdr:colOff>101600</xdr:colOff>
      <xdr:row>59</xdr:row>
      <xdr:rowOff>165100</xdr:rowOff>
    </xdr:to>
    <xdr:sp macro="" textlink="">
      <xdr:nvSpPr>
        <xdr:cNvPr id="174" name="フローチャート: 判断 173"/>
        <xdr:cNvSpPr/>
      </xdr:nvSpPr>
      <xdr:spPr>
        <a:xfrm>
          <a:off x="2857500" y="10179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25400</xdr:rowOff>
    </xdr:from>
    <xdr:to>
      <xdr:col>10</xdr:col>
      <xdr:colOff>165100</xdr:colOff>
      <xdr:row>59</xdr:row>
      <xdr:rowOff>127000</xdr:rowOff>
    </xdr:to>
    <xdr:sp macro="" textlink="">
      <xdr:nvSpPr>
        <xdr:cNvPr id="175" name="フローチャート: 判断 174"/>
        <xdr:cNvSpPr/>
      </xdr:nvSpPr>
      <xdr:spPr>
        <a:xfrm>
          <a:off x="1968500" y="10140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44450</xdr:rowOff>
    </xdr:from>
    <xdr:to>
      <xdr:col>6</xdr:col>
      <xdr:colOff>38100</xdr:colOff>
      <xdr:row>60</xdr:row>
      <xdr:rowOff>146050</xdr:rowOff>
    </xdr:to>
    <xdr:sp macro="" textlink="">
      <xdr:nvSpPr>
        <xdr:cNvPr id="176" name="フローチャート: 判断 175"/>
        <xdr:cNvSpPr/>
      </xdr:nvSpPr>
      <xdr:spPr>
        <a:xfrm>
          <a:off x="1079500" y="10331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21590</xdr:rowOff>
    </xdr:from>
    <xdr:to>
      <xdr:col>24</xdr:col>
      <xdr:colOff>114300</xdr:colOff>
      <xdr:row>56</xdr:row>
      <xdr:rowOff>123190</xdr:rowOff>
    </xdr:to>
    <xdr:sp macro="" textlink="">
      <xdr:nvSpPr>
        <xdr:cNvPr id="182" name="楕円 181"/>
        <xdr:cNvSpPr/>
      </xdr:nvSpPr>
      <xdr:spPr>
        <a:xfrm>
          <a:off x="4584700" y="9622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55</xdr:row>
      <xdr:rowOff>146067</xdr:rowOff>
    </xdr:from>
    <xdr:ext cx="405111" cy="259045"/>
    <xdr:sp macro="" textlink="">
      <xdr:nvSpPr>
        <xdr:cNvPr id="183" name="【橋りょう・トンネル】&#10;有形固定資産減価償却率該当値テキスト"/>
        <xdr:cNvSpPr txBox="1"/>
      </xdr:nvSpPr>
      <xdr:spPr>
        <a:xfrm>
          <a:off x="4673600" y="9575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143510</xdr:rowOff>
    </xdr:from>
    <xdr:to>
      <xdr:col>20</xdr:col>
      <xdr:colOff>38100</xdr:colOff>
      <xdr:row>56</xdr:row>
      <xdr:rowOff>73660</xdr:rowOff>
    </xdr:to>
    <xdr:sp macro="" textlink="">
      <xdr:nvSpPr>
        <xdr:cNvPr id="184" name="楕円 183"/>
        <xdr:cNvSpPr/>
      </xdr:nvSpPr>
      <xdr:spPr>
        <a:xfrm>
          <a:off x="3746500" y="9573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22860</xdr:rowOff>
    </xdr:from>
    <xdr:to>
      <xdr:col>24</xdr:col>
      <xdr:colOff>63500</xdr:colOff>
      <xdr:row>56</xdr:row>
      <xdr:rowOff>72390</xdr:rowOff>
    </xdr:to>
    <xdr:cxnSp macro="">
      <xdr:nvCxnSpPr>
        <xdr:cNvPr id="185" name="直線コネクタ 184"/>
        <xdr:cNvCxnSpPr/>
      </xdr:nvCxnSpPr>
      <xdr:spPr>
        <a:xfrm>
          <a:off x="3797300" y="9624060"/>
          <a:ext cx="83820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143510</xdr:rowOff>
    </xdr:from>
    <xdr:to>
      <xdr:col>15</xdr:col>
      <xdr:colOff>101600</xdr:colOff>
      <xdr:row>56</xdr:row>
      <xdr:rowOff>73660</xdr:rowOff>
    </xdr:to>
    <xdr:sp macro="" textlink="">
      <xdr:nvSpPr>
        <xdr:cNvPr id="186" name="楕円 185"/>
        <xdr:cNvSpPr/>
      </xdr:nvSpPr>
      <xdr:spPr>
        <a:xfrm>
          <a:off x="2857500" y="9573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22860</xdr:rowOff>
    </xdr:from>
    <xdr:to>
      <xdr:col>19</xdr:col>
      <xdr:colOff>177800</xdr:colOff>
      <xdr:row>56</xdr:row>
      <xdr:rowOff>22860</xdr:rowOff>
    </xdr:to>
    <xdr:cxnSp macro="">
      <xdr:nvCxnSpPr>
        <xdr:cNvPr id="187" name="直線コネクタ 186"/>
        <xdr:cNvCxnSpPr/>
      </xdr:nvCxnSpPr>
      <xdr:spPr>
        <a:xfrm>
          <a:off x="2908300" y="96240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86360</xdr:rowOff>
    </xdr:from>
    <xdr:to>
      <xdr:col>10</xdr:col>
      <xdr:colOff>165100</xdr:colOff>
      <xdr:row>56</xdr:row>
      <xdr:rowOff>16510</xdr:rowOff>
    </xdr:to>
    <xdr:sp macro="" textlink="">
      <xdr:nvSpPr>
        <xdr:cNvPr id="188" name="楕円 187"/>
        <xdr:cNvSpPr/>
      </xdr:nvSpPr>
      <xdr:spPr>
        <a:xfrm>
          <a:off x="1968500" y="9516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137160</xdr:rowOff>
    </xdr:from>
    <xdr:to>
      <xdr:col>15</xdr:col>
      <xdr:colOff>50800</xdr:colOff>
      <xdr:row>56</xdr:row>
      <xdr:rowOff>22860</xdr:rowOff>
    </xdr:to>
    <xdr:cxnSp macro="">
      <xdr:nvCxnSpPr>
        <xdr:cNvPr id="189" name="直線コネクタ 188"/>
        <xdr:cNvCxnSpPr/>
      </xdr:nvCxnSpPr>
      <xdr:spPr>
        <a:xfrm>
          <a:off x="2019300" y="956691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15257</xdr:rowOff>
    </xdr:from>
    <xdr:ext cx="405111" cy="259045"/>
    <xdr:sp macro="" textlink="">
      <xdr:nvSpPr>
        <xdr:cNvPr id="190" name="n_1aveValue【橋りょう・トンネル】&#10;有形固定資産減価償却率"/>
        <xdr:cNvSpPr txBox="1"/>
      </xdr:nvSpPr>
      <xdr:spPr>
        <a:xfrm>
          <a:off x="3582044" y="10302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156227</xdr:rowOff>
    </xdr:from>
    <xdr:ext cx="405111" cy="259045"/>
    <xdr:sp macro="" textlink="">
      <xdr:nvSpPr>
        <xdr:cNvPr id="191" name="n_2aveValue【橋りょう・トンネル】&#10;有形固定資産減価償却率"/>
        <xdr:cNvSpPr txBox="1"/>
      </xdr:nvSpPr>
      <xdr:spPr>
        <a:xfrm>
          <a:off x="2705744" y="10271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118127</xdr:rowOff>
    </xdr:from>
    <xdr:ext cx="405111" cy="259045"/>
    <xdr:sp macro="" textlink="">
      <xdr:nvSpPr>
        <xdr:cNvPr id="192" name="n_3aveValue【橋りょう・トンネル】&#10;有形固定資産減価償却率"/>
        <xdr:cNvSpPr txBox="1"/>
      </xdr:nvSpPr>
      <xdr:spPr>
        <a:xfrm>
          <a:off x="1816744" y="10233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162577</xdr:rowOff>
    </xdr:from>
    <xdr:ext cx="405111" cy="259045"/>
    <xdr:sp macro="" textlink="">
      <xdr:nvSpPr>
        <xdr:cNvPr id="193" name="n_4aveValue【橋りょう・トンネル】&#10;有形固定資産減価償却率"/>
        <xdr:cNvSpPr txBox="1"/>
      </xdr:nvSpPr>
      <xdr:spPr>
        <a:xfrm>
          <a:off x="927744" y="10106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90187</xdr:rowOff>
    </xdr:from>
    <xdr:ext cx="405111" cy="259045"/>
    <xdr:sp macro="" textlink="">
      <xdr:nvSpPr>
        <xdr:cNvPr id="194" name="n_1mainValue【橋りょう・トンネル】&#10;有形固定資産減価償却率"/>
        <xdr:cNvSpPr txBox="1"/>
      </xdr:nvSpPr>
      <xdr:spPr>
        <a:xfrm>
          <a:off x="3582044" y="9348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90187</xdr:rowOff>
    </xdr:from>
    <xdr:ext cx="405111" cy="259045"/>
    <xdr:sp macro="" textlink="">
      <xdr:nvSpPr>
        <xdr:cNvPr id="195" name="n_2mainValue【橋りょう・トンネル】&#10;有形固定資産減価償却率"/>
        <xdr:cNvSpPr txBox="1"/>
      </xdr:nvSpPr>
      <xdr:spPr>
        <a:xfrm>
          <a:off x="2705744" y="9348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33037</xdr:rowOff>
    </xdr:from>
    <xdr:ext cx="405111" cy="259045"/>
    <xdr:sp macro="" textlink="">
      <xdr:nvSpPr>
        <xdr:cNvPr id="196" name="n_3mainValue【橋りょう・トンネル】&#10;有形固定資産減価償却率"/>
        <xdr:cNvSpPr txBox="1"/>
      </xdr:nvSpPr>
      <xdr:spPr>
        <a:xfrm>
          <a:off x="1816744" y="9291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7" name="正方形/長方形 196"/>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98" name="正方形/長方形 197"/>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99" name="正方形/長方形 198"/>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0" name="正方形/長方形 199"/>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1" name="正方形/長方形 200"/>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156,208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02" name="正方形/長方形 201"/>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03" name="正方形/長方形 202"/>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206,987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4" name="正方形/長方形 203"/>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5" name="テキスト ボックス 204"/>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6" name="直線コネクタ 205"/>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7" name="直線コネクタ 206"/>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08" name="テキスト ボックス 207"/>
        <xdr:cNvSpPr txBox="1"/>
      </xdr:nvSpPr>
      <xdr:spPr>
        <a:xfrm>
          <a:off x="6355214" y="1096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9" name="直線コネクタ 208"/>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0" name="テキスト ボックス 209"/>
        <xdr:cNvSpPr txBox="1"/>
      </xdr:nvSpPr>
      <xdr:spPr>
        <a:xfrm>
          <a:off x="6008581" y="1063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1" name="直線コネクタ 210"/>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2" name="テキスト ボックス 211"/>
        <xdr:cNvSpPr txBox="1"/>
      </xdr:nvSpPr>
      <xdr:spPr>
        <a:xfrm>
          <a:off x="6008581" y="1030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3" name="直線コネクタ 212"/>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4" name="テキスト ボックス 213"/>
        <xdr:cNvSpPr txBox="1"/>
      </xdr:nvSpPr>
      <xdr:spPr>
        <a:xfrm>
          <a:off x="6008581" y="998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5" name="直線コネクタ 214"/>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16" name="テキスト ボックス 215"/>
        <xdr:cNvSpPr txBox="1"/>
      </xdr:nvSpPr>
      <xdr:spPr>
        <a:xfrm>
          <a:off x="6008581" y="965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7" name="直線コネクタ 216"/>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70049</xdr:rowOff>
    </xdr:from>
    <xdr:ext cx="685572" cy="259045"/>
    <xdr:sp macro="" textlink="">
      <xdr:nvSpPr>
        <xdr:cNvPr id="218" name="テキスト ボックス 217"/>
        <xdr:cNvSpPr txBox="1"/>
      </xdr:nvSpPr>
      <xdr:spPr>
        <a:xfrm>
          <a:off x="5918428" y="932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0" name="テキスト ボックス 219"/>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42544</xdr:rowOff>
    </xdr:from>
    <xdr:to>
      <xdr:col>54</xdr:col>
      <xdr:colOff>189865</xdr:colOff>
      <xdr:row>64</xdr:row>
      <xdr:rowOff>119452</xdr:rowOff>
    </xdr:to>
    <xdr:cxnSp macro="">
      <xdr:nvCxnSpPr>
        <xdr:cNvPr id="222" name="直線コネクタ 221"/>
        <xdr:cNvCxnSpPr/>
      </xdr:nvCxnSpPr>
      <xdr:spPr>
        <a:xfrm flipV="1">
          <a:off x="10476865" y="9472294"/>
          <a:ext cx="0" cy="16199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123279</xdr:rowOff>
    </xdr:from>
    <xdr:ext cx="469744" cy="259045"/>
    <xdr:sp macro="" textlink="">
      <xdr:nvSpPr>
        <xdr:cNvPr id="223" name="【橋りょう・トンネル】&#10;一人当たり有形固定資産（償却資産）額最小値テキスト"/>
        <xdr:cNvSpPr txBox="1"/>
      </xdr:nvSpPr>
      <xdr:spPr>
        <a:xfrm>
          <a:off x="10515600" y="110960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119452</xdr:rowOff>
    </xdr:from>
    <xdr:to>
      <xdr:col>55</xdr:col>
      <xdr:colOff>88900</xdr:colOff>
      <xdr:row>64</xdr:row>
      <xdr:rowOff>119452</xdr:rowOff>
    </xdr:to>
    <xdr:cxnSp macro="">
      <xdr:nvCxnSpPr>
        <xdr:cNvPr id="224" name="直線コネクタ 223"/>
        <xdr:cNvCxnSpPr/>
      </xdr:nvCxnSpPr>
      <xdr:spPr>
        <a:xfrm>
          <a:off x="10388600" y="110922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53</xdr:row>
      <xdr:rowOff>160671</xdr:rowOff>
    </xdr:from>
    <xdr:ext cx="599010" cy="259045"/>
    <xdr:sp macro="" textlink="">
      <xdr:nvSpPr>
        <xdr:cNvPr id="225" name="【橋りょう・トンネル】&#10;一人当たり有形固定資産（償却資産）額最大値テキスト"/>
        <xdr:cNvSpPr txBox="1"/>
      </xdr:nvSpPr>
      <xdr:spPr>
        <a:xfrm>
          <a:off x="10515600" y="92475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998,945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42544</xdr:rowOff>
    </xdr:from>
    <xdr:to>
      <xdr:col>55</xdr:col>
      <xdr:colOff>88900</xdr:colOff>
      <xdr:row>55</xdr:row>
      <xdr:rowOff>42544</xdr:rowOff>
    </xdr:to>
    <xdr:cxnSp macro="">
      <xdr:nvCxnSpPr>
        <xdr:cNvPr id="226" name="直線コネクタ 225"/>
        <xdr:cNvCxnSpPr/>
      </xdr:nvCxnSpPr>
      <xdr:spPr>
        <a:xfrm>
          <a:off x="10388600" y="94722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100191</xdr:rowOff>
    </xdr:from>
    <xdr:ext cx="599010" cy="259045"/>
    <xdr:sp macro="" textlink="">
      <xdr:nvSpPr>
        <xdr:cNvPr id="227" name="【橋りょう・トンネル】&#10;一人当たり有形固定資産（償却資産）額平均値テキスト"/>
        <xdr:cNvSpPr txBox="1"/>
      </xdr:nvSpPr>
      <xdr:spPr>
        <a:xfrm>
          <a:off x="10515600" y="1055864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77314</xdr:rowOff>
    </xdr:from>
    <xdr:to>
      <xdr:col>55</xdr:col>
      <xdr:colOff>50800</xdr:colOff>
      <xdr:row>63</xdr:row>
      <xdr:rowOff>7464</xdr:rowOff>
    </xdr:to>
    <xdr:sp macro="" textlink="">
      <xdr:nvSpPr>
        <xdr:cNvPr id="228" name="フローチャート: 判断 227"/>
        <xdr:cNvSpPr/>
      </xdr:nvSpPr>
      <xdr:spPr>
        <a:xfrm>
          <a:off x="10426700" y="10707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79936</xdr:rowOff>
    </xdr:from>
    <xdr:to>
      <xdr:col>50</xdr:col>
      <xdr:colOff>165100</xdr:colOff>
      <xdr:row>63</xdr:row>
      <xdr:rowOff>10086</xdr:rowOff>
    </xdr:to>
    <xdr:sp macro="" textlink="">
      <xdr:nvSpPr>
        <xdr:cNvPr id="229" name="フローチャート: 判断 228"/>
        <xdr:cNvSpPr/>
      </xdr:nvSpPr>
      <xdr:spPr>
        <a:xfrm>
          <a:off x="9588500" y="10709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72716</xdr:rowOff>
    </xdr:from>
    <xdr:to>
      <xdr:col>46</xdr:col>
      <xdr:colOff>38100</xdr:colOff>
      <xdr:row>63</xdr:row>
      <xdr:rowOff>2866</xdr:rowOff>
    </xdr:to>
    <xdr:sp macro="" textlink="">
      <xdr:nvSpPr>
        <xdr:cNvPr id="230" name="フローチャート: 判断 229"/>
        <xdr:cNvSpPr/>
      </xdr:nvSpPr>
      <xdr:spPr>
        <a:xfrm>
          <a:off x="8699500" y="10702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75513</xdr:rowOff>
    </xdr:from>
    <xdr:to>
      <xdr:col>41</xdr:col>
      <xdr:colOff>101600</xdr:colOff>
      <xdr:row>63</xdr:row>
      <xdr:rowOff>5663</xdr:rowOff>
    </xdr:to>
    <xdr:sp macro="" textlink="">
      <xdr:nvSpPr>
        <xdr:cNvPr id="231" name="フローチャート: 判断 230"/>
        <xdr:cNvSpPr/>
      </xdr:nvSpPr>
      <xdr:spPr>
        <a:xfrm>
          <a:off x="7810500" y="107054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159341</xdr:rowOff>
    </xdr:from>
    <xdr:to>
      <xdr:col>36</xdr:col>
      <xdr:colOff>165100</xdr:colOff>
      <xdr:row>63</xdr:row>
      <xdr:rowOff>89491</xdr:rowOff>
    </xdr:to>
    <xdr:sp macro="" textlink="">
      <xdr:nvSpPr>
        <xdr:cNvPr id="232" name="フローチャート: 判断 231"/>
        <xdr:cNvSpPr/>
      </xdr:nvSpPr>
      <xdr:spPr>
        <a:xfrm>
          <a:off x="6921500" y="10789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50517</xdr:rowOff>
    </xdr:from>
    <xdr:to>
      <xdr:col>55</xdr:col>
      <xdr:colOff>50800</xdr:colOff>
      <xdr:row>63</xdr:row>
      <xdr:rowOff>152117</xdr:rowOff>
    </xdr:to>
    <xdr:sp macro="" textlink="">
      <xdr:nvSpPr>
        <xdr:cNvPr id="238" name="楕円 237"/>
        <xdr:cNvSpPr/>
      </xdr:nvSpPr>
      <xdr:spPr>
        <a:xfrm>
          <a:off x="10426700" y="10851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28944</xdr:rowOff>
    </xdr:from>
    <xdr:ext cx="599010" cy="259045"/>
    <xdr:sp macro="" textlink="">
      <xdr:nvSpPr>
        <xdr:cNvPr id="239" name="【橋りょう・トンネル】&#10;一人当たり有形固定資産（償却資産）額該当値テキスト"/>
        <xdr:cNvSpPr txBox="1"/>
      </xdr:nvSpPr>
      <xdr:spPr>
        <a:xfrm>
          <a:off x="10515600" y="108302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50679</xdr:rowOff>
    </xdr:from>
    <xdr:to>
      <xdr:col>50</xdr:col>
      <xdr:colOff>165100</xdr:colOff>
      <xdr:row>63</xdr:row>
      <xdr:rowOff>152279</xdr:rowOff>
    </xdr:to>
    <xdr:sp macro="" textlink="">
      <xdr:nvSpPr>
        <xdr:cNvPr id="240" name="楕円 239"/>
        <xdr:cNvSpPr/>
      </xdr:nvSpPr>
      <xdr:spPr>
        <a:xfrm>
          <a:off x="9588500" y="10852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101317</xdr:rowOff>
    </xdr:from>
    <xdr:to>
      <xdr:col>55</xdr:col>
      <xdr:colOff>0</xdr:colOff>
      <xdr:row>63</xdr:row>
      <xdr:rowOff>101479</xdr:rowOff>
    </xdr:to>
    <xdr:cxnSp macro="">
      <xdr:nvCxnSpPr>
        <xdr:cNvPr id="241" name="直線コネクタ 240"/>
        <xdr:cNvCxnSpPr/>
      </xdr:nvCxnSpPr>
      <xdr:spPr>
        <a:xfrm flipV="1">
          <a:off x="9639300" y="10902667"/>
          <a:ext cx="838200" cy="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57194</xdr:rowOff>
    </xdr:from>
    <xdr:to>
      <xdr:col>46</xdr:col>
      <xdr:colOff>38100</xdr:colOff>
      <xdr:row>63</xdr:row>
      <xdr:rowOff>158794</xdr:rowOff>
    </xdr:to>
    <xdr:sp macro="" textlink="">
      <xdr:nvSpPr>
        <xdr:cNvPr id="242" name="楕円 241"/>
        <xdr:cNvSpPr/>
      </xdr:nvSpPr>
      <xdr:spPr>
        <a:xfrm>
          <a:off x="8699500" y="10858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101479</xdr:rowOff>
    </xdr:from>
    <xdr:to>
      <xdr:col>50</xdr:col>
      <xdr:colOff>114300</xdr:colOff>
      <xdr:row>63</xdr:row>
      <xdr:rowOff>107994</xdr:rowOff>
    </xdr:to>
    <xdr:cxnSp macro="">
      <xdr:nvCxnSpPr>
        <xdr:cNvPr id="243" name="直線コネクタ 242"/>
        <xdr:cNvCxnSpPr/>
      </xdr:nvCxnSpPr>
      <xdr:spPr>
        <a:xfrm flipV="1">
          <a:off x="8750300" y="10902829"/>
          <a:ext cx="889000" cy="6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58162</xdr:rowOff>
    </xdr:from>
    <xdr:to>
      <xdr:col>41</xdr:col>
      <xdr:colOff>101600</xdr:colOff>
      <xdr:row>63</xdr:row>
      <xdr:rowOff>159762</xdr:rowOff>
    </xdr:to>
    <xdr:sp macro="" textlink="">
      <xdr:nvSpPr>
        <xdr:cNvPr id="244" name="楕円 243"/>
        <xdr:cNvSpPr/>
      </xdr:nvSpPr>
      <xdr:spPr>
        <a:xfrm>
          <a:off x="7810500" y="10859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107994</xdr:rowOff>
    </xdr:from>
    <xdr:to>
      <xdr:col>45</xdr:col>
      <xdr:colOff>177800</xdr:colOff>
      <xdr:row>63</xdr:row>
      <xdr:rowOff>108962</xdr:rowOff>
    </xdr:to>
    <xdr:cxnSp macro="">
      <xdr:nvCxnSpPr>
        <xdr:cNvPr id="245" name="直線コネクタ 244"/>
        <xdr:cNvCxnSpPr/>
      </xdr:nvCxnSpPr>
      <xdr:spPr>
        <a:xfrm flipV="1">
          <a:off x="7861300" y="10909344"/>
          <a:ext cx="889000" cy="9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26613</xdr:rowOff>
    </xdr:from>
    <xdr:ext cx="599010" cy="259045"/>
    <xdr:sp macro="" textlink="">
      <xdr:nvSpPr>
        <xdr:cNvPr id="246" name="n_1aveValue【橋りょう・トンネル】&#10;一人当たり有形固定資産（償却資産）額"/>
        <xdr:cNvSpPr txBox="1"/>
      </xdr:nvSpPr>
      <xdr:spPr>
        <a:xfrm>
          <a:off x="9327095" y="104850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209,934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19393</xdr:rowOff>
    </xdr:from>
    <xdr:ext cx="599010" cy="259045"/>
    <xdr:sp macro="" textlink="">
      <xdr:nvSpPr>
        <xdr:cNvPr id="247" name="n_2aveValue【橋りょう・トンネル】&#10;一人当たり有形固定資産（償却資産）額"/>
        <xdr:cNvSpPr txBox="1"/>
      </xdr:nvSpPr>
      <xdr:spPr>
        <a:xfrm>
          <a:off x="8450795" y="104778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214,356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22190</xdr:rowOff>
    </xdr:from>
    <xdr:ext cx="599010" cy="259045"/>
    <xdr:sp macro="" textlink="">
      <xdr:nvSpPr>
        <xdr:cNvPr id="248" name="n_3aveValue【橋りょう・トンネル】&#10;一人当たり有形固定資産（償却資産）額"/>
        <xdr:cNvSpPr txBox="1"/>
      </xdr:nvSpPr>
      <xdr:spPr>
        <a:xfrm>
          <a:off x="7561795" y="10480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106018</xdr:rowOff>
    </xdr:from>
    <xdr:ext cx="599010" cy="259045"/>
    <xdr:sp macro="" textlink="">
      <xdr:nvSpPr>
        <xdr:cNvPr id="249" name="n_4aveValue【橋りょう・トンネル】&#10;一人当たり有形固定資産（償却資産）額"/>
        <xdr:cNvSpPr txBox="1"/>
      </xdr:nvSpPr>
      <xdr:spPr>
        <a:xfrm>
          <a:off x="6672795" y="105644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63</xdr:row>
      <xdr:rowOff>143406</xdr:rowOff>
    </xdr:from>
    <xdr:ext cx="599010" cy="259045"/>
    <xdr:sp macro="" textlink="">
      <xdr:nvSpPr>
        <xdr:cNvPr id="250" name="n_1mainValue【橋りょう・トンネル】&#10;一人当たり有形固定資産（償却資産）額"/>
        <xdr:cNvSpPr txBox="1"/>
      </xdr:nvSpPr>
      <xdr:spPr>
        <a:xfrm>
          <a:off x="9327095" y="10944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63</xdr:row>
      <xdr:rowOff>149921</xdr:rowOff>
    </xdr:from>
    <xdr:ext cx="599010" cy="259045"/>
    <xdr:sp macro="" textlink="">
      <xdr:nvSpPr>
        <xdr:cNvPr id="251" name="n_2mainValue【橋りょう・トンネル】&#10;一人当たり有形固定資産（償却資産）額"/>
        <xdr:cNvSpPr txBox="1"/>
      </xdr:nvSpPr>
      <xdr:spPr>
        <a:xfrm>
          <a:off x="8450795" y="109512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63</xdr:row>
      <xdr:rowOff>150889</xdr:rowOff>
    </xdr:from>
    <xdr:ext cx="599010" cy="259045"/>
    <xdr:sp macro="" textlink="">
      <xdr:nvSpPr>
        <xdr:cNvPr id="252" name="n_3mainValue【橋りょう・トンネル】&#10;一人当たり有形固定資産（償却資産）額"/>
        <xdr:cNvSpPr txBox="1"/>
      </xdr:nvSpPr>
      <xdr:spPr>
        <a:xfrm>
          <a:off x="7561795" y="109522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54" name="正方形/長方形 253"/>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55" name="正方形/長方形 254"/>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56" name="正方形/長方形 255"/>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57" name="正方形/長方形 256"/>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58" name="正方形/長方形 257"/>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59" name="正方形/長方形 258"/>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0" name="正方形/長方形 259"/>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1" name="テキスト ボックス 260"/>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2" name="直線コネクタ 261"/>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3" name="テキスト ボックス 262"/>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4" name="直線コネクタ 263"/>
        <xdr:cNvCxnSpPr/>
      </xdr:nvCxnSpPr>
      <xdr:spPr>
        <a:xfrm>
          <a:off x="762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5" name="テキスト ボックス 264"/>
        <xdr:cNvSpPr txBox="1"/>
      </xdr:nvSpPr>
      <xdr:spPr>
        <a:xfrm>
          <a:off x="294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6" name="直線コネクタ 265"/>
        <xdr:cNvCxnSpPr/>
      </xdr:nvCxnSpPr>
      <xdr:spPr>
        <a:xfrm>
          <a:off x="762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7" name="テキスト ボックス 266"/>
        <xdr:cNvSpPr txBox="1"/>
      </xdr:nvSpPr>
      <xdr:spPr>
        <a:xfrm>
          <a:off x="358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8" name="直線コネクタ 267"/>
        <xdr:cNvCxnSpPr/>
      </xdr:nvCxnSpPr>
      <xdr:spPr>
        <a:xfrm>
          <a:off x="762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9" name="テキスト ボックス 268"/>
        <xdr:cNvSpPr txBox="1"/>
      </xdr:nvSpPr>
      <xdr:spPr>
        <a:xfrm>
          <a:off x="358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0" name="直線コネクタ 269"/>
        <xdr:cNvCxnSpPr/>
      </xdr:nvCxnSpPr>
      <xdr:spPr>
        <a:xfrm>
          <a:off x="762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1" name="テキスト ボックス 270"/>
        <xdr:cNvSpPr txBox="1"/>
      </xdr:nvSpPr>
      <xdr:spPr>
        <a:xfrm>
          <a:off x="358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108965</xdr:rowOff>
    </xdr:from>
    <xdr:to>
      <xdr:col>24</xdr:col>
      <xdr:colOff>62865</xdr:colOff>
      <xdr:row>85</xdr:row>
      <xdr:rowOff>10668</xdr:rowOff>
    </xdr:to>
    <xdr:cxnSp macro="">
      <xdr:nvCxnSpPr>
        <xdr:cNvPr id="275" name="直線コネクタ 274"/>
        <xdr:cNvCxnSpPr/>
      </xdr:nvCxnSpPr>
      <xdr:spPr>
        <a:xfrm flipV="1">
          <a:off x="4634865" y="13310615"/>
          <a:ext cx="0" cy="12733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85</xdr:row>
      <xdr:rowOff>14495</xdr:rowOff>
    </xdr:from>
    <xdr:ext cx="405111" cy="259045"/>
    <xdr:sp macro="" textlink="">
      <xdr:nvSpPr>
        <xdr:cNvPr id="276" name="【公営住宅】&#10;有形固定資産減価償却率最小値テキスト"/>
        <xdr:cNvSpPr txBox="1"/>
      </xdr:nvSpPr>
      <xdr:spPr>
        <a:xfrm>
          <a:off x="4673600" y="14587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10668</xdr:rowOff>
    </xdr:from>
    <xdr:to>
      <xdr:col>24</xdr:col>
      <xdr:colOff>152400</xdr:colOff>
      <xdr:row>85</xdr:row>
      <xdr:rowOff>10668</xdr:rowOff>
    </xdr:to>
    <xdr:cxnSp macro="">
      <xdr:nvCxnSpPr>
        <xdr:cNvPr id="277" name="直線コネクタ 276"/>
        <xdr:cNvCxnSpPr/>
      </xdr:nvCxnSpPr>
      <xdr:spPr>
        <a:xfrm>
          <a:off x="4546600" y="145839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55642</xdr:rowOff>
    </xdr:from>
    <xdr:ext cx="405111" cy="259045"/>
    <xdr:sp macro="" textlink="">
      <xdr:nvSpPr>
        <xdr:cNvPr id="278" name="【公営住宅】&#10;有形固定資産減価償却率最大値テキスト"/>
        <xdr:cNvSpPr txBox="1"/>
      </xdr:nvSpPr>
      <xdr:spPr>
        <a:xfrm>
          <a:off x="4673600" y="13085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108965</xdr:rowOff>
    </xdr:from>
    <xdr:to>
      <xdr:col>24</xdr:col>
      <xdr:colOff>152400</xdr:colOff>
      <xdr:row>77</xdr:row>
      <xdr:rowOff>108965</xdr:rowOff>
    </xdr:to>
    <xdr:cxnSp macro="">
      <xdr:nvCxnSpPr>
        <xdr:cNvPr id="279" name="直線コネクタ 278"/>
        <xdr:cNvCxnSpPr/>
      </xdr:nvCxnSpPr>
      <xdr:spPr>
        <a:xfrm>
          <a:off x="4546600" y="133106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12464</xdr:rowOff>
    </xdr:from>
    <xdr:ext cx="405111" cy="259045"/>
    <xdr:sp macro="" textlink="">
      <xdr:nvSpPr>
        <xdr:cNvPr id="280" name="【公営住宅】&#10;有形固定資産減価償却率平均値テキスト"/>
        <xdr:cNvSpPr txBox="1"/>
      </xdr:nvSpPr>
      <xdr:spPr>
        <a:xfrm>
          <a:off x="4673600" y="137284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161037</xdr:rowOff>
    </xdr:from>
    <xdr:to>
      <xdr:col>24</xdr:col>
      <xdr:colOff>114300</xdr:colOff>
      <xdr:row>81</xdr:row>
      <xdr:rowOff>91187</xdr:rowOff>
    </xdr:to>
    <xdr:sp macro="" textlink="">
      <xdr:nvSpPr>
        <xdr:cNvPr id="281" name="フローチャート: 判断 280"/>
        <xdr:cNvSpPr/>
      </xdr:nvSpPr>
      <xdr:spPr>
        <a:xfrm>
          <a:off x="4584700" y="13877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21589</xdr:rowOff>
    </xdr:from>
    <xdr:to>
      <xdr:col>20</xdr:col>
      <xdr:colOff>38100</xdr:colOff>
      <xdr:row>81</xdr:row>
      <xdr:rowOff>123189</xdr:rowOff>
    </xdr:to>
    <xdr:sp macro="" textlink="">
      <xdr:nvSpPr>
        <xdr:cNvPr id="282" name="フローチャート: 判断 281"/>
        <xdr:cNvSpPr/>
      </xdr:nvSpPr>
      <xdr:spPr>
        <a:xfrm>
          <a:off x="3746500" y="1390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165608</xdr:rowOff>
    </xdr:from>
    <xdr:to>
      <xdr:col>15</xdr:col>
      <xdr:colOff>101600</xdr:colOff>
      <xdr:row>81</xdr:row>
      <xdr:rowOff>95758</xdr:rowOff>
    </xdr:to>
    <xdr:sp macro="" textlink="">
      <xdr:nvSpPr>
        <xdr:cNvPr id="283" name="フローチャート: 判断 282"/>
        <xdr:cNvSpPr/>
      </xdr:nvSpPr>
      <xdr:spPr>
        <a:xfrm>
          <a:off x="2857500" y="13881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156463</xdr:rowOff>
    </xdr:from>
    <xdr:to>
      <xdr:col>10</xdr:col>
      <xdr:colOff>165100</xdr:colOff>
      <xdr:row>81</xdr:row>
      <xdr:rowOff>86613</xdr:rowOff>
    </xdr:to>
    <xdr:sp macro="" textlink="">
      <xdr:nvSpPr>
        <xdr:cNvPr id="284" name="フローチャート: 判断 283"/>
        <xdr:cNvSpPr/>
      </xdr:nvSpPr>
      <xdr:spPr>
        <a:xfrm>
          <a:off x="1968500" y="13872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147320</xdr:rowOff>
    </xdr:from>
    <xdr:to>
      <xdr:col>6</xdr:col>
      <xdr:colOff>38100</xdr:colOff>
      <xdr:row>81</xdr:row>
      <xdr:rowOff>77470</xdr:rowOff>
    </xdr:to>
    <xdr:sp macro="" textlink="">
      <xdr:nvSpPr>
        <xdr:cNvPr id="285" name="フローチャート: 判断 284"/>
        <xdr:cNvSpPr/>
      </xdr:nvSpPr>
      <xdr:spPr>
        <a:xfrm>
          <a:off x="1079500" y="13863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39878</xdr:rowOff>
    </xdr:from>
    <xdr:to>
      <xdr:col>24</xdr:col>
      <xdr:colOff>114300</xdr:colOff>
      <xdr:row>82</xdr:row>
      <xdr:rowOff>141478</xdr:rowOff>
    </xdr:to>
    <xdr:sp macro="" textlink="">
      <xdr:nvSpPr>
        <xdr:cNvPr id="291" name="楕円 290"/>
        <xdr:cNvSpPr/>
      </xdr:nvSpPr>
      <xdr:spPr>
        <a:xfrm>
          <a:off x="4584700" y="140987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82</xdr:row>
      <xdr:rowOff>18305</xdr:rowOff>
    </xdr:from>
    <xdr:ext cx="405111" cy="259045"/>
    <xdr:sp macro="" textlink="">
      <xdr:nvSpPr>
        <xdr:cNvPr id="292" name="【公営住宅】&#10;有形固定資産減価償却率該当値テキスト"/>
        <xdr:cNvSpPr txBox="1"/>
      </xdr:nvSpPr>
      <xdr:spPr>
        <a:xfrm>
          <a:off x="4673600" y="140772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170180</xdr:rowOff>
    </xdr:from>
    <xdr:to>
      <xdr:col>20</xdr:col>
      <xdr:colOff>38100</xdr:colOff>
      <xdr:row>82</xdr:row>
      <xdr:rowOff>100330</xdr:rowOff>
    </xdr:to>
    <xdr:sp macro="" textlink="">
      <xdr:nvSpPr>
        <xdr:cNvPr id="293" name="楕円 292"/>
        <xdr:cNvSpPr/>
      </xdr:nvSpPr>
      <xdr:spPr>
        <a:xfrm>
          <a:off x="3746500" y="14057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49530</xdr:rowOff>
    </xdr:from>
    <xdr:to>
      <xdr:col>24</xdr:col>
      <xdr:colOff>63500</xdr:colOff>
      <xdr:row>82</xdr:row>
      <xdr:rowOff>90678</xdr:rowOff>
    </xdr:to>
    <xdr:cxnSp macro="">
      <xdr:nvCxnSpPr>
        <xdr:cNvPr id="294" name="直線コネクタ 293"/>
        <xdr:cNvCxnSpPr/>
      </xdr:nvCxnSpPr>
      <xdr:spPr>
        <a:xfrm>
          <a:off x="3797300" y="14108430"/>
          <a:ext cx="8382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133604</xdr:rowOff>
    </xdr:from>
    <xdr:to>
      <xdr:col>15</xdr:col>
      <xdr:colOff>101600</xdr:colOff>
      <xdr:row>82</xdr:row>
      <xdr:rowOff>63754</xdr:rowOff>
    </xdr:to>
    <xdr:sp macro="" textlink="">
      <xdr:nvSpPr>
        <xdr:cNvPr id="295" name="楕円 294"/>
        <xdr:cNvSpPr/>
      </xdr:nvSpPr>
      <xdr:spPr>
        <a:xfrm>
          <a:off x="2857500" y="14021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12954</xdr:rowOff>
    </xdr:from>
    <xdr:to>
      <xdr:col>19</xdr:col>
      <xdr:colOff>177800</xdr:colOff>
      <xdr:row>82</xdr:row>
      <xdr:rowOff>49530</xdr:rowOff>
    </xdr:to>
    <xdr:cxnSp macro="">
      <xdr:nvCxnSpPr>
        <xdr:cNvPr id="296" name="直線コネクタ 295"/>
        <xdr:cNvCxnSpPr/>
      </xdr:nvCxnSpPr>
      <xdr:spPr>
        <a:xfrm>
          <a:off x="2908300" y="14071854"/>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103887</xdr:rowOff>
    </xdr:from>
    <xdr:to>
      <xdr:col>10</xdr:col>
      <xdr:colOff>165100</xdr:colOff>
      <xdr:row>82</xdr:row>
      <xdr:rowOff>34037</xdr:rowOff>
    </xdr:to>
    <xdr:sp macro="" textlink="">
      <xdr:nvSpPr>
        <xdr:cNvPr id="297" name="楕円 296"/>
        <xdr:cNvSpPr/>
      </xdr:nvSpPr>
      <xdr:spPr>
        <a:xfrm>
          <a:off x="1968500" y="13991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154687</xdr:rowOff>
    </xdr:from>
    <xdr:to>
      <xdr:col>15</xdr:col>
      <xdr:colOff>50800</xdr:colOff>
      <xdr:row>82</xdr:row>
      <xdr:rowOff>12954</xdr:rowOff>
    </xdr:to>
    <xdr:cxnSp macro="">
      <xdr:nvCxnSpPr>
        <xdr:cNvPr id="298" name="直線コネクタ 297"/>
        <xdr:cNvCxnSpPr/>
      </xdr:nvCxnSpPr>
      <xdr:spPr>
        <a:xfrm>
          <a:off x="2019300" y="14042137"/>
          <a:ext cx="889000" cy="29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139716</xdr:rowOff>
    </xdr:from>
    <xdr:ext cx="405111" cy="259045"/>
    <xdr:sp macro="" textlink="">
      <xdr:nvSpPr>
        <xdr:cNvPr id="299" name="n_1aveValue【公営住宅】&#10;有形固定資産減価償却率"/>
        <xdr:cNvSpPr txBox="1"/>
      </xdr:nvSpPr>
      <xdr:spPr>
        <a:xfrm>
          <a:off x="3582044" y="13684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112285</xdr:rowOff>
    </xdr:from>
    <xdr:ext cx="405111" cy="259045"/>
    <xdr:sp macro="" textlink="">
      <xdr:nvSpPr>
        <xdr:cNvPr id="300" name="n_2aveValue【公営住宅】&#10;有形固定資産減価償却率"/>
        <xdr:cNvSpPr txBox="1"/>
      </xdr:nvSpPr>
      <xdr:spPr>
        <a:xfrm>
          <a:off x="2705744" y="13656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103140</xdr:rowOff>
    </xdr:from>
    <xdr:ext cx="405111" cy="259045"/>
    <xdr:sp macro="" textlink="">
      <xdr:nvSpPr>
        <xdr:cNvPr id="301" name="n_3aveValue【公営住宅】&#10;有形固定資産減価償却率"/>
        <xdr:cNvSpPr txBox="1"/>
      </xdr:nvSpPr>
      <xdr:spPr>
        <a:xfrm>
          <a:off x="1816744" y="136476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93997</xdr:rowOff>
    </xdr:from>
    <xdr:ext cx="405111" cy="259045"/>
    <xdr:sp macro="" textlink="">
      <xdr:nvSpPr>
        <xdr:cNvPr id="302" name="n_4aveValue【公営住宅】&#10;有形固定資産減価償却率"/>
        <xdr:cNvSpPr txBox="1"/>
      </xdr:nvSpPr>
      <xdr:spPr>
        <a:xfrm>
          <a:off x="927744" y="1363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91457</xdr:rowOff>
    </xdr:from>
    <xdr:ext cx="405111" cy="259045"/>
    <xdr:sp macro="" textlink="">
      <xdr:nvSpPr>
        <xdr:cNvPr id="303" name="n_1mainValue【公営住宅】&#10;有形固定資産減価償却率"/>
        <xdr:cNvSpPr txBox="1"/>
      </xdr:nvSpPr>
      <xdr:spPr>
        <a:xfrm>
          <a:off x="3582044" y="14150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54881</xdr:rowOff>
    </xdr:from>
    <xdr:ext cx="405111" cy="259045"/>
    <xdr:sp macro="" textlink="">
      <xdr:nvSpPr>
        <xdr:cNvPr id="304" name="n_2mainValue【公営住宅】&#10;有形固定資産減価償却率"/>
        <xdr:cNvSpPr txBox="1"/>
      </xdr:nvSpPr>
      <xdr:spPr>
        <a:xfrm>
          <a:off x="2705744" y="14113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25164</xdr:rowOff>
    </xdr:from>
    <xdr:ext cx="405111" cy="259045"/>
    <xdr:sp macro="" textlink="">
      <xdr:nvSpPr>
        <xdr:cNvPr id="305" name="n_3mainValue【公営住宅】&#10;有形固定資産減価償却率"/>
        <xdr:cNvSpPr txBox="1"/>
      </xdr:nvSpPr>
      <xdr:spPr>
        <a:xfrm>
          <a:off x="1816744" y="14084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6" name="正方形/長方形 305"/>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07" name="正方形/長方形 306"/>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08" name="正方形/長方形 307"/>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09" name="正方形/長方形 308"/>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10" name="正方形/長方形 309"/>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11" name="正方形/長方形 310"/>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12" name="正方形/長方形 311"/>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6" name="直線コネクタ 315"/>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7" name="テキスト ボックス 316"/>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18" name="直線コネクタ 317"/>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19" name="テキスト ボックス 318"/>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0" name="直線コネクタ 319"/>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1" name="テキスト ボックス 320"/>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2" name="直線コネクタ 321"/>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3" name="テキスト ボックス 322"/>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4" name="直線コネクタ 323"/>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5" name="テキスト ボックス 324"/>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6" name="【公営住宅】&#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134113</xdr:rowOff>
    </xdr:from>
    <xdr:to>
      <xdr:col>54</xdr:col>
      <xdr:colOff>189865</xdr:colOff>
      <xdr:row>85</xdr:row>
      <xdr:rowOff>159258</xdr:rowOff>
    </xdr:to>
    <xdr:cxnSp macro="">
      <xdr:nvCxnSpPr>
        <xdr:cNvPr id="327" name="直線コネクタ 326"/>
        <xdr:cNvCxnSpPr/>
      </xdr:nvCxnSpPr>
      <xdr:spPr>
        <a:xfrm flipV="1">
          <a:off x="10476865" y="13507213"/>
          <a:ext cx="0" cy="1225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163085</xdr:rowOff>
    </xdr:from>
    <xdr:ext cx="469744" cy="259045"/>
    <xdr:sp macro="" textlink="">
      <xdr:nvSpPr>
        <xdr:cNvPr id="328" name="【公営住宅】&#10;一人当たり面積最小値テキスト"/>
        <xdr:cNvSpPr txBox="1"/>
      </xdr:nvSpPr>
      <xdr:spPr>
        <a:xfrm>
          <a:off x="10515600" y="14736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159258</xdr:rowOff>
    </xdr:from>
    <xdr:to>
      <xdr:col>55</xdr:col>
      <xdr:colOff>88900</xdr:colOff>
      <xdr:row>85</xdr:row>
      <xdr:rowOff>159258</xdr:rowOff>
    </xdr:to>
    <xdr:cxnSp macro="">
      <xdr:nvCxnSpPr>
        <xdr:cNvPr id="329" name="直線コネクタ 328"/>
        <xdr:cNvCxnSpPr/>
      </xdr:nvCxnSpPr>
      <xdr:spPr>
        <a:xfrm>
          <a:off x="10388600" y="147325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80790</xdr:rowOff>
    </xdr:from>
    <xdr:ext cx="469744" cy="259045"/>
    <xdr:sp macro="" textlink="">
      <xdr:nvSpPr>
        <xdr:cNvPr id="330" name="【公営住宅】&#10;一人当たり面積最大値テキスト"/>
        <xdr:cNvSpPr txBox="1"/>
      </xdr:nvSpPr>
      <xdr:spPr>
        <a:xfrm>
          <a:off x="10515600" y="13282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134113</xdr:rowOff>
    </xdr:from>
    <xdr:to>
      <xdr:col>55</xdr:col>
      <xdr:colOff>88900</xdr:colOff>
      <xdr:row>78</xdr:row>
      <xdr:rowOff>134113</xdr:rowOff>
    </xdr:to>
    <xdr:cxnSp macro="">
      <xdr:nvCxnSpPr>
        <xdr:cNvPr id="331" name="直線コネクタ 330"/>
        <xdr:cNvCxnSpPr/>
      </xdr:nvCxnSpPr>
      <xdr:spPr>
        <a:xfrm>
          <a:off x="10388600" y="135072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23435</xdr:rowOff>
    </xdr:from>
    <xdr:ext cx="469744" cy="259045"/>
    <xdr:sp macro="" textlink="">
      <xdr:nvSpPr>
        <xdr:cNvPr id="332" name="【公営住宅】&#10;一人当たり面積平均値テキスト"/>
        <xdr:cNvSpPr txBox="1"/>
      </xdr:nvSpPr>
      <xdr:spPr>
        <a:xfrm>
          <a:off x="10515600" y="1425378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558</xdr:rowOff>
    </xdr:from>
    <xdr:to>
      <xdr:col>55</xdr:col>
      <xdr:colOff>50800</xdr:colOff>
      <xdr:row>84</xdr:row>
      <xdr:rowOff>102158</xdr:rowOff>
    </xdr:to>
    <xdr:sp macro="" textlink="">
      <xdr:nvSpPr>
        <xdr:cNvPr id="333" name="フローチャート: 判断 332"/>
        <xdr:cNvSpPr/>
      </xdr:nvSpPr>
      <xdr:spPr>
        <a:xfrm>
          <a:off x="10426700" y="144023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33020</xdr:rowOff>
    </xdr:from>
    <xdr:to>
      <xdr:col>50</xdr:col>
      <xdr:colOff>165100</xdr:colOff>
      <xdr:row>84</xdr:row>
      <xdr:rowOff>134620</xdr:rowOff>
    </xdr:to>
    <xdr:sp macro="" textlink="">
      <xdr:nvSpPr>
        <xdr:cNvPr id="334" name="フローチャート: 判断 333"/>
        <xdr:cNvSpPr/>
      </xdr:nvSpPr>
      <xdr:spPr>
        <a:xfrm>
          <a:off x="9588500" y="14434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35764</xdr:rowOff>
    </xdr:from>
    <xdr:to>
      <xdr:col>46</xdr:col>
      <xdr:colOff>38100</xdr:colOff>
      <xdr:row>84</xdr:row>
      <xdr:rowOff>137364</xdr:rowOff>
    </xdr:to>
    <xdr:sp macro="" textlink="">
      <xdr:nvSpPr>
        <xdr:cNvPr id="335" name="フローチャート: 判断 334"/>
        <xdr:cNvSpPr/>
      </xdr:nvSpPr>
      <xdr:spPr>
        <a:xfrm>
          <a:off x="8699500" y="144375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39878</xdr:rowOff>
    </xdr:from>
    <xdr:to>
      <xdr:col>41</xdr:col>
      <xdr:colOff>101600</xdr:colOff>
      <xdr:row>84</xdr:row>
      <xdr:rowOff>141478</xdr:rowOff>
    </xdr:to>
    <xdr:sp macro="" textlink="">
      <xdr:nvSpPr>
        <xdr:cNvPr id="336" name="フローチャート: 判断 335"/>
        <xdr:cNvSpPr/>
      </xdr:nvSpPr>
      <xdr:spPr>
        <a:xfrm>
          <a:off x="7810500" y="144416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54966</xdr:rowOff>
    </xdr:from>
    <xdr:to>
      <xdr:col>36</xdr:col>
      <xdr:colOff>165100</xdr:colOff>
      <xdr:row>84</xdr:row>
      <xdr:rowOff>156566</xdr:rowOff>
    </xdr:to>
    <xdr:sp macro="" textlink="">
      <xdr:nvSpPr>
        <xdr:cNvPr id="337" name="フローチャート: 判断 336"/>
        <xdr:cNvSpPr/>
      </xdr:nvSpPr>
      <xdr:spPr>
        <a:xfrm>
          <a:off x="6921500" y="14456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8" name="テキスト ボックス 337"/>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9" name="テキスト ボックス 338"/>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0" name="テキスト ボックス 339"/>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1" name="テキスト ボックス 340"/>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2" name="テキスト ボックス 341"/>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150521</xdr:rowOff>
    </xdr:from>
    <xdr:to>
      <xdr:col>55</xdr:col>
      <xdr:colOff>50800</xdr:colOff>
      <xdr:row>85</xdr:row>
      <xdr:rowOff>80671</xdr:rowOff>
    </xdr:to>
    <xdr:sp macro="" textlink="">
      <xdr:nvSpPr>
        <xdr:cNvPr id="343" name="楕円 342"/>
        <xdr:cNvSpPr/>
      </xdr:nvSpPr>
      <xdr:spPr>
        <a:xfrm>
          <a:off x="10426700" y="14552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84</xdr:row>
      <xdr:rowOff>128948</xdr:rowOff>
    </xdr:from>
    <xdr:ext cx="469744" cy="259045"/>
    <xdr:sp macro="" textlink="">
      <xdr:nvSpPr>
        <xdr:cNvPr id="344" name="【公営住宅】&#10;一人当たり面積該当値テキスト"/>
        <xdr:cNvSpPr txBox="1"/>
      </xdr:nvSpPr>
      <xdr:spPr>
        <a:xfrm>
          <a:off x="10515600" y="14530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150521</xdr:rowOff>
    </xdr:from>
    <xdr:to>
      <xdr:col>50</xdr:col>
      <xdr:colOff>165100</xdr:colOff>
      <xdr:row>85</xdr:row>
      <xdr:rowOff>80671</xdr:rowOff>
    </xdr:to>
    <xdr:sp macro="" textlink="">
      <xdr:nvSpPr>
        <xdr:cNvPr id="345" name="楕円 344"/>
        <xdr:cNvSpPr/>
      </xdr:nvSpPr>
      <xdr:spPr>
        <a:xfrm>
          <a:off x="9588500" y="14552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29871</xdr:rowOff>
    </xdr:from>
    <xdr:to>
      <xdr:col>55</xdr:col>
      <xdr:colOff>0</xdr:colOff>
      <xdr:row>85</xdr:row>
      <xdr:rowOff>29871</xdr:rowOff>
    </xdr:to>
    <xdr:cxnSp macro="">
      <xdr:nvCxnSpPr>
        <xdr:cNvPr id="346" name="直線コネクタ 345"/>
        <xdr:cNvCxnSpPr/>
      </xdr:nvCxnSpPr>
      <xdr:spPr>
        <a:xfrm>
          <a:off x="9639300" y="1460312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150064</xdr:rowOff>
    </xdr:from>
    <xdr:to>
      <xdr:col>46</xdr:col>
      <xdr:colOff>38100</xdr:colOff>
      <xdr:row>85</xdr:row>
      <xdr:rowOff>80214</xdr:rowOff>
    </xdr:to>
    <xdr:sp macro="" textlink="">
      <xdr:nvSpPr>
        <xdr:cNvPr id="347" name="楕円 346"/>
        <xdr:cNvSpPr/>
      </xdr:nvSpPr>
      <xdr:spPr>
        <a:xfrm>
          <a:off x="8699500" y="14551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29414</xdr:rowOff>
    </xdr:from>
    <xdr:to>
      <xdr:col>50</xdr:col>
      <xdr:colOff>114300</xdr:colOff>
      <xdr:row>85</xdr:row>
      <xdr:rowOff>29871</xdr:rowOff>
    </xdr:to>
    <xdr:cxnSp macro="">
      <xdr:nvCxnSpPr>
        <xdr:cNvPr id="348" name="直線コネクタ 347"/>
        <xdr:cNvCxnSpPr/>
      </xdr:nvCxnSpPr>
      <xdr:spPr>
        <a:xfrm>
          <a:off x="8750300" y="14602664"/>
          <a:ext cx="889000" cy="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148234</xdr:rowOff>
    </xdr:from>
    <xdr:to>
      <xdr:col>41</xdr:col>
      <xdr:colOff>101600</xdr:colOff>
      <xdr:row>85</xdr:row>
      <xdr:rowOff>78384</xdr:rowOff>
    </xdr:to>
    <xdr:sp macro="" textlink="">
      <xdr:nvSpPr>
        <xdr:cNvPr id="349" name="楕円 348"/>
        <xdr:cNvSpPr/>
      </xdr:nvSpPr>
      <xdr:spPr>
        <a:xfrm>
          <a:off x="7810500" y="14550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27584</xdr:rowOff>
    </xdr:from>
    <xdr:to>
      <xdr:col>45</xdr:col>
      <xdr:colOff>177800</xdr:colOff>
      <xdr:row>85</xdr:row>
      <xdr:rowOff>29414</xdr:rowOff>
    </xdr:to>
    <xdr:cxnSp macro="">
      <xdr:nvCxnSpPr>
        <xdr:cNvPr id="350" name="直線コネクタ 349"/>
        <xdr:cNvCxnSpPr/>
      </xdr:nvCxnSpPr>
      <xdr:spPr>
        <a:xfrm>
          <a:off x="7861300" y="14600834"/>
          <a:ext cx="889000" cy="1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151147</xdr:rowOff>
    </xdr:from>
    <xdr:ext cx="469744" cy="259045"/>
    <xdr:sp macro="" textlink="">
      <xdr:nvSpPr>
        <xdr:cNvPr id="351" name="n_1aveValue【公営住宅】&#10;一人当たり面積"/>
        <xdr:cNvSpPr txBox="1"/>
      </xdr:nvSpPr>
      <xdr:spPr>
        <a:xfrm>
          <a:off x="9391727" y="14210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153891</xdr:rowOff>
    </xdr:from>
    <xdr:ext cx="469744" cy="259045"/>
    <xdr:sp macro="" textlink="">
      <xdr:nvSpPr>
        <xdr:cNvPr id="352" name="n_2aveValue【公営住宅】&#10;一人当たり面積"/>
        <xdr:cNvSpPr txBox="1"/>
      </xdr:nvSpPr>
      <xdr:spPr>
        <a:xfrm>
          <a:off x="8515427" y="14212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158005</xdr:rowOff>
    </xdr:from>
    <xdr:ext cx="469744" cy="259045"/>
    <xdr:sp macro="" textlink="">
      <xdr:nvSpPr>
        <xdr:cNvPr id="353" name="n_3aveValue【公営住宅】&#10;一人当たり面積"/>
        <xdr:cNvSpPr txBox="1"/>
      </xdr:nvSpPr>
      <xdr:spPr>
        <a:xfrm>
          <a:off x="7626427" y="14216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1643</xdr:rowOff>
    </xdr:from>
    <xdr:ext cx="469744" cy="259045"/>
    <xdr:sp macro="" textlink="">
      <xdr:nvSpPr>
        <xdr:cNvPr id="354" name="n_4aveValue【公営住宅】&#10;一人当たり面積"/>
        <xdr:cNvSpPr txBox="1"/>
      </xdr:nvSpPr>
      <xdr:spPr>
        <a:xfrm>
          <a:off x="6737427" y="14231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71798</xdr:rowOff>
    </xdr:from>
    <xdr:ext cx="469744" cy="259045"/>
    <xdr:sp macro="" textlink="">
      <xdr:nvSpPr>
        <xdr:cNvPr id="355" name="n_1mainValue【公営住宅】&#10;一人当たり面積"/>
        <xdr:cNvSpPr txBox="1"/>
      </xdr:nvSpPr>
      <xdr:spPr>
        <a:xfrm>
          <a:off x="9391727" y="14645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71341</xdr:rowOff>
    </xdr:from>
    <xdr:ext cx="469744" cy="259045"/>
    <xdr:sp macro="" textlink="">
      <xdr:nvSpPr>
        <xdr:cNvPr id="356" name="n_2mainValue【公営住宅】&#10;一人当たり面積"/>
        <xdr:cNvSpPr txBox="1"/>
      </xdr:nvSpPr>
      <xdr:spPr>
        <a:xfrm>
          <a:off x="8515427" y="14644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69511</xdr:rowOff>
    </xdr:from>
    <xdr:ext cx="469744" cy="259045"/>
    <xdr:sp macro="" textlink="">
      <xdr:nvSpPr>
        <xdr:cNvPr id="357" name="n_3mainValue【公営住宅】&#10;一人当たり面積"/>
        <xdr:cNvSpPr txBox="1"/>
      </xdr:nvSpPr>
      <xdr:spPr>
        <a:xfrm>
          <a:off x="7626427" y="14642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8" name="正方形/長方形 357"/>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59" name="正方形/長方形 358"/>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60" name="正方形/長方形 359"/>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61" name="正方形/長方形 360"/>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62" name="正方形/長方形 361"/>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63" name="正方形/長方形 362"/>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64" name="正方形/長方形 363"/>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5" name="正方形/長方形 364"/>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66" name="正方形/長方形 365"/>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67" name="正方形/長方形 366"/>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68" name="正方形/長方形 367"/>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69" name="正方形/長方形 368"/>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70" name="正方形/長方形 369"/>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71" name="正方形/長方形 370"/>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72" name="正方形/長方形 371"/>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3" name="正方形/長方形 372"/>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4" name="正方形/長方形 373"/>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75" name="正方形/長方形 374"/>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76" name="正方形/長方形 375"/>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77" name="正方形/長方形 376"/>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78" name="正方形/長方形 377"/>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79" name="正方形/長方形 378"/>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80" name="正方形/長方形 379"/>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1" name="正方形/長方形 380"/>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82" name="テキスト ボックス 381"/>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83" name="直線コネクタ 382"/>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84" name="テキスト ボックス 383"/>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385" name="直線コネクタ 384"/>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386" name="テキスト ボックス 385"/>
        <xdr:cNvSpPr txBox="1"/>
      </xdr:nvSpPr>
      <xdr:spPr>
        <a:xfrm>
          <a:off x="11978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387" name="直線コネクタ 386"/>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388" name="テキスト ボックス 387"/>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389" name="直線コネクタ 388"/>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390" name="テキスト ボックス 389"/>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391" name="直線コネクタ 390"/>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392" name="テキスト ボックス 391"/>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393" name="直線コネクタ 392"/>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394" name="テキスト ボックス 393"/>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95" name="直線コネクタ 394"/>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396" name="テキスト ボックス 395"/>
        <xdr:cNvSpPr txBox="1"/>
      </xdr:nvSpPr>
      <xdr:spPr>
        <a:xfrm>
          <a:off x="12107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97" name="【認定こども園・幼稚園・保育所】&#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78105</xdr:rowOff>
    </xdr:from>
    <xdr:to>
      <xdr:col>85</xdr:col>
      <xdr:colOff>126364</xdr:colOff>
      <xdr:row>41</xdr:row>
      <xdr:rowOff>76200</xdr:rowOff>
    </xdr:to>
    <xdr:cxnSp macro="">
      <xdr:nvCxnSpPr>
        <xdr:cNvPr id="398" name="直線コネクタ 397"/>
        <xdr:cNvCxnSpPr/>
      </xdr:nvCxnSpPr>
      <xdr:spPr>
        <a:xfrm flipV="1">
          <a:off x="16318864" y="5735955"/>
          <a:ext cx="0" cy="13696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41</xdr:row>
      <xdr:rowOff>80027</xdr:rowOff>
    </xdr:from>
    <xdr:ext cx="405111" cy="259045"/>
    <xdr:sp macro="" textlink="">
      <xdr:nvSpPr>
        <xdr:cNvPr id="399" name="【認定こども園・幼稚園・保育所】&#10;有形固定資産減価償却率最小値テキスト"/>
        <xdr:cNvSpPr txBox="1"/>
      </xdr:nvSpPr>
      <xdr:spPr>
        <a:xfrm>
          <a:off x="16357600" y="7109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76200</xdr:rowOff>
    </xdr:from>
    <xdr:to>
      <xdr:col>86</xdr:col>
      <xdr:colOff>25400</xdr:colOff>
      <xdr:row>41</xdr:row>
      <xdr:rowOff>76200</xdr:rowOff>
    </xdr:to>
    <xdr:cxnSp macro="">
      <xdr:nvCxnSpPr>
        <xdr:cNvPr id="400" name="直線コネクタ 399"/>
        <xdr:cNvCxnSpPr/>
      </xdr:nvCxnSpPr>
      <xdr:spPr>
        <a:xfrm>
          <a:off x="16230600" y="71056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24782</xdr:rowOff>
    </xdr:from>
    <xdr:ext cx="405111" cy="259045"/>
    <xdr:sp macro="" textlink="">
      <xdr:nvSpPr>
        <xdr:cNvPr id="401" name="【認定こども園・幼稚園・保育所】&#10;有形固定資産減価償却率最大値テキスト"/>
        <xdr:cNvSpPr txBox="1"/>
      </xdr:nvSpPr>
      <xdr:spPr>
        <a:xfrm>
          <a:off x="16357600" y="5511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78105</xdr:rowOff>
    </xdr:from>
    <xdr:to>
      <xdr:col>86</xdr:col>
      <xdr:colOff>25400</xdr:colOff>
      <xdr:row>33</xdr:row>
      <xdr:rowOff>78105</xdr:rowOff>
    </xdr:to>
    <xdr:cxnSp macro="">
      <xdr:nvCxnSpPr>
        <xdr:cNvPr id="402" name="直線コネクタ 401"/>
        <xdr:cNvCxnSpPr/>
      </xdr:nvCxnSpPr>
      <xdr:spPr>
        <a:xfrm>
          <a:off x="16230600" y="5735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35</xdr:row>
      <xdr:rowOff>122572</xdr:rowOff>
    </xdr:from>
    <xdr:ext cx="405111" cy="259045"/>
    <xdr:sp macro="" textlink="">
      <xdr:nvSpPr>
        <xdr:cNvPr id="403" name="【認定こども園・幼稚園・保育所】&#10;有形固定資産減価償却率平均値テキスト"/>
        <xdr:cNvSpPr txBox="1"/>
      </xdr:nvSpPr>
      <xdr:spPr>
        <a:xfrm>
          <a:off x="16357600" y="61233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99695</xdr:rowOff>
    </xdr:from>
    <xdr:to>
      <xdr:col>85</xdr:col>
      <xdr:colOff>177800</xdr:colOff>
      <xdr:row>37</xdr:row>
      <xdr:rowOff>29845</xdr:rowOff>
    </xdr:to>
    <xdr:sp macro="" textlink="">
      <xdr:nvSpPr>
        <xdr:cNvPr id="404" name="フローチャート: 判断 403"/>
        <xdr:cNvSpPr/>
      </xdr:nvSpPr>
      <xdr:spPr>
        <a:xfrm>
          <a:off x="16268700" y="6271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105410</xdr:rowOff>
    </xdr:from>
    <xdr:to>
      <xdr:col>81</xdr:col>
      <xdr:colOff>101600</xdr:colOff>
      <xdr:row>37</xdr:row>
      <xdr:rowOff>35560</xdr:rowOff>
    </xdr:to>
    <xdr:sp macro="" textlink="">
      <xdr:nvSpPr>
        <xdr:cNvPr id="405" name="フローチャート: 判断 404"/>
        <xdr:cNvSpPr/>
      </xdr:nvSpPr>
      <xdr:spPr>
        <a:xfrm>
          <a:off x="15430500" y="6277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126365</xdr:rowOff>
    </xdr:from>
    <xdr:to>
      <xdr:col>76</xdr:col>
      <xdr:colOff>165100</xdr:colOff>
      <xdr:row>37</xdr:row>
      <xdr:rowOff>56515</xdr:rowOff>
    </xdr:to>
    <xdr:sp macro="" textlink="">
      <xdr:nvSpPr>
        <xdr:cNvPr id="406" name="フローチャート: 判断 405"/>
        <xdr:cNvSpPr/>
      </xdr:nvSpPr>
      <xdr:spPr>
        <a:xfrm>
          <a:off x="14541500" y="6298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113030</xdr:rowOff>
    </xdr:from>
    <xdr:to>
      <xdr:col>72</xdr:col>
      <xdr:colOff>38100</xdr:colOff>
      <xdr:row>37</xdr:row>
      <xdr:rowOff>43180</xdr:rowOff>
    </xdr:to>
    <xdr:sp macro="" textlink="">
      <xdr:nvSpPr>
        <xdr:cNvPr id="407" name="フローチャート: 判断 406"/>
        <xdr:cNvSpPr/>
      </xdr:nvSpPr>
      <xdr:spPr>
        <a:xfrm>
          <a:off x="13652500" y="6285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12065</xdr:rowOff>
    </xdr:from>
    <xdr:to>
      <xdr:col>67</xdr:col>
      <xdr:colOff>101600</xdr:colOff>
      <xdr:row>37</xdr:row>
      <xdr:rowOff>113665</xdr:rowOff>
    </xdr:to>
    <xdr:sp macro="" textlink="">
      <xdr:nvSpPr>
        <xdr:cNvPr id="408" name="フローチャート: 判断 407"/>
        <xdr:cNvSpPr/>
      </xdr:nvSpPr>
      <xdr:spPr>
        <a:xfrm>
          <a:off x="12763500" y="6355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09" name="テキスト ボックス 408"/>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10" name="テキスト ボックス 409"/>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11" name="テキスト ボックス 410"/>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12" name="テキスト ボックス 411"/>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13" name="テキスト ボックス 412"/>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143510</xdr:rowOff>
    </xdr:from>
    <xdr:to>
      <xdr:col>85</xdr:col>
      <xdr:colOff>177800</xdr:colOff>
      <xdr:row>40</xdr:row>
      <xdr:rowOff>73660</xdr:rowOff>
    </xdr:to>
    <xdr:sp macro="" textlink="">
      <xdr:nvSpPr>
        <xdr:cNvPr id="414" name="楕円 413"/>
        <xdr:cNvSpPr/>
      </xdr:nvSpPr>
      <xdr:spPr>
        <a:xfrm>
          <a:off x="16268700" y="6830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39</xdr:row>
      <xdr:rowOff>121937</xdr:rowOff>
    </xdr:from>
    <xdr:ext cx="405111" cy="259045"/>
    <xdr:sp macro="" textlink="">
      <xdr:nvSpPr>
        <xdr:cNvPr id="415" name="【認定こども園・幼稚園・保育所】&#10;有形固定資産減価償却率該当値テキスト"/>
        <xdr:cNvSpPr txBox="1"/>
      </xdr:nvSpPr>
      <xdr:spPr>
        <a:xfrm>
          <a:off x="16357600" y="6808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113030</xdr:rowOff>
    </xdr:from>
    <xdr:to>
      <xdr:col>81</xdr:col>
      <xdr:colOff>101600</xdr:colOff>
      <xdr:row>40</xdr:row>
      <xdr:rowOff>43180</xdr:rowOff>
    </xdr:to>
    <xdr:sp macro="" textlink="">
      <xdr:nvSpPr>
        <xdr:cNvPr id="416" name="楕円 415"/>
        <xdr:cNvSpPr/>
      </xdr:nvSpPr>
      <xdr:spPr>
        <a:xfrm>
          <a:off x="15430500" y="6799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163830</xdr:rowOff>
    </xdr:from>
    <xdr:to>
      <xdr:col>85</xdr:col>
      <xdr:colOff>127000</xdr:colOff>
      <xdr:row>40</xdr:row>
      <xdr:rowOff>22860</xdr:rowOff>
    </xdr:to>
    <xdr:cxnSp macro="">
      <xdr:nvCxnSpPr>
        <xdr:cNvPr id="417" name="直線コネクタ 416"/>
        <xdr:cNvCxnSpPr/>
      </xdr:nvCxnSpPr>
      <xdr:spPr>
        <a:xfrm>
          <a:off x="15481300" y="6850380"/>
          <a:ext cx="8382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120650</xdr:rowOff>
    </xdr:from>
    <xdr:to>
      <xdr:col>76</xdr:col>
      <xdr:colOff>165100</xdr:colOff>
      <xdr:row>40</xdr:row>
      <xdr:rowOff>50800</xdr:rowOff>
    </xdr:to>
    <xdr:sp macro="" textlink="">
      <xdr:nvSpPr>
        <xdr:cNvPr id="418" name="楕円 417"/>
        <xdr:cNvSpPr/>
      </xdr:nvSpPr>
      <xdr:spPr>
        <a:xfrm>
          <a:off x="14541500" y="680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163830</xdr:rowOff>
    </xdr:from>
    <xdr:to>
      <xdr:col>81</xdr:col>
      <xdr:colOff>50800</xdr:colOff>
      <xdr:row>40</xdr:row>
      <xdr:rowOff>0</xdr:rowOff>
    </xdr:to>
    <xdr:cxnSp macro="">
      <xdr:nvCxnSpPr>
        <xdr:cNvPr id="419" name="直線コネクタ 418"/>
        <xdr:cNvCxnSpPr/>
      </xdr:nvCxnSpPr>
      <xdr:spPr>
        <a:xfrm flipV="1">
          <a:off x="14592300" y="68503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88265</xdr:rowOff>
    </xdr:from>
    <xdr:to>
      <xdr:col>72</xdr:col>
      <xdr:colOff>38100</xdr:colOff>
      <xdr:row>40</xdr:row>
      <xdr:rowOff>18415</xdr:rowOff>
    </xdr:to>
    <xdr:sp macro="" textlink="">
      <xdr:nvSpPr>
        <xdr:cNvPr id="420" name="楕円 419"/>
        <xdr:cNvSpPr/>
      </xdr:nvSpPr>
      <xdr:spPr>
        <a:xfrm>
          <a:off x="13652500" y="6774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139065</xdr:rowOff>
    </xdr:from>
    <xdr:to>
      <xdr:col>76</xdr:col>
      <xdr:colOff>114300</xdr:colOff>
      <xdr:row>40</xdr:row>
      <xdr:rowOff>0</xdr:rowOff>
    </xdr:to>
    <xdr:cxnSp macro="">
      <xdr:nvCxnSpPr>
        <xdr:cNvPr id="421" name="直線コネクタ 420"/>
        <xdr:cNvCxnSpPr/>
      </xdr:nvCxnSpPr>
      <xdr:spPr>
        <a:xfrm>
          <a:off x="13703300" y="6825615"/>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52087</xdr:rowOff>
    </xdr:from>
    <xdr:ext cx="405111" cy="259045"/>
    <xdr:sp macro="" textlink="">
      <xdr:nvSpPr>
        <xdr:cNvPr id="422" name="n_1aveValue【認定こども園・幼稚園・保育所】&#10;有形固定資産減価償却率"/>
        <xdr:cNvSpPr txBox="1"/>
      </xdr:nvSpPr>
      <xdr:spPr>
        <a:xfrm>
          <a:off x="15266044" y="6052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73042</xdr:rowOff>
    </xdr:from>
    <xdr:ext cx="405111" cy="259045"/>
    <xdr:sp macro="" textlink="">
      <xdr:nvSpPr>
        <xdr:cNvPr id="423" name="n_2aveValue【認定こども園・幼稚園・保育所】&#10;有形固定資産減価償却率"/>
        <xdr:cNvSpPr txBox="1"/>
      </xdr:nvSpPr>
      <xdr:spPr>
        <a:xfrm>
          <a:off x="14389744" y="6073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59707</xdr:rowOff>
    </xdr:from>
    <xdr:ext cx="405111" cy="259045"/>
    <xdr:sp macro="" textlink="">
      <xdr:nvSpPr>
        <xdr:cNvPr id="424" name="n_3aveValue【認定こども園・幼稚園・保育所】&#10;有形固定資産減価償却率"/>
        <xdr:cNvSpPr txBox="1"/>
      </xdr:nvSpPr>
      <xdr:spPr>
        <a:xfrm>
          <a:off x="13500744" y="606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130192</xdr:rowOff>
    </xdr:from>
    <xdr:ext cx="405111" cy="259045"/>
    <xdr:sp macro="" textlink="">
      <xdr:nvSpPr>
        <xdr:cNvPr id="425" name="n_4aveValue【認定こども園・幼稚園・保育所】&#10;有形固定資産減価償却率"/>
        <xdr:cNvSpPr txBox="1"/>
      </xdr:nvSpPr>
      <xdr:spPr>
        <a:xfrm>
          <a:off x="12611744" y="6130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34307</xdr:rowOff>
    </xdr:from>
    <xdr:ext cx="405111" cy="259045"/>
    <xdr:sp macro="" textlink="">
      <xdr:nvSpPr>
        <xdr:cNvPr id="426" name="n_1mainValue【認定こども園・幼稚園・保育所】&#10;有形固定資産減価償却率"/>
        <xdr:cNvSpPr txBox="1"/>
      </xdr:nvSpPr>
      <xdr:spPr>
        <a:xfrm>
          <a:off x="15266044" y="689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41927</xdr:rowOff>
    </xdr:from>
    <xdr:ext cx="405111" cy="259045"/>
    <xdr:sp macro="" textlink="">
      <xdr:nvSpPr>
        <xdr:cNvPr id="427" name="n_2mainValue【認定こども園・幼稚園・保育所】&#10;有形固定資産減価償却率"/>
        <xdr:cNvSpPr txBox="1"/>
      </xdr:nvSpPr>
      <xdr:spPr>
        <a:xfrm>
          <a:off x="14389744" y="6899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9542</xdr:rowOff>
    </xdr:from>
    <xdr:ext cx="405111" cy="259045"/>
    <xdr:sp macro="" textlink="">
      <xdr:nvSpPr>
        <xdr:cNvPr id="428" name="n_3mainValue【認定こども園・幼稚園・保育所】&#10;有形固定資産減価償却率"/>
        <xdr:cNvSpPr txBox="1"/>
      </xdr:nvSpPr>
      <xdr:spPr>
        <a:xfrm>
          <a:off x="13500744" y="6867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29" name="正方形/長方形 428"/>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30" name="正方形/長方形 429"/>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31" name="正方形/長方形 430"/>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32" name="正方形/長方形 431"/>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33" name="正方形/長方形 432"/>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34" name="正方形/長方形 433"/>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35" name="正方形/長方形 434"/>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36" name="正方形/長方形 435"/>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37" name="テキスト ボックス 436"/>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38" name="直線コネクタ 437"/>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43</xdr:row>
      <xdr:rowOff>105427</xdr:rowOff>
    </xdr:from>
    <xdr:ext cx="467179" cy="259045"/>
    <xdr:sp macro="" textlink="">
      <xdr:nvSpPr>
        <xdr:cNvPr id="439" name="テキスト ボックス 438"/>
        <xdr:cNvSpPr txBox="1"/>
      </xdr:nvSpPr>
      <xdr:spPr>
        <a:xfrm>
          <a:off x="17820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42</xdr:row>
      <xdr:rowOff>92528</xdr:rowOff>
    </xdr:from>
    <xdr:to>
      <xdr:col>120</xdr:col>
      <xdr:colOff>114300</xdr:colOff>
      <xdr:row>42</xdr:row>
      <xdr:rowOff>92528</xdr:rowOff>
    </xdr:to>
    <xdr:cxnSp macro="">
      <xdr:nvCxnSpPr>
        <xdr:cNvPr id="440" name="直線コネクタ 439"/>
        <xdr:cNvCxnSpPr/>
      </xdr:nvCxnSpPr>
      <xdr:spPr>
        <a:xfrm>
          <a:off x="18288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441" name="テキスト ボックス 440"/>
        <xdr:cNvSpPr txBox="1"/>
      </xdr:nvSpPr>
      <xdr:spPr>
        <a:xfrm>
          <a:off x="17820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442" name="直線コネクタ 441"/>
        <xdr:cNvCxnSpPr/>
      </xdr:nvCxnSpPr>
      <xdr:spPr>
        <a:xfrm>
          <a:off x="18288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443" name="テキスト ボックス 442"/>
        <xdr:cNvSpPr txBox="1"/>
      </xdr:nvSpPr>
      <xdr:spPr>
        <a:xfrm>
          <a:off x="17820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444" name="直線コネクタ 443"/>
        <xdr:cNvCxnSpPr/>
      </xdr:nvCxnSpPr>
      <xdr:spPr>
        <a:xfrm>
          <a:off x="18288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445" name="テキスト ボックス 444"/>
        <xdr:cNvSpPr txBox="1"/>
      </xdr:nvSpPr>
      <xdr:spPr>
        <a:xfrm>
          <a:off x="17820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446" name="直線コネクタ 445"/>
        <xdr:cNvCxnSpPr/>
      </xdr:nvCxnSpPr>
      <xdr:spPr>
        <a:xfrm>
          <a:off x="18288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447" name="テキスト ボックス 446"/>
        <xdr:cNvSpPr txBox="1"/>
      </xdr:nvSpPr>
      <xdr:spPr>
        <a:xfrm>
          <a:off x="17820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448" name="直線コネクタ 447"/>
        <xdr:cNvCxnSpPr/>
      </xdr:nvCxnSpPr>
      <xdr:spPr>
        <a:xfrm>
          <a:off x="18288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449" name="テキスト ボックス 448"/>
        <xdr:cNvSpPr txBox="1"/>
      </xdr:nvSpPr>
      <xdr:spPr>
        <a:xfrm>
          <a:off x="17820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450" name="直線コネクタ 449"/>
        <xdr:cNvCxnSpPr/>
      </xdr:nvCxnSpPr>
      <xdr:spPr>
        <a:xfrm>
          <a:off x="18288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451" name="テキスト ボックス 450"/>
        <xdr:cNvSpPr txBox="1"/>
      </xdr:nvSpPr>
      <xdr:spPr>
        <a:xfrm>
          <a:off x="17820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52" name="直線コネクタ 451"/>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53" name="テキスト ボックス 452"/>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54" name="【認定こども園・幼稚園・保育所】&#10;一人当たり面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34</xdr:row>
      <xdr:rowOff>48986</xdr:rowOff>
    </xdr:from>
    <xdr:to>
      <xdr:col>116</xdr:col>
      <xdr:colOff>62864</xdr:colOff>
      <xdr:row>42</xdr:row>
      <xdr:rowOff>146957</xdr:rowOff>
    </xdr:to>
    <xdr:cxnSp macro="">
      <xdr:nvCxnSpPr>
        <xdr:cNvPr id="455" name="直線コネクタ 454"/>
        <xdr:cNvCxnSpPr/>
      </xdr:nvCxnSpPr>
      <xdr:spPr>
        <a:xfrm flipV="1">
          <a:off x="22160864" y="5878286"/>
          <a:ext cx="0" cy="1469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150784</xdr:rowOff>
    </xdr:from>
    <xdr:ext cx="469744" cy="259045"/>
    <xdr:sp macro="" textlink="">
      <xdr:nvSpPr>
        <xdr:cNvPr id="456" name="【認定こども園・幼稚園・保育所】&#10;一人当たり面積最小値テキスト"/>
        <xdr:cNvSpPr txBox="1"/>
      </xdr:nvSpPr>
      <xdr:spPr>
        <a:xfrm>
          <a:off x="22199600" y="735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146957</xdr:rowOff>
    </xdr:from>
    <xdr:to>
      <xdr:col>116</xdr:col>
      <xdr:colOff>152400</xdr:colOff>
      <xdr:row>42</xdr:row>
      <xdr:rowOff>146957</xdr:rowOff>
    </xdr:to>
    <xdr:cxnSp macro="">
      <xdr:nvCxnSpPr>
        <xdr:cNvPr id="457" name="直線コネクタ 456"/>
        <xdr:cNvCxnSpPr/>
      </xdr:nvCxnSpPr>
      <xdr:spPr>
        <a:xfrm>
          <a:off x="22072600" y="7347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167113</xdr:rowOff>
    </xdr:from>
    <xdr:ext cx="469744" cy="259045"/>
    <xdr:sp macro="" textlink="">
      <xdr:nvSpPr>
        <xdr:cNvPr id="458" name="【認定こども園・幼稚園・保育所】&#10;一人当たり面積最大値テキスト"/>
        <xdr:cNvSpPr txBox="1"/>
      </xdr:nvSpPr>
      <xdr:spPr>
        <a:xfrm>
          <a:off x="22199600" y="565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48986</xdr:rowOff>
    </xdr:from>
    <xdr:to>
      <xdr:col>116</xdr:col>
      <xdr:colOff>152400</xdr:colOff>
      <xdr:row>34</xdr:row>
      <xdr:rowOff>48986</xdr:rowOff>
    </xdr:to>
    <xdr:cxnSp macro="">
      <xdr:nvCxnSpPr>
        <xdr:cNvPr id="459" name="直線コネクタ 458"/>
        <xdr:cNvCxnSpPr/>
      </xdr:nvCxnSpPr>
      <xdr:spPr>
        <a:xfrm>
          <a:off x="22072600" y="58782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64605</xdr:rowOff>
    </xdr:from>
    <xdr:ext cx="469744" cy="259045"/>
    <xdr:sp macro="" textlink="">
      <xdr:nvSpPr>
        <xdr:cNvPr id="460" name="【認定こども園・幼稚園・保育所】&#10;一人当たり面積平均値テキスト"/>
        <xdr:cNvSpPr txBox="1"/>
      </xdr:nvSpPr>
      <xdr:spPr>
        <a:xfrm>
          <a:off x="22199600" y="6408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41728</xdr:rowOff>
    </xdr:from>
    <xdr:to>
      <xdr:col>116</xdr:col>
      <xdr:colOff>114300</xdr:colOff>
      <xdr:row>38</xdr:row>
      <xdr:rowOff>143328</xdr:rowOff>
    </xdr:to>
    <xdr:sp macro="" textlink="">
      <xdr:nvSpPr>
        <xdr:cNvPr id="461" name="フローチャート: 判断 460"/>
        <xdr:cNvSpPr/>
      </xdr:nvSpPr>
      <xdr:spPr>
        <a:xfrm>
          <a:off x="22110700" y="6556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41728</xdr:rowOff>
    </xdr:from>
    <xdr:to>
      <xdr:col>112</xdr:col>
      <xdr:colOff>38100</xdr:colOff>
      <xdr:row>38</xdr:row>
      <xdr:rowOff>143328</xdr:rowOff>
    </xdr:to>
    <xdr:sp macro="" textlink="">
      <xdr:nvSpPr>
        <xdr:cNvPr id="462" name="フローチャート: 判断 461"/>
        <xdr:cNvSpPr/>
      </xdr:nvSpPr>
      <xdr:spPr>
        <a:xfrm>
          <a:off x="21272500" y="6556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41728</xdr:rowOff>
    </xdr:from>
    <xdr:to>
      <xdr:col>107</xdr:col>
      <xdr:colOff>101600</xdr:colOff>
      <xdr:row>38</xdr:row>
      <xdr:rowOff>143328</xdr:rowOff>
    </xdr:to>
    <xdr:sp macro="" textlink="">
      <xdr:nvSpPr>
        <xdr:cNvPr id="463" name="フローチャート: 判断 462"/>
        <xdr:cNvSpPr/>
      </xdr:nvSpPr>
      <xdr:spPr>
        <a:xfrm>
          <a:off x="20383500" y="6556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52615</xdr:rowOff>
    </xdr:from>
    <xdr:to>
      <xdr:col>102</xdr:col>
      <xdr:colOff>165100</xdr:colOff>
      <xdr:row>38</xdr:row>
      <xdr:rowOff>154215</xdr:rowOff>
    </xdr:to>
    <xdr:sp macro="" textlink="">
      <xdr:nvSpPr>
        <xdr:cNvPr id="464" name="フローチャート: 判断 463"/>
        <xdr:cNvSpPr/>
      </xdr:nvSpPr>
      <xdr:spPr>
        <a:xfrm>
          <a:off x="19494500" y="6567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120650</xdr:rowOff>
    </xdr:from>
    <xdr:to>
      <xdr:col>98</xdr:col>
      <xdr:colOff>38100</xdr:colOff>
      <xdr:row>40</xdr:row>
      <xdr:rowOff>50800</xdr:rowOff>
    </xdr:to>
    <xdr:sp macro="" textlink="">
      <xdr:nvSpPr>
        <xdr:cNvPr id="465" name="フローチャート: 判断 464"/>
        <xdr:cNvSpPr/>
      </xdr:nvSpPr>
      <xdr:spPr>
        <a:xfrm>
          <a:off x="18605500" y="680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66" name="テキスト ボックス 465"/>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67" name="テキスト ボックス 466"/>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68" name="テキスト ボックス 467"/>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69" name="テキスト ボックス 468"/>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70" name="テキスト ボックス 469"/>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14515</xdr:rowOff>
    </xdr:from>
    <xdr:to>
      <xdr:col>116</xdr:col>
      <xdr:colOff>114300</xdr:colOff>
      <xdr:row>40</xdr:row>
      <xdr:rowOff>116115</xdr:rowOff>
    </xdr:to>
    <xdr:sp macro="" textlink="">
      <xdr:nvSpPr>
        <xdr:cNvPr id="471" name="楕円 470"/>
        <xdr:cNvSpPr/>
      </xdr:nvSpPr>
      <xdr:spPr>
        <a:xfrm>
          <a:off x="22110700" y="6872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164392</xdr:rowOff>
    </xdr:from>
    <xdr:ext cx="469744" cy="259045"/>
    <xdr:sp macro="" textlink="">
      <xdr:nvSpPr>
        <xdr:cNvPr id="472" name="【認定こども園・幼稚園・保育所】&#10;一人当たり面積該当値テキスト"/>
        <xdr:cNvSpPr txBox="1"/>
      </xdr:nvSpPr>
      <xdr:spPr>
        <a:xfrm>
          <a:off x="22199600" y="6850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14515</xdr:rowOff>
    </xdr:from>
    <xdr:to>
      <xdr:col>112</xdr:col>
      <xdr:colOff>38100</xdr:colOff>
      <xdr:row>40</xdr:row>
      <xdr:rowOff>116115</xdr:rowOff>
    </xdr:to>
    <xdr:sp macro="" textlink="">
      <xdr:nvSpPr>
        <xdr:cNvPr id="473" name="楕円 472"/>
        <xdr:cNvSpPr/>
      </xdr:nvSpPr>
      <xdr:spPr>
        <a:xfrm>
          <a:off x="21272500" y="6872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65315</xdr:rowOff>
    </xdr:from>
    <xdr:to>
      <xdr:col>116</xdr:col>
      <xdr:colOff>63500</xdr:colOff>
      <xdr:row>40</xdr:row>
      <xdr:rowOff>65315</xdr:rowOff>
    </xdr:to>
    <xdr:cxnSp macro="">
      <xdr:nvCxnSpPr>
        <xdr:cNvPr id="474" name="直線コネクタ 473"/>
        <xdr:cNvCxnSpPr/>
      </xdr:nvCxnSpPr>
      <xdr:spPr>
        <a:xfrm>
          <a:off x="21323300" y="69233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3628</xdr:rowOff>
    </xdr:from>
    <xdr:to>
      <xdr:col>107</xdr:col>
      <xdr:colOff>101600</xdr:colOff>
      <xdr:row>40</xdr:row>
      <xdr:rowOff>105228</xdr:rowOff>
    </xdr:to>
    <xdr:sp macro="" textlink="">
      <xdr:nvSpPr>
        <xdr:cNvPr id="475" name="楕円 474"/>
        <xdr:cNvSpPr/>
      </xdr:nvSpPr>
      <xdr:spPr>
        <a:xfrm>
          <a:off x="20383500" y="6861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54428</xdr:rowOff>
    </xdr:from>
    <xdr:to>
      <xdr:col>111</xdr:col>
      <xdr:colOff>177800</xdr:colOff>
      <xdr:row>40</xdr:row>
      <xdr:rowOff>65315</xdr:rowOff>
    </xdr:to>
    <xdr:cxnSp macro="">
      <xdr:nvCxnSpPr>
        <xdr:cNvPr id="476" name="直線コネクタ 475"/>
        <xdr:cNvCxnSpPr/>
      </xdr:nvCxnSpPr>
      <xdr:spPr>
        <a:xfrm>
          <a:off x="20434300" y="6912428"/>
          <a:ext cx="889000" cy="10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14515</xdr:rowOff>
    </xdr:from>
    <xdr:to>
      <xdr:col>102</xdr:col>
      <xdr:colOff>165100</xdr:colOff>
      <xdr:row>40</xdr:row>
      <xdr:rowOff>116115</xdr:rowOff>
    </xdr:to>
    <xdr:sp macro="" textlink="">
      <xdr:nvSpPr>
        <xdr:cNvPr id="477" name="楕円 476"/>
        <xdr:cNvSpPr/>
      </xdr:nvSpPr>
      <xdr:spPr>
        <a:xfrm>
          <a:off x="19494500" y="6872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54428</xdr:rowOff>
    </xdr:from>
    <xdr:to>
      <xdr:col>107</xdr:col>
      <xdr:colOff>50800</xdr:colOff>
      <xdr:row>40</xdr:row>
      <xdr:rowOff>65315</xdr:rowOff>
    </xdr:to>
    <xdr:cxnSp macro="">
      <xdr:nvCxnSpPr>
        <xdr:cNvPr id="478" name="直線コネクタ 477"/>
        <xdr:cNvCxnSpPr/>
      </xdr:nvCxnSpPr>
      <xdr:spPr>
        <a:xfrm flipV="1">
          <a:off x="19545300" y="6912428"/>
          <a:ext cx="889000" cy="10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36</xdr:row>
      <xdr:rowOff>159855</xdr:rowOff>
    </xdr:from>
    <xdr:ext cx="469744" cy="259045"/>
    <xdr:sp macro="" textlink="">
      <xdr:nvSpPr>
        <xdr:cNvPr id="479" name="n_1aveValue【認定こども園・幼稚園・保育所】&#10;一人当たり面積"/>
        <xdr:cNvSpPr txBox="1"/>
      </xdr:nvSpPr>
      <xdr:spPr>
        <a:xfrm>
          <a:off x="21075727" y="633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159855</xdr:rowOff>
    </xdr:from>
    <xdr:ext cx="469744" cy="259045"/>
    <xdr:sp macro="" textlink="">
      <xdr:nvSpPr>
        <xdr:cNvPr id="480" name="n_2aveValue【認定こども園・幼稚園・保育所】&#10;一人当たり面積"/>
        <xdr:cNvSpPr txBox="1"/>
      </xdr:nvSpPr>
      <xdr:spPr>
        <a:xfrm>
          <a:off x="20199427" y="633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170741</xdr:rowOff>
    </xdr:from>
    <xdr:ext cx="469744" cy="259045"/>
    <xdr:sp macro="" textlink="">
      <xdr:nvSpPr>
        <xdr:cNvPr id="481" name="n_3aveValue【認定こども園・幼稚園・保育所】&#10;一人当たり面積"/>
        <xdr:cNvSpPr txBox="1"/>
      </xdr:nvSpPr>
      <xdr:spPr>
        <a:xfrm>
          <a:off x="19310427" y="6342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67327</xdr:rowOff>
    </xdr:from>
    <xdr:ext cx="469744" cy="259045"/>
    <xdr:sp macro="" textlink="">
      <xdr:nvSpPr>
        <xdr:cNvPr id="482" name="n_4aveValue【認定こども園・幼稚園・保育所】&#10;一人当たり面積"/>
        <xdr:cNvSpPr txBox="1"/>
      </xdr:nvSpPr>
      <xdr:spPr>
        <a:xfrm>
          <a:off x="18421427" y="658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107242</xdr:rowOff>
    </xdr:from>
    <xdr:ext cx="469744" cy="259045"/>
    <xdr:sp macro="" textlink="">
      <xdr:nvSpPr>
        <xdr:cNvPr id="483" name="n_1mainValue【認定こども園・幼稚園・保育所】&#10;一人当たり面積"/>
        <xdr:cNvSpPr txBox="1"/>
      </xdr:nvSpPr>
      <xdr:spPr>
        <a:xfrm>
          <a:off x="21075727" y="6965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96355</xdr:rowOff>
    </xdr:from>
    <xdr:ext cx="469744" cy="259045"/>
    <xdr:sp macro="" textlink="">
      <xdr:nvSpPr>
        <xdr:cNvPr id="484" name="n_2mainValue【認定こども園・幼稚園・保育所】&#10;一人当たり面積"/>
        <xdr:cNvSpPr txBox="1"/>
      </xdr:nvSpPr>
      <xdr:spPr>
        <a:xfrm>
          <a:off x="20199427" y="6954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107242</xdr:rowOff>
    </xdr:from>
    <xdr:ext cx="469744" cy="259045"/>
    <xdr:sp macro="" textlink="">
      <xdr:nvSpPr>
        <xdr:cNvPr id="485" name="n_3mainValue【認定こども園・幼稚園・保育所】&#10;一人当たり面積"/>
        <xdr:cNvSpPr txBox="1"/>
      </xdr:nvSpPr>
      <xdr:spPr>
        <a:xfrm>
          <a:off x="19310427" y="6965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86" name="正方形/長方形 485"/>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87" name="正方形/長方形 486"/>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88" name="正方形/長方形 487"/>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89" name="正方形/長方形 488"/>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90" name="正方形/長方形 489"/>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91" name="正方形/長方形 490"/>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92" name="正方形/長方形 491"/>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3" name="正方形/長方形 492"/>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4" name="テキスト ボックス 493"/>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5" name="直線コネクタ 494"/>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6" name="テキスト ボックス 495"/>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97" name="直線コネクタ 496"/>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498" name="テキスト ボックス 497"/>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499" name="直線コネクタ 498"/>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00" name="テキスト ボックス 499"/>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01" name="直線コネクタ 500"/>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02" name="テキスト ボックス 501"/>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03" name="直線コネクタ 502"/>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04" name="テキスト ボックス 503"/>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05" name="直線コネクタ 504"/>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06" name="テキスト ボックス 505"/>
        <xdr:cNvSpPr txBox="1"/>
      </xdr:nvSpPr>
      <xdr:spPr>
        <a:xfrm>
          <a:off x="12042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7" name="直線コネクタ 506"/>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8" name="テキスト ボックス 507"/>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9" name="【学校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54</xdr:row>
      <xdr:rowOff>167640</xdr:rowOff>
    </xdr:from>
    <xdr:to>
      <xdr:col>85</xdr:col>
      <xdr:colOff>126364</xdr:colOff>
      <xdr:row>63</xdr:row>
      <xdr:rowOff>15240</xdr:rowOff>
    </xdr:to>
    <xdr:cxnSp macro="">
      <xdr:nvCxnSpPr>
        <xdr:cNvPr id="510" name="直線コネクタ 509"/>
        <xdr:cNvCxnSpPr/>
      </xdr:nvCxnSpPr>
      <xdr:spPr>
        <a:xfrm flipV="1">
          <a:off x="16318864" y="9425940"/>
          <a:ext cx="0" cy="13906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19067</xdr:rowOff>
    </xdr:from>
    <xdr:ext cx="405111" cy="259045"/>
    <xdr:sp macro="" textlink="">
      <xdr:nvSpPr>
        <xdr:cNvPr id="511" name="【学校施設】&#10;有形固定資産減価償却率最小値テキスト"/>
        <xdr:cNvSpPr txBox="1"/>
      </xdr:nvSpPr>
      <xdr:spPr>
        <a:xfrm>
          <a:off x="16357600" y="10820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15240</xdr:rowOff>
    </xdr:from>
    <xdr:to>
      <xdr:col>86</xdr:col>
      <xdr:colOff>25400</xdr:colOff>
      <xdr:row>63</xdr:row>
      <xdr:rowOff>15240</xdr:rowOff>
    </xdr:to>
    <xdr:cxnSp macro="">
      <xdr:nvCxnSpPr>
        <xdr:cNvPr id="512" name="直線コネクタ 511"/>
        <xdr:cNvCxnSpPr/>
      </xdr:nvCxnSpPr>
      <xdr:spPr>
        <a:xfrm>
          <a:off x="16230600" y="10816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53</xdr:row>
      <xdr:rowOff>114317</xdr:rowOff>
    </xdr:from>
    <xdr:ext cx="405111" cy="259045"/>
    <xdr:sp macro="" textlink="">
      <xdr:nvSpPr>
        <xdr:cNvPr id="513" name="【学校施設】&#10;有形固定資産減価償却率最大値テキスト"/>
        <xdr:cNvSpPr txBox="1"/>
      </xdr:nvSpPr>
      <xdr:spPr>
        <a:xfrm>
          <a:off x="16357600" y="9201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167640</xdr:rowOff>
    </xdr:from>
    <xdr:to>
      <xdr:col>86</xdr:col>
      <xdr:colOff>25400</xdr:colOff>
      <xdr:row>54</xdr:row>
      <xdr:rowOff>167640</xdr:rowOff>
    </xdr:to>
    <xdr:cxnSp macro="">
      <xdr:nvCxnSpPr>
        <xdr:cNvPr id="514" name="直線コネクタ 513"/>
        <xdr:cNvCxnSpPr/>
      </xdr:nvCxnSpPr>
      <xdr:spPr>
        <a:xfrm>
          <a:off x="16230600" y="9425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160037</xdr:rowOff>
    </xdr:from>
    <xdr:ext cx="405111" cy="259045"/>
    <xdr:sp macro="" textlink="">
      <xdr:nvSpPr>
        <xdr:cNvPr id="515" name="【学校施設】&#10;有形固定資産減価償却率平均値テキスト"/>
        <xdr:cNvSpPr txBox="1"/>
      </xdr:nvSpPr>
      <xdr:spPr>
        <a:xfrm>
          <a:off x="16357600" y="101041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10160</xdr:rowOff>
    </xdr:from>
    <xdr:to>
      <xdr:col>85</xdr:col>
      <xdr:colOff>177800</xdr:colOff>
      <xdr:row>59</xdr:row>
      <xdr:rowOff>111760</xdr:rowOff>
    </xdr:to>
    <xdr:sp macro="" textlink="">
      <xdr:nvSpPr>
        <xdr:cNvPr id="516" name="フローチャート: 判断 515"/>
        <xdr:cNvSpPr/>
      </xdr:nvSpPr>
      <xdr:spPr>
        <a:xfrm>
          <a:off x="16268700" y="10125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21590</xdr:rowOff>
    </xdr:from>
    <xdr:to>
      <xdr:col>81</xdr:col>
      <xdr:colOff>101600</xdr:colOff>
      <xdr:row>59</xdr:row>
      <xdr:rowOff>123190</xdr:rowOff>
    </xdr:to>
    <xdr:sp macro="" textlink="">
      <xdr:nvSpPr>
        <xdr:cNvPr id="517" name="フローチャート: 判断 516"/>
        <xdr:cNvSpPr/>
      </xdr:nvSpPr>
      <xdr:spPr>
        <a:xfrm>
          <a:off x="15430500" y="10137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162560</xdr:rowOff>
    </xdr:from>
    <xdr:to>
      <xdr:col>76</xdr:col>
      <xdr:colOff>165100</xdr:colOff>
      <xdr:row>59</xdr:row>
      <xdr:rowOff>92710</xdr:rowOff>
    </xdr:to>
    <xdr:sp macro="" textlink="">
      <xdr:nvSpPr>
        <xdr:cNvPr id="518" name="フローチャート: 判断 517"/>
        <xdr:cNvSpPr/>
      </xdr:nvSpPr>
      <xdr:spPr>
        <a:xfrm>
          <a:off x="14541500" y="10106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116840</xdr:rowOff>
    </xdr:from>
    <xdr:to>
      <xdr:col>72</xdr:col>
      <xdr:colOff>38100</xdr:colOff>
      <xdr:row>59</xdr:row>
      <xdr:rowOff>46990</xdr:rowOff>
    </xdr:to>
    <xdr:sp macro="" textlink="">
      <xdr:nvSpPr>
        <xdr:cNvPr id="519" name="フローチャート: 判断 518"/>
        <xdr:cNvSpPr/>
      </xdr:nvSpPr>
      <xdr:spPr>
        <a:xfrm>
          <a:off x="13652500" y="100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113030</xdr:rowOff>
    </xdr:from>
    <xdr:to>
      <xdr:col>67</xdr:col>
      <xdr:colOff>101600</xdr:colOff>
      <xdr:row>60</xdr:row>
      <xdr:rowOff>43180</xdr:rowOff>
    </xdr:to>
    <xdr:sp macro="" textlink="">
      <xdr:nvSpPr>
        <xdr:cNvPr id="520" name="フローチャート: 判断 519"/>
        <xdr:cNvSpPr/>
      </xdr:nvSpPr>
      <xdr:spPr>
        <a:xfrm>
          <a:off x="12763500" y="10228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1" name="テキスト ボックス 520"/>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2" name="テキスト ボックス 521"/>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3" name="テキスト ボックス 522"/>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4" name="テキスト ボックス 523"/>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5" name="テキスト ボックス 524"/>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74930</xdr:rowOff>
    </xdr:from>
    <xdr:to>
      <xdr:col>85</xdr:col>
      <xdr:colOff>177800</xdr:colOff>
      <xdr:row>59</xdr:row>
      <xdr:rowOff>5080</xdr:rowOff>
    </xdr:to>
    <xdr:sp macro="" textlink="">
      <xdr:nvSpPr>
        <xdr:cNvPr id="526" name="楕円 525"/>
        <xdr:cNvSpPr/>
      </xdr:nvSpPr>
      <xdr:spPr>
        <a:xfrm>
          <a:off x="16268700" y="10019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97807</xdr:rowOff>
    </xdr:from>
    <xdr:ext cx="405111" cy="259045"/>
    <xdr:sp macro="" textlink="">
      <xdr:nvSpPr>
        <xdr:cNvPr id="527" name="【学校施設】&#10;有形固定資産減価償却率該当値テキスト"/>
        <xdr:cNvSpPr txBox="1"/>
      </xdr:nvSpPr>
      <xdr:spPr>
        <a:xfrm>
          <a:off x="16357600" y="987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10160</xdr:rowOff>
    </xdr:from>
    <xdr:to>
      <xdr:col>81</xdr:col>
      <xdr:colOff>101600</xdr:colOff>
      <xdr:row>58</xdr:row>
      <xdr:rowOff>111760</xdr:rowOff>
    </xdr:to>
    <xdr:sp macro="" textlink="">
      <xdr:nvSpPr>
        <xdr:cNvPr id="528" name="楕円 527"/>
        <xdr:cNvSpPr/>
      </xdr:nvSpPr>
      <xdr:spPr>
        <a:xfrm>
          <a:off x="15430500" y="9954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60960</xdr:rowOff>
    </xdr:from>
    <xdr:to>
      <xdr:col>85</xdr:col>
      <xdr:colOff>127000</xdr:colOff>
      <xdr:row>58</xdr:row>
      <xdr:rowOff>125730</xdr:rowOff>
    </xdr:to>
    <xdr:cxnSp macro="">
      <xdr:nvCxnSpPr>
        <xdr:cNvPr id="529" name="直線コネクタ 528"/>
        <xdr:cNvCxnSpPr/>
      </xdr:nvCxnSpPr>
      <xdr:spPr>
        <a:xfrm>
          <a:off x="15481300" y="10005060"/>
          <a:ext cx="8382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162560</xdr:rowOff>
    </xdr:from>
    <xdr:to>
      <xdr:col>76</xdr:col>
      <xdr:colOff>165100</xdr:colOff>
      <xdr:row>58</xdr:row>
      <xdr:rowOff>92710</xdr:rowOff>
    </xdr:to>
    <xdr:sp macro="" textlink="">
      <xdr:nvSpPr>
        <xdr:cNvPr id="530" name="楕円 529"/>
        <xdr:cNvSpPr/>
      </xdr:nvSpPr>
      <xdr:spPr>
        <a:xfrm>
          <a:off x="14541500" y="9935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41910</xdr:rowOff>
    </xdr:from>
    <xdr:to>
      <xdr:col>81</xdr:col>
      <xdr:colOff>50800</xdr:colOff>
      <xdr:row>58</xdr:row>
      <xdr:rowOff>60960</xdr:rowOff>
    </xdr:to>
    <xdr:cxnSp macro="">
      <xdr:nvCxnSpPr>
        <xdr:cNvPr id="531" name="直線コネクタ 530"/>
        <xdr:cNvCxnSpPr/>
      </xdr:nvCxnSpPr>
      <xdr:spPr>
        <a:xfrm>
          <a:off x="14592300" y="998601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109220</xdr:rowOff>
    </xdr:from>
    <xdr:to>
      <xdr:col>72</xdr:col>
      <xdr:colOff>38100</xdr:colOff>
      <xdr:row>58</xdr:row>
      <xdr:rowOff>39370</xdr:rowOff>
    </xdr:to>
    <xdr:sp macro="" textlink="">
      <xdr:nvSpPr>
        <xdr:cNvPr id="532" name="楕円 531"/>
        <xdr:cNvSpPr/>
      </xdr:nvSpPr>
      <xdr:spPr>
        <a:xfrm>
          <a:off x="13652500" y="988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160020</xdr:rowOff>
    </xdr:from>
    <xdr:to>
      <xdr:col>76</xdr:col>
      <xdr:colOff>114300</xdr:colOff>
      <xdr:row>58</xdr:row>
      <xdr:rowOff>41910</xdr:rowOff>
    </xdr:to>
    <xdr:cxnSp macro="">
      <xdr:nvCxnSpPr>
        <xdr:cNvPr id="533" name="直線コネクタ 532"/>
        <xdr:cNvCxnSpPr/>
      </xdr:nvCxnSpPr>
      <xdr:spPr>
        <a:xfrm>
          <a:off x="13703300" y="9932670"/>
          <a:ext cx="8890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114317</xdr:rowOff>
    </xdr:from>
    <xdr:ext cx="405111" cy="259045"/>
    <xdr:sp macro="" textlink="">
      <xdr:nvSpPr>
        <xdr:cNvPr id="534" name="n_1aveValue【学校施設】&#10;有形固定資産減価償却率"/>
        <xdr:cNvSpPr txBox="1"/>
      </xdr:nvSpPr>
      <xdr:spPr>
        <a:xfrm>
          <a:off x="15266044" y="10229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83837</xdr:rowOff>
    </xdr:from>
    <xdr:ext cx="405111" cy="259045"/>
    <xdr:sp macro="" textlink="">
      <xdr:nvSpPr>
        <xdr:cNvPr id="535" name="n_2aveValue【学校施設】&#10;有形固定資産減価償却率"/>
        <xdr:cNvSpPr txBox="1"/>
      </xdr:nvSpPr>
      <xdr:spPr>
        <a:xfrm>
          <a:off x="14389744" y="10199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38117</xdr:rowOff>
    </xdr:from>
    <xdr:ext cx="405111" cy="259045"/>
    <xdr:sp macro="" textlink="">
      <xdr:nvSpPr>
        <xdr:cNvPr id="536" name="n_3aveValue【学校施設】&#10;有形固定資産減価償却率"/>
        <xdr:cNvSpPr txBox="1"/>
      </xdr:nvSpPr>
      <xdr:spPr>
        <a:xfrm>
          <a:off x="13500744" y="10153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59707</xdr:rowOff>
    </xdr:from>
    <xdr:ext cx="405111" cy="259045"/>
    <xdr:sp macro="" textlink="">
      <xdr:nvSpPr>
        <xdr:cNvPr id="537" name="n_4aveValue【学校施設】&#10;有形固定資産減価償却率"/>
        <xdr:cNvSpPr txBox="1"/>
      </xdr:nvSpPr>
      <xdr:spPr>
        <a:xfrm>
          <a:off x="12611744" y="10003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128287</xdr:rowOff>
    </xdr:from>
    <xdr:ext cx="405111" cy="259045"/>
    <xdr:sp macro="" textlink="">
      <xdr:nvSpPr>
        <xdr:cNvPr id="538" name="n_1mainValue【学校施設】&#10;有形固定資産減価償却率"/>
        <xdr:cNvSpPr txBox="1"/>
      </xdr:nvSpPr>
      <xdr:spPr>
        <a:xfrm>
          <a:off x="15266044" y="9729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109237</xdr:rowOff>
    </xdr:from>
    <xdr:ext cx="405111" cy="259045"/>
    <xdr:sp macro="" textlink="">
      <xdr:nvSpPr>
        <xdr:cNvPr id="539" name="n_2mainValue【学校施設】&#10;有形固定資産減価償却率"/>
        <xdr:cNvSpPr txBox="1"/>
      </xdr:nvSpPr>
      <xdr:spPr>
        <a:xfrm>
          <a:off x="14389744" y="9710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55897</xdr:rowOff>
    </xdr:from>
    <xdr:ext cx="405111" cy="259045"/>
    <xdr:sp macro="" textlink="">
      <xdr:nvSpPr>
        <xdr:cNvPr id="540" name="n_3mainValue【学校施設】&#10;有形固定資産減価償却率"/>
        <xdr:cNvSpPr txBox="1"/>
      </xdr:nvSpPr>
      <xdr:spPr>
        <a:xfrm>
          <a:off x="13500744" y="9657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1" name="正方形/長方形 540"/>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42" name="正方形/長方形 541"/>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43" name="正方形/長方形 542"/>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44" name="正方形/長方形 543"/>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45" name="正方形/長方形 544"/>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46" name="正方形/長方形 545"/>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47" name="正方形/長方形 546"/>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8" name="正方形/長方形 547"/>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9" name="テキスト ボックス 548"/>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0" name="直線コネクタ 549"/>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1" name="テキスト ボックス 550"/>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52" name="直線コネクタ 551"/>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53" name="テキスト ボックス 552"/>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54" name="直線コネクタ 553"/>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55" name="テキスト ボックス 554"/>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56" name="直線コネクタ 555"/>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57" name="テキスト ボックス 556"/>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58" name="直線コネクタ 557"/>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59" name="テキスト ボックス 558"/>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0" name="直線コネクタ 559"/>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1" name="テキスト ボックス 560"/>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2" name="【学校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54407</xdr:rowOff>
    </xdr:from>
    <xdr:to>
      <xdr:col>116</xdr:col>
      <xdr:colOff>62864</xdr:colOff>
      <xdr:row>64</xdr:row>
      <xdr:rowOff>104242</xdr:rowOff>
    </xdr:to>
    <xdr:cxnSp macro="">
      <xdr:nvCxnSpPr>
        <xdr:cNvPr id="563" name="直線コネクタ 562"/>
        <xdr:cNvCxnSpPr/>
      </xdr:nvCxnSpPr>
      <xdr:spPr>
        <a:xfrm flipV="1">
          <a:off x="22160864" y="9484157"/>
          <a:ext cx="0" cy="1592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108069</xdr:rowOff>
    </xdr:from>
    <xdr:ext cx="469744" cy="259045"/>
    <xdr:sp macro="" textlink="">
      <xdr:nvSpPr>
        <xdr:cNvPr id="564" name="【学校施設】&#10;一人当たり面積最小値テキスト"/>
        <xdr:cNvSpPr txBox="1"/>
      </xdr:nvSpPr>
      <xdr:spPr>
        <a:xfrm>
          <a:off x="22199600" y="110808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104242</xdr:rowOff>
    </xdr:from>
    <xdr:to>
      <xdr:col>116</xdr:col>
      <xdr:colOff>152400</xdr:colOff>
      <xdr:row>64</xdr:row>
      <xdr:rowOff>104242</xdr:rowOff>
    </xdr:to>
    <xdr:cxnSp macro="">
      <xdr:nvCxnSpPr>
        <xdr:cNvPr id="565" name="直線コネクタ 564"/>
        <xdr:cNvCxnSpPr/>
      </xdr:nvCxnSpPr>
      <xdr:spPr>
        <a:xfrm>
          <a:off x="22072600" y="110770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1084</xdr:rowOff>
    </xdr:from>
    <xdr:ext cx="469744" cy="259045"/>
    <xdr:sp macro="" textlink="">
      <xdr:nvSpPr>
        <xdr:cNvPr id="566" name="【学校施設】&#10;一人当たり面積最大値テキスト"/>
        <xdr:cNvSpPr txBox="1"/>
      </xdr:nvSpPr>
      <xdr:spPr>
        <a:xfrm>
          <a:off x="22199600" y="9259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54407</xdr:rowOff>
    </xdr:from>
    <xdr:to>
      <xdr:col>116</xdr:col>
      <xdr:colOff>152400</xdr:colOff>
      <xdr:row>55</xdr:row>
      <xdr:rowOff>54407</xdr:rowOff>
    </xdr:to>
    <xdr:cxnSp macro="">
      <xdr:nvCxnSpPr>
        <xdr:cNvPr id="567" name="直線コネクタ 566"/>
        <xdr:cNvCxnSpPr/>
      </xdr:nvCxnSpPr>
      <xdr:spPr>
        <a:xfrm>
          <a:off x="22072600" y="9484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66615</xdr:rowOff>
    </xdr:from>
    <xdr:ext cx="469744" cy="259045"/>
    <xdr:sp macro="" textlink="">
      <xdr:nvSpPr>
        <xdr:cNvPr id="568" name="【学校施設】&#10;一人当たり面積平均値テキスト"/>
        <xdr:cNvSpPr txBox="1"/>
      </xdr:nvSpPr>
      <xdr:spPr>
        <a:xfrm>
          <a:off x="22199600" y="103536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88188</xdr:rowOff>
    </xdr:from>
    <xdr:to>
      <xdr:col>116</xdr:col>
      <xdr:colOff>114300</xdr:colOff>
      <xdr:row>61</xdr:row>
      <xdr:rowOff>18338</xdr:rowOff>
    </xdr:to>
    <xdr:sp macro="" textlink="">
      <xdr:nvSpPr>
        <xdr:cNvPr id="569" name="フローチャート: 判断 568"/>
        <xdr:cNvSpPr/>
      </xdr:nvSpPr>
      <xdr:spPr>
        <a:xfrm>
          <a:off x="22110700" y="103751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48870</xdr:rowOff>
    </xdr:from>
    <xdr:to>
      <xdr:col>112</xdr:col>
      <xdr:colOff>38100</xdr:colOff>
      <xdr:row>60</xdr:row>
      <xdr:rowOff>150470</xdr:rowOff>
    </xdr:to>
    <xdr:sp macro="" textlink="">
      <xdr:nvSpPr>
        <xdr:cNvPr id="570" name="フローチャート: 判断 569"/>
        <xdr:cNvSpPr/>
      </xdr:nvSpPr>
      <xdr:spPr>
        <a:xfrm>
          <a:off x="21272500" y="10335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55270</xdr:rowOff>
    </xdr:from>
    <xdr:to>
      <xdr:col>107</xdr:col>
      <xdr:colOff>101600</xdr:colOff>
      <xdr:row>60</xdr:row>
      <xdr:rowOff>156870</xdr:rowOff>
    </xdr:to>
    <xdr:sp macro="" textlink="">
      <xdr:nvSpPr>
        <xdr:cNvPr id="571" name="フローチャート: 判断 570"/>
        <xdr:cNvSpPr/>
      </xdr:nvSpPr>
      <xdr:spPr>
        <a:xfrm>
          <a:off x="20383500" y="10342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79959</xdr:rowOff>
    </xdr:from>
    <xdr:to>
      <xdr:col>102</xdr:col>
      <xdr:colOff>165100</xdr:colOff>
      <xdr:row>61</xdr:row>
      <xdr:rowOff>10109</xdr:rowOff>
    </xdr:to>
    <xdr:sp macro="" textlink="">
      <xdr:nvSpPr>
        <xdr:cNvPr id="572" name="フローチャート: 判断 571"/>
        <xdr:cNvSpPr/>
      </xdr:nvSpPr>
      <xdr:spPr>
        <a:xfrm>
          <a:off x="19494500" y="10366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132537</xdr:rowOff>
    </xdr:from>
    <xdr:to>
      <xdr:col>98</xdr:col>
      <xdr:colOff>38100</xdr:colOff>
      <xdr:row>62</xdr:row>
      <xdr:rowOff>62687</xdr:rowOff>
    </xdr:to>
    <xdr:sp macro="" textlink="">
      <xdr:nvSpPr>
        <xdr:cNvPr id="573" name="フローチャート: 判断 572"/>
        <xdr:cNvSpPr/>
      </xdr:nvSpPr>
      <xdr:spPr>
        <a:xfrm>
          <a:off x="18605500" y="10590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4" name="テキスト ボックス 573"/>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5" name="テキスト ボックス 574"/>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6" name="テキスト ボックス 575"/>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7" name="テキスト ボックス 576"/>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8" name="テキスト ボックス 577"/>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35154</xdr:rowOff>
    </xdr:from>
    <xdr:to>
      <xdr:col>116</xdr:col>
      <xdr:colOff>114300</xdr:colOff>
      <xdr:row>60</xdr:row>
      <xdr:rowOff>136754</xdr:rowOff>
    </xdr:to>
    <xdr:sp macro="" textlink="">
      <xdr:nvSpPr>
        <xdr:cNvPr id="579" name="楕円 578"/>
        <xdr:cNvSpPr/>
      </xdr:nvSpPr>
      <xdr:spPr>
        <a:xfrm>
          <a:off x="22110700" y="10322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59</xdr:row>
      <xdr:rowOff>58031</xdr:rowOff>
    </xdr:from>
    <xdr:ext cx="469744" cy="259045"/>
    <xdr:sp macro="" textlink="">
      <xdr:nvSpPr>
        <xdr:cNvPr id="580" name="【学校施設】&#10;一人当たり面積該当値テキスト"/>
        <xdr:cNvSpPr txBox="1"/>
      </xdr:nvSpPr>
      <xdr:spPr>
        <a:xfrm>
          <a:off x="22199600" y="10173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58014</xdr:rowOff>
    </xdr:from>
    <xdr:to>
      <xdr:col>112</xdr:col>
      <xdr:colOff>38100</xdr:colOff>
      <xdr:row>58</xdr:row>
      <xdr:rowOff>159614</xdr:rowOff>
    </xdr:to>
    <xdr:sp macro="" textlink="">
      <xdr:nvSpPr>
        <xdr:cNvPr id="581" name="楕円 580"/>
        <xdr:cNvSpPr/>
      </xdr:nvSpPr>
      <xdr:spPr>
        <a:xfrm>
          <a:off x="21272500" y="10002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108814</xdr:rowOff>
    </xdr:from>
    <xdr:to>
      <xdr:col>116</xdr:col>
      <xdr:colOff>63500</xdr:colOff>
      <xdr:row>60</xdr:row>
      <xdr:rowOff>85954</xdr:rowOff>
    </xdr:to>
    <xdr:cxnSp macro="">
      <xdr:nvCxnSpPr>
        <xdr:cNvPr id="582" name="直線コネクタ 581"/>
        <xdr:cNvCxnSpPr/>
      </xdr:nvCxnSpPr>
      <xdr:spPr>
        <a:xfrm>
          <a:off x="21323300" y="10052914"/>
          <a:ext cx="8382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90018</xdr:rowOff>
    </xdr:from>
    <xdr:to>
      <xdr:col>107</xdr:col>
      <xdr:colOff>101600</xdr:colOff>
      <xdr:row>59</xdr:row>
      <xdr:rowOff>20168</xdr:rowOff>
    </xdr:to>
    <xdr:sp macro="" textlink="">
      <xdr:nvSpPr>
        <xdr:cNvPr id="583" name="楕円 582"/>
        <xdr:cNvSpPr/>
      </xdr:nvSpPr>
      <xdr:spPr>
        <a:xfrm>
          <a:off x="20383500" y="10034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108814</xdr:rowOff>
    </xdr:from>
    <xdr:to>
      <xdr:col>111</xdr:col>
      <xdr:colOff>177800</xdr:colOff>
      <xdr:row>58</xdr:row>
      <xdr:rowOff>140818</xdr:rowOff>
    </xdr:to>
    <xdr:cxnSp macro="">
      <xdr:nvCxnSpPr>
        <xdr:cNvPr id="584" name="直線コネクタ 583"/>
        <xdr:cNvCxnSpPr/>
      </xdr:nvCxnSpPr>
      <xdr:spPr>
        <a:xfrm flipV="1">
          <a:off x="20434300" y="10052914"/>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92761</xdr:rowOff>
    </xdr:from>
    <xdr:to>
      <xdr:col>102</xdr:col>
      <xdr:colOff>165100</xdr:colOff>
      <xdr:row>59</xdr:row>
      <xdr:rowOff>22911</xdr:rowOff>
    </xdr:to>
    <xdr:sp macro="" textlink="">
      <xdr:nvSpPr>
        <xdr:cNvPr id="585" name="楕円 584"/>
        <xdr:cNvSpPr/>
      </xdr:nvSpPr>
      <xdr:spPr>
        <a:xfrm>
          <a:off x="19494500" y="10036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140818</xdr:rowOff>
    </xdr:from>
    <xdr:to>
      <xdr:col>107</xdr:col>
      <xdr:colOff>50800</xdr:colOff>
      <xdr:row>58</xdr:row>
      <xdr:rowOff>143561</xdr:rowOff>
    </xdr:to>
    <xdr:cxnSp macro="">
      <xdr:nvCxnSpPr>
        <xdr:cNvPr id="586" name="直線コネクタ 585"/>
        <xdr:cNvCxnSpPr/>
      </xdr:nvCxnSpPr>
      <xdr:spPr>
        <a:xfrm flipV="1">
          <a:off x="19545300" y="10084918"/>
          <a:ext cx="8890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141597</xdr:rowOff>
    </xdr:from>
    <xdr:ext cx="469744" cy="259045"/>
    <xdr:sp macro="" textlink="">
      <xdr:nvSpPr>
        <xdr:cNvPr id="587" name="n_1aveValue【学校施設】&#10;一人当たり面積"/>
        <xdr:cNvSpPr txBox="1"/>
      </xdr:nvSpPr>
      <xdr:spPr>
        <a:xfrm>
          <a:off x="21075727" y="10428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147997</xdr:rowOff>
    </xdr:from>
    <xdr:ext cx="469744" cy="259045"/>
    <xdr:sp macro="" textlink="">
      <xdr:nvSpPr>
        <xdr:cNvPr id="588" name="n_2aveValue【学校施設】&#10;一人当たり面積"/>
        <xdr:cNvSpPr txBox="1"/>
      </xdr:nvSpPr>
      <xdr:spPr>
        <a:xfrm>
          <a:off x="20199427" y="10434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1236</xdr:rowOff>
    </xdr:from>
    <xdr:ext cx="469744" cy="259045"/>
    <xdr:sp macro="" textlink="">
      <xdr:nvSpPr>
        <xdr:cNvPr id="589" name="n_3aveValue【学校施設】&#10;一人当たり面積"/>
        <xdr:cNvSpPr txBox="1"/>
      </xdr:nvSpPr>
      <xdr:spPr>
        <a:xfrm>
          <a:off x="19310427" y="10459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79214</xdr:rowOff>
    </xdr:from>
    <xdr:ext cx="469744" cy="259045"/>
    <xdr:sp macro="" textlink="">
      <xdr:nvSpPr>
        <xdr:cNvPr id="590" name="n_4aveValue【学校施設】&#10;一人当たり面積"/>
        <xdr:cNvSpPr txBox="1"/>
      </xdr:nvSpPr>
      <xdr:spPr>
        <a:xfrm>
          <a:off x="18421427" y="103662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4691</xdr:rowOff>
    </xdr:from>
    <xdr:ext cx="469744" cy="259045"/>
    <xdr:sp macro="" textlink="">
      <xdr:nvSpPr>
        <xdr:cNvPr id="591" name="n_1mainValue【学校施設】&#10;一人当たり面積"/>
        <xdr:cNvSpPr txBox="1"/>
      </xdr:nvSpPr>
      <xdr:spPr>
        <a:xfrm>
          <a:off x="21075727" y="9777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36695</xdr:rowOff>
    </xdr:from>
    <xdr:ext cx="469744" cy="259045"/>
    <xdr:sp macro="" textlink="">
      <xdr:nvSpPr>
        <xdr:cNvPr id="592" name="n_2mainValue【学校施設】&#10;一人当たり面積"/>
        <xdr:cNvSpPr txBox="1"/>
      </xdr:nvSpPr>
      <xdr:spPr>
        <a:xfrm>
          <a:off x="20199427" y="98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39438</xdr:rowOff>
    </xdr:from>
    <xdr:ext cx="469744" cy="259045"/>
    <xdr:sp macro="" textlink="">
      <xdr:nvSpPr>
        <xdr:cNvPr id="593" name="n_3mainValue【学校施設】&#10;一人当たり面積"/>
        <xdr:cNvSpPr txBox="1"/>
      </xdr:nvSpPr>
      <xdr:spPr>
        <a:xfrm>
          <a:off x="19310427" y="9812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4" name="正方形/長方形 593"/>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95" name="正方形/長方形 594"/>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96" name="正方形/長方形 595"/>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97" name="正方形/長方形 596"/>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98" name="正方形/長方形 597"/>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99" name="正方形/長方形 598"/>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00" name="正方形/長方形 599"/>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1" name="正方形/長方形 600"/>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602" name="正方形/長方形 601"/>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03" name="正方形/長方形 602"/>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04" name="正方形/長方形 603"/>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05" name="正方形/長方形 604"/>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06" name="正方形/長方形 605"/>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07" name="正方形/長方形 606"/>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08" name="正方形/長方形 607"/>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09" name="正方形/長方形 608"/>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610" name="正方形/長方形 609"/>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11" name="正方形/長方形 610"/>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12" name="正方形/長方形 611"/>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13" name="正方形/長方形 612"/>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14" name="正方形/長方形 613"/>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15" name="正方形/長方形 614"/>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16" name="正方形/長方形 615"/>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7" name="正方形/長方形 616"/>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8" name="テキスト ボックス 617"/>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19" name="直線コネクタ 618"/>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0" name="テキスト ボックス 619"/>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621" name="直線コネクタ 620"/>
        <xdr:cNvCxnSpPr/>
      </xdr:nvCxnSpPr>
      <xdr:spPr>
        <a:xfrm>
          <a:off x="12446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107</xdr:row>
      <xdr:rowOff>105427</xdr:rowOff>
    </xdr:from>
    <xdr:ext cx="467179" cy="259045"/>
    <xdr:sp macro="" textlink="">
      <xdr:nvSpPr>
        <xdr:cNvPr id="622" name="テキスト ボックス 621"/>
        <xdr:cNvSpPr txBox="1"/>
      </xdr:nvSpPr>
      <xdr:spPr>
        <a:xfrm>
          <a:off x="11978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623" name="直線コネクタ 622"/>
        <xdr:cNvCxnSpPr/>
      </xdr:nvCxnSpPr>
      <xdr:spPr>
        <a:xfrm>
          <a:off x="12446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624" name="テキスト ボックス 623"/>
        <xdr:cNvSpPr txBox="1"/>
      </xdr:nvSpPr>
      <xdr:spPr>
        <a:xfrm>
          <a:off x="12042941" y="1799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625" name="直線コネクタ 624"/>
        <xdr:cNvCxnSpPr/>
      </xdr:nvCxnSpPr>
      <xdr:spPr>
        <a:xfrm>
          <a:off x="12446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626" name="テキスト ボックス 625"/>
        <xdr:cNvSpPr txBox="1"/>
      </xdr:nvSpPr>
      <xdr:spPr>
        <a:xfrm>
          <a:off x="12042941" y="1753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627" name="直線コネクタ 626"/>
        <xdr:cNvCxnSpPr/>
      </xdr:nvCxnSpPr>
      <xdr:spPr>
        <a:xfrm>
          <a:off x="12446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628" name="テキスト ボックス 627"/>
        <xdr:cNvSpPr txBox="1"/>
      </xdr:nvSpPr>
      <xdr:spPr>
        <a:xfrm>
          <a:off x="12042941" y="1707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29" name="直線コネクタ 628"/>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630" name="テキスト ボックス 629"/>
        <xdr:cNvSpPr txBox="1"/>
      </xdr:nvSpPr>
      <xdr:spPr>
        <a:xfrm>
          <a:off x="12042941" y="1662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31" name="【公民館】&#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71628</xdr:rowOff>
    </xdr:from>
    <xdr:to>
      <xdr:col>85</xdr:col>
      <xdr:colOff>126364</xdr:colOff>
      <xdr:row>108</xdr:row>
      <xdr:rowOff>62485</xdr:rowOff>
    </xdr:to>
    <xdr:cxnSp macro="">
      <xdr:nvCxnSpPr>
        <xdr:cNvPr id="632" name="直線コネクタ 631"/>
        <xdr:cNvCxnSpPr/>
      </xdr:nvCxnSpPr>
      <xdr:spPr>
        <a:xfrm flipV="1">
          <a:off x="16318864" y="17216628"/>
          <a:ext cx="0" cy="13624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66312</xdr:rowOff>
    </xdr:from>
    <xdr:ext cx="405111" cy="259045"/>
    <xdr:sp macro="" textlink="">
      <xdr:nvSpPr>
        <xdr:cNvPr id="633" name="【公民館】&#10;有形固定資産減価償却率最小値テキスト"/>
        <xdr:cNvSpPr txBox="1"/>
      </xdr:nvSpPr>
      <xdr:spPr>
        <a:xfrm>
          <a:off x="16357600" y="18582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62485</xdr:rowOff>
    </xdr:from>
    <xdr:to>
      <xdr:col>86</xdr:col>
      <xdr:colOff>25400</xdr:colOff>
      <xdr:row>108</xdr:row>
      <xdr:rowOff>62485</xdr:rowOff>
    </xdr:to>
    <xdr:cxnSp macro="">
      <xdr:nvCxnSpPr>
        <xdr:cNvPr id="634" name="直線コネクタ 633"/>
        <xdr:cNvCxnSpPr/>
      </xdr:nvCxnSpPr>
      <xdr:spPr>
        <a:xfrm>
          <a:off x="16230600" y="1857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99</xdr:row>
      <xdr:rowOff>18305</xdr:rowOff>
    </xdr:from>
    <xdr:ext cx="405111" cy="259045"/>
    <xdr:sp macro="" textlink="">
      <xdr:nvSpPr>
        <xdr:cNvPr id="635" name="【公民館】&#10;有形固定資産減価償却率最大値テキスト"/>
        <xdr:cNvSpPr txBox="1"/>
      </xdr:nvSpPr>
      <xdr:spPr>
        <a:xfrm>
          <a:off x="16357600" y="169918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71628</xdr:rowOff>
    </xdr:from>
    <xdr:to>
      <xdr:col>86</xdr:col>
      <xdr:colOff>25400</xdr:colOff>
      <xdr:row>100</xdr:row>
      <xdr:rowOff>71628</xdr:rowOff>
    </xdr:to>
    <xdr:cxnSp macro="">
      <xdr:nvCxnSpPr>
        <xdr:cNvPr id="636" name="直線コネクタ 635"/>
        <xdr:cNvCxnSpPr/>
      </xdr:nvCxnSpPr>
      <xdr:spPr>
        <a:xfrm>
          <a:off x="16230600" y="172166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101</xdr:row>
      <xdr:rowOff>98569</xdr:rowOff>
    </xdr:from>
    <xdr:ext cx="405111" cy="259045"/>
    <xdr:sp macro="" textlink="">
      <xdr:nvSpPr>
        <xdr:cNvPr id="637" name="【公民館】&#10;有形固定資産減価償却率平均値テキスト"/>
        <xdr:cNvSpPr txBox="1"/>
      </xdr:nvSpPr>
      <xdr:spPr>
        <a:xfrm>
          <a:off x="16357600" y="174150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75692</xdr:rowOff>
    </xdr:from>
    <xdr:to>
      <xdr:col>85</xdr:col>
      <xdr:colOff>177800</xdr:colOff>
      <xdr:row>103</xdr:row>
      <xdr:rowOff>5842</xdr:rowOff>
    </xdr:to>
    <xdr:sp macro="" textlink="">
      <xdr:nvSpPr>
        <xdr:cNvPr id="638" name="フローチャート: 判断 637"/>
        <xdr:cNvSpPr/>
      </xdr:nvSpPr>
      <xdr:spPr>
        <a:xfrm>
          <a:off x="16268700" y="17563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102</xdr:row>
      <xdr:rowOff>41402</xdr:rowOff>
    </xdr:from>
    <xdr:to>
      <xdr:col>81</xdr:col>
      <xdr:colOff>101600</xdr:colOff>
      <xdr:row>102</xdr:row>
      <xdr:rowOff>143002</xdr:rowOff>
    </xdr:to>
    <xdr:sp macro="" textlink="">
      <xdr:nvSpPr>
        <xdr:cNvPr id="639" name="フローチャート: 判断 638"/>
        <xdr:cNvSpPr/>
      </xdr:nvSpPr>
      <xdr:spPr>
        <a:xfrm>
          <a:off x="15430500" y="17529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102</xdr:row>
      <xdr:rowOff>64263</xdr:rowOff>
    </xdr:from>
    <xdr:to>
      <xdr:col>76</xdr:col>
      <xdr:colOff>165100</xdr:colOff>
      <xdr:row>102</xdr:row>
      <xdr:rowOff>165863</xdr:rowOff>
    </xdr:to>
    <xdr:sp macro="" textlink="">
      <xdr:nvSpPr>
        <xdr:cNvPr id="640" name="フローチャート: 判断 639"/>
        <xdr:cNvSpPr/>
      </xdr:nvSpPr>
      <xdr:spPr>
        <a:xfrm>
          <a:off x="14541500" y="17552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102</xdr:row>
      <xdr:rowOff>32258</xdr:rowOff>
    </xdr:from>
    <xdr:to>
      <xdr:col>72</xdr:col>
      <xdr:colOff>38100</xdr:colOff>
      <xdr:row>102</xdr:row>
      <xdr:rowOff>133858</xdr:rowOff>
    </xdr:to>
    <xdr:sp macro="" textlink="">
      <xdr:nvSpPr>
        <xdr:cNvPr id="641" name="フローチャート: 判断 640"/>
        <xdr:cNvSpPr/>
      </xdr:nvSpPr>
      <xdr:spPr>
        <a:xfrm>
          <a:off x="13652500" y="175201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102</xdr:row>
      <xdr:rowOff>7113</xdr:rowOff>
    </xdr:from>
    <xdr:to>
      <xdr:col>67</xdr:col>
      <xdr:colOff>101600</xdr:colOff>
      <xdr:row>102</xdr:row>
      <xdr:rowOff>108713</xdr:rowOff>
    </xdr:to>
    <xdr:sp macro="" textlink="">
      <xdr:nvSpPr>
        <xdr:cNvPr id="642" name="フローチャート: 判断 641"/>
        <xdr:cNvSpPr/>
      </xdr:nvSpPr>
      <xdr:spPr>
        <a:xfrm>
          <a:off x="12763500" y="174950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3" name="テキスト ボックス 642"/>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4" name="テキスト ボックス 643"/>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5" name="テキスト ボックス 644"/>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6" name="テキスト ボックス 645"/>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7" name="テキスト ボックス 646"/>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160274</xdr:rowOff>
    </xdr:from>
    <xdr:to>
      <xdr:col>85</xdr:col>
      <xdr:colOff>177800</xdr:colOff>
      <xdr:row>103</xdr:row>
      <xdr:rowOff>90424</xdr:rowOff>
    </xdr:to>
    <xdr:sp macro="" textlink="">
      <xdr:nvSpPr>
        <xdr:cNvPr id="648" name="楕円 647"/>
        <xdr:cNvSpPr/>
      </xdr:nvSpPr>
      <xdr:spPr>
        <a:xfrm>
          <a:off x="16268700" y="17648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102</xdr:row>
      <xdr:rowOff>138701</xdr:rowOff>
    </xdr:from>
    <xdr:ext cx="405111" cy="259045"/>
    <xdr:sp macro="" textlink="">
      <xdr:nvSpPr>
        <xdr:cNvPr id="649" name="【公民館】&#10;有形固定資産減価償却率該当値テキスト"/>
        <xdr:cNvSpPr txBox="1"/>
      </xdr:nvSpPr>
      <xdr:spPr>
        <a:xfrm>
          <a:off x="16357600" y="17626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102</xdr:row>
      <xdr:rowOff>109982</xdr:rowOff>
    </xdr:from>
    <xdr:to>
      <xdr:col>81</xdr:col>
      <xdr:colOff>101600</xdr:colOff>
      <xdr:row>103</xdr:row>
      <xdr:rowOff>40132</xdr:rowOff>
    </xdr:to>
    <xdr:sp macro="" textlink="">
      <xdr:nvSpPr>
        <xdr:cNvPr id="650" name="楕円 649"/>
        <xdr:cNvSpPr/>
      </xdr:nvSpPr>
      <xdr:spPr>
        <a:xfrm>
          <a:off x="15430500" y="17597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160782</xdr:rowOff>
    </xdr:from>
    <xdr:to>
      <xdr:col>85</xdr:col>
      <xdr:colOff>127000</xdr:colOff>
      <xdr:row>103</xdr:row>
      <xdr:rowOff>39624</xdr:rowOff>
    </xdr:to>
    <xdr:cxnSp macro="">
      <xdr:nvCxnSpPr>
        <xdr:cNvPr id="651" name="直線コネクタ 650"/>
        <xdr:cNvCxnSpPr/>
      </xdr:nvCxnSpPr>
      <xdr:spPr>
        <a:xfrm>
          <a:off x="15481300" y="17648682"/>
          <a:ext cx="83820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102</xdr:row>
      <xdr:rowOff>68835</xdr:rowOff>
    </xdr:from>
    <xdr:to>
      <xdr:col>76</xdr:col>
      <xdr:colOff>165100</xdr:colOff>
      <xdr:row>102</xdr:row>
      <xdr:rowOff>170435</xdr:rowOff>
    </xdr:to>
    <xdr:sp macro="" textlink="">
      <xdr:nvSpPr>
        <xdr:cNvPr id="652" name="楕円 651"/>
        <xdr:cNvSpPr/>
      </xdr:nvSpPr>
      <xdr:spPr>
        <a:xfrm>
          <a:off x="14541500" y="17556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102</xdr:row>
      <xdr:rowOff>119635</xdr:rowOff>
    </xdr:from>
    <xdr:to>
      <xdr:col>81</xdr:col>
      <xdr:colOff>50800</xdr:colOff>
      <xdr:row>102</xdr:row>
      <xdr:rowOff>160782</xdr:rowOff>
    </xdr:to>
    <xdr:cxnSp macro="">
      <xdr:nvCxnSpPr>
        <xdr:cNvPr id="653" name="直線コネクタ 652"/>
        <xdr:cNvCxnSpPr/>
      </xdr:nvCxnSpPr>
      <xdr:spPr>
        <a:xfrm>
          <a:off x="14592300" y="17607535"/>
          <a:ext cx="889000" cy="41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102</xdr:row>
      <xdr:rowOff>73406</xdr:rowOff>
    </xdr:from>
    <xdr:to>
      <xdr:col>72</xdr:col>
      <xdr:colOff>38100</xdr:colOff>
      <xdr:row>103</xdr:row>
      <xdr:rowOff>3556</xdr:rowOff>
    </xdr:to>
    <xdr:sp macro="" textlink="">
      <xdr:nvSpPr>
        <xdr:cNvPr id="654" name="楕円 653"/>
        <xdr:cNvSpPr/>
      </xdr:nvSpPr>
      <xdr:spPr>
        <a:xfrm>
          <a:off x="13652500" y="17561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102</xdr:row>
      <xdr:rowOff>119635</xdr:rowOff>
    </xdr:from>
    <xdr:to>
      <xdr:col>76</xdr:col>
      <xdr:colOff>114300</xdr:colOff>
      <xdr:row>102</xdr:row>
      <xdr:rowOff>124206</xdr:rowOff>
    </xdr:to>
    <xdr:cxnSp macro="">
      <xdr:nvCxnSpPr>
        <xdr:cNvPr id="655" name="直線コネクタ 654"/>
        <xdr:cNvCxnSpPr/>
      </xdr:nvCxnSpPr>
      <xdr:spPr>
        <a:xfrm flipV="1">
          <a:off x="13703300" y="17607535"/>
          <a:ext cx="88900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100</xdr:row>
      <xdr:rowOff>159529</xdr:rowOff>
    </xdr:from>
    <xdr:ext cx="405111" cy="259045"/>
    <xdr:sp macro="" textlink="">
      <xdr:nvSpPr>
        <xdr:cNvPr id="656" name="n_1aveValue【公民館】&#10;有形固定資産減価償却率"/>
        <xdr:cNvSpPr txBox="1"/>
      </xdr:nvSpPr>
      <xdr:spPr>
        <a:xfrm>
          <a:off x="15266044" y="173045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10940</xdr:rowOff>
    </xdr:from>
    <xdr:ext cx="405111" cy="259045"/>
    <xdr:sp macro="" textlink="">
      <xdr:nvSpPr>
        <xdr:cNvPr id="657" name="n_2aveValue【公民館】&#10;有形固定資産減価償却率"/>
        <xdr:cNvSpPr txBox="1"/>
      </xdr:nvSpPr>
      <xdr:spPr>
        <a:xfrm>
          <a:off x="14389744" y="173273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100</xdr:row>
      <xdr:rowOff>150385</xdr:rowOff>
    </xdr:from>
    <xdr:ext cx="405111" cy="259045"/>
    <xdr:sp macro="" textlink="">
      <xdr:nvSpPr>
        <xdr:cNvPr id="658" name="n_3aveValue【公民館】&#10;有形固定資産減価償却率"/>
        <xdr:cNvSpPr txBox="1"/>
      </xdr:nvSpPr>
      <xdr:spPr>
        <a:xfrm>
          <a:off x="13500744" y="172953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100</xdr:row>
      <xdr:rowOff>125240</xdr:rowOff>
    </xdr:from>
    <xdr:ext cx="405111" cy="259045"/>
    <xdr:sp macro="" textlink="">
      <xdr:nvSpPr>
        <xdr:cNvPr id="659" name="n_4aveValue【公民館】&#10;有形固定資産減価償却率"/>
        <xdr:cNvSpPr txBox="1"/>
      </xdr:nvSpPr>
      <xdr:spPr>
        <a:xfrm>
          <a:off x="12611744" y="172702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31259</xdr:rowOff>
    </xdr:from>
    <xdr:ext cx="405111" cy="259045"/>
    <xdr:sp macro="" textlink="">
      <xdr:nvSpPr>
        <xdr:cNvPr id="660" name="n_1mainValue【公民館】&#10;有形固定資産減価償却率"/>
        <xdr:cNvSpPr txBox="1"/>
      </xdr:nvSpPr>
      <xdr:spPr>
        <a:xfrm>
          <a:off x="15266044" y="17690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161562</xdr:rowOff>
    </xdr:from>
    <xdr:ext cx="405111" cy="259045"/>
    <xdr:sp macro="" textlink="">
      <xdr:nvSpPr>
        <xdr:cNvPr id="661" name="n_2mainValue【公民館】&#10;有形固定資産減価償却率"/>
        <xdr:cNvSpPr txBox="1"/>
      </xdr:nvSpPr>
      <xdr:spPr>
        <a:xfrm>
          <a:off x="14389744" y="17649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166133</xdr:rowOff>
    </xdr:from>
    <xdr:ext cx="405111" cy="259045"/>
    <xdr:sp macro="" textlink="">
      <xdr:nvSpPr>
        <xdr:cNvPr id="662" name="n_3mainValue【公民館】&#10;有形固定資産減価償却率"/>
        <xdr:cNvSpPr txBox="1"/>
      </xdr:nvSpPr>
      <xdr:spPr>
        <a:xfrm>
          <a:off x="13500744" y="176540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3" name="正方形/長方形 662"/>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64" name="正方形/長方形 663"/>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65" name="正方形/長方形 664"/>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66" name="正方形/長方形 665"/>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67" name="正方形/長方形 666"/>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68" name="正方形/長方形 667"/>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69" name="正方形/長方形 668"/>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0" name="正方形/長方形 669"/>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1" name="テキスト ボックス 670"/>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2" name="直線コネクタ 671"/>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73" name="直線コネクタ 672"/>
        <xdr:cNvCxnSpPr/>
      </xdr:nvCxnSpPr>
      <xdr:spPr>
        <a:xfrm>
          <a:off x="18288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74" name="テキスト ボックス 673"/>
        <xdr:cNvSpPr txBox="1"/>
      </xdr:nvSpPr>
      <xdr:spPr>
        <a:xfrm>
          <a:off x="17820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75" name="直線コネクタ 674"/>
        <xdr:cNvCxnSpPr/>
      </xdr:nvCxnSpPr>
      <xdr:spPr>
        <a:xfrm>
          <a:off x="18288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76" name="テキスト ボックス 675"/>
        <xdr:cNvSpPr txBox="1"/>
      </xdr:nvSpPr>
      <xdr:spPr>
        <a:xfrm>
          <a:off x="17820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77" name="直線コネクタ 676"/>
        <xdr:cNvCxnSpPr/>
      </xdr:nvCxnSpPr>
      <xdr:spPr>
        <a:xfrm>
          <a:off x="18288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78" name="テキスト ボックス 677"/>
        <xdr:cNvSpPr txBox="1"/>
      </xdr:nvSpPr>
      <xdr:spPr>
        <a:xfrm>
          <a:off x="17820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79" name="直線コネクタ 678"/>
        <xdr:cNvCxnSpPr/>
      </xdr:nvCxnSpPr>
      <xdr:spPr>
        <a:xfrm>
          <a:off x="18288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80" name="テキスト ボックス 679"/>
        <xdr:cNvSpPr txBox="1"/>
      </xdr:nvSpPr>
      <xdr:spPr>
        <a:xfrm>
          <a:off x="17820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1" name="直線コネクタ 680"/>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2" name="テキスト ボックス 681"/>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83" name="【公民館】&#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149352</xdr:rowOff>
    </xdr:from>
    <xdr:to>
      <xdr:col>116</xdr:col>
      <xdr:colOff>62864</xdr:colOff>
      <xdr:row>108</xdr:row>
      <xdr:rowOff>35052</xdr:rowOff>
    </xdr:to>
    <xdr:cxnSp macro="">
      <xdr:nvCxnSpPr>
        <xdr:cNvPr id="684" name="直線コネクタ 683"/>
        <xdr:cNvCxnSpPr/>
      </xdr:nvCxnSpPr>
      <xdr:spPr>
        <a:xfrm flipV="1">
          <a:off x="22160864" y="17294352"/>
          <a:ext cx="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38879</xdr:rowOff>
    </xdr:from>
    <xdr:ext cx="469744" cy="259045"/>
    <xdr:sp macro="" textlink="">
      <xdr:nvSpPr>
        <xdr:cNvPr id="685" name="【公民館】&#10;一人当たり面積最小値テキスト"/>
        <xdr:cNvSpPr txBox="1"/>
      </xdr:nvSpPr>
      <xdr:spPr>
        <a:xfrm>
          <a:off x="22199600" y="18555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35052</xdr:rowOff>
    </xdr:from>
    <xdr:to>
      <xdr:col>116</xdr:col>
      <xdr:colOff>152400</xdr:colOff>
      <xdr:row>108</xdr:row>
      <xdr:rowOff>35052</xdr:rowOff>
    </xdr:to>
    <xdr:cxnSp macro="">
      <xdr:nvCxnSpPr>
        <xdr:cNvPr id="686" name="直線コネクタ 685"/>
        <xdr:cNvCxnSpPr/>
      </xdr:nvCxnSpPr>
      <xdr:spPr>
        <a:xfrm>
          <a:off x="22072600" y="185516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96029</xdr:rowOff>
    </xdr:from>
    <xdr:ext cx="469744" cy="259045"/>
    <xdr:sp macro="" textlink="">
      <xdr:nvSpPr>
        <xdr:cNvPr id="687" name="【公民館】&#10;一人当たり面積最大値テキスト"/>
        <xdr:cNvSpPr txBox="1"/>
      </xdr:nvSpPr>
      <xdr:spPr>
        <a:xfrm>
          <a:off x="22199600" y="17069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149352</xdr:rowOff>
    </xdr:from>
    <xdr:to>
      <xdr:col>116</xdr:col>
      <xdr:colOff>152400</xdr:colOff>
      <xdr:row>100</xdr:row>
      <xdr:rowOff>149352</xdr:rowOff>
    </xdr:to>
    <xdr:cxnSp macro="">
      <xdr:nvCxnSpPr>
        <xdr:cNvPr id="688" name="直線コネクタ 687"/>
        <xdr:cNvCxnSpPr/>
      </xdr:nvCxnSpPr>
      <xdr:spPr>
        <a:xfrm>
          <a:off x="22072600" y="172943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47262</xdr:rowOff>
    </xdr:from>
    <xdr:ext cx="469744" cy="259045"/>
    <xdr:sp macro="" textlink="">
      <xdr:nvSpPr>
        <xdr:cNvPr id="689" name="【公民館】&#10;一人当たり面積平均値テキスト"/>
        <xdr:cNvSpPr txBox="1"/>
      </xdr:nvSpPr>
      <xdr:spPr>
        <a:xfrm>
          <a:off x="22199600" y="1804951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68835</xdr:rowOff>
    </xdr:from>
    <xdr:to>
      <xdr:col>116</xdr:col>
      <xdr:colOff>114300</xdr:colOff>
      <xdr:row>105</xdr:row>
      <xdr:rowOff>170435</xdr:rowOff>
    </xdr:to>
    <xdr:sp macro="" textlink="">
      <xdr:nvSpPr>
        <xdr:cNvPr id="690" name="フローチャート: 判断 689"/>
        <xdr:cNvSpPr/>
      </xdr:nvSpPr>
      <xdr:spPr>
        <a:xfrm>
          <a:off x="22110700" y="18071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68835</xdr:rowOff>
    </xdr:from>
    <xdr:to>
      <xdr:col>112</xdr:col>
      <xdr:colOff>38100</xdr:colOff>
      <xdr:row>105</xdr:row>
      <xdr:rowOff>170435</xdr:rowOff>
    </xdr:to>
    <xdr:sp macro="" textlink="">
      <xdr:nvSpPr>
        <xdr:cNvPr id="691" name="フローチャート: 判断 690"/>
        <xdr:cNvSpPr/>
      </xdr:nvSpPr>
      <xdr:spPr>
        <a:xfrm>
          <a:off x="21272500" y="18071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105</xdr:row>
      <xdr:rowOff>82550</xdr:rowOff>
    </xdr:from>
    <xdr:to>
      <xdr:col>107</xdr:col>
      <xdr:colOff>101600</xdr:colOff>
      <xdr:row>106</xdr:row>
      <xdr:rowOff>12700</xdr:rowOff>
    </xdr:to>
    <xdr:sp macro="" textlink="">
      <xdr:nvSpPr>
        <xdr:cNvPr id="692" name="フローチャート: 判断 691"/>
        <xdr:cNvSpPr/>
      </xdr:nvSpPr>
      <xdr:spPr>
        <a:xfrm>
          <a:off x="20383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32258</xdr:rowOff>
    </xdr:from>
    <xdr:to>
      <xdr:col>102</xdr:col>
      <xdr:colOff>165100</xdr:colOff>
      <xdr:row>105</xdr:row>
      <xdr:rowOff>133858</xdr:rowOff>
    </xdr:to>
    <xdr:sp macro="" textlink="">
      <xdr:nvSpPr>
        <xdr:cNvPr id="693" name="フローチャート: 判断 692"/>
        <xdr:cNvSpPr/>
      </xdr:nvSpPr>
      <xdr:spPr>
        <a:xfrm>
          <a:off x="19494500" y="180345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114554</xdr:rowOff>
    </xdr:from>
    <xdr:to>
      <xdr:col>98</xdr:col>
      <xdr:colOff>38100</xdr:colOff>
      <xdr:row>106</xdr:row>
      <xdr:rowOff>44704</xdr:rowOff>
    </xdr:to>
    <xdr:sp macro="" textlink="">
      <xdr:nvSpPr>
        <xdr:cNvPr id="694" name="フローチャート: 判断 693"/>
        <xdr:cNvSpPr/>
      </xdr:nvSpPr>
      <xdr:spPr>
        <a:xfrm>
          <a:off x="18605500" y="181168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95" name="テキスト ボックス 694"/>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96" name="テキスト ボックス 695"/>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97" name="テキスト ボックス 696"/>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98" name="テキスト ボックス 697"/>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99" name="テキスト ボックス 698"/>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123698</xdr:rowOff>
    </xdr:from>
    <xdr:to>
      <xdr:col>116</xdr:col>
      <xdr:colOff>114300</xdr:colOff>
      <xdr:row>104</xdr:row>
      <xdr:rowOff>53848</xdr:rowOff>
    </xdr:to>
    <xdr:sp macro="" textlink="">
      <xdr:nvSpPr>
        <xdr:cNvPr id="700" name="楕円 699"/>
        <xdr:cNvSpPr/>
      </xdr:nvSpPr>
      <xdr:spPr>
        <a:xfrm>
          <a:off x="22110700" y="17783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102</xdr:row>
      <xdr:rowOff>146575</xdr:rowOff>
    </xdr:from>
    <xdr:ext cx="469744" cy="259045"/>
    <xdr:sp macro="" textlink="">
      <xdr:nvSpPr>
        <xdr:cNvPr id="701" name="【公民館】&#10;一人当たり面積該当値テキスト"/>
        <xdr:cNvSpPr txBox="1"/>
      </xdr:nvSpPr>
      <xdr:spPr>
        <a:xfrm>
          <a:off x="22199600" y="17634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123698</xdr:rowOff>
    </xdr:from>
    <xdr:to>
      <xdr:col>112</xdr:col>
      <xdr:colOff>38100</xdr:colOff>
      <xdr:row>104</xdr:row>
      <xdr:rowOff>53848</xdr:rowOff>
    </xdr:to>
    <xdr:sp macro="" textlink="">
      <xdr:nvSpPr>
        <xdr:cNvPr id="702" name="楕円 701"/>
        <xdr:cNvSpPr/>
      </xdr:nvSpPr>
      <xdr:spPr>
        <a:xfrm>
          <a:off x="21272500" y="17783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3048</xdr:rowOff>
    </xdr:from>
    <xdr:to>
      <xdr:col>116</xdr:col>
      <xdr:colOff>63500</xdr:colOff>
      <xdr:row>104</xdr:row>
      <xdr:rowOff>3048</xdr:rowOff>
    </xdr:to>
    <xdr:cxnSp macro="">
      <xdr:nvCxnSpPr>
        <xdr:cNvPr id="703" name="直線コネクタ 702"/>
        <xdr:cNvCxnSpPr/>
      </xdr:nvCxnSpPr>
      <xdr:spPr>
        <a:xfrm>
          <a:off x="21323300" y="1783384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128270</xdr:rowOff>
    </xdr:from>
    <xdr:to>
      <xdr:col>107</xdr:col>
      <xdr:colOff>101600</xdr:colOff>
      <xdr:row>104</xdr:row>
      <xdr:rowOff>58420</xdr:rowOff>
    </xdr:to>
    <xdr:sp macro="" textlink="">
      <xdr:nvSpPr>
        <xdr:cNvPr id="704" name="楕円 703"/>
        <xdr:cNvSpPr/>
      </xdr:nvSpPr>
      <xdr:spPr>
        <a:xfrm>
          <a:off x="20383500" y="17787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3048</xdr:rowOff>
    </xdr:from>
    <xdr:to>
      <xdr:col>111</xdr:col>
      <xdr:colOff>177800</xdr:colOff>
      <xdr:row>104</xdr:row>
      <xdr:rowOff>7620</xdr:rowOff>
    </xdr:to>
    <xdr:cxnSp macro="">
      <xdr:nvCxnSpPr>
        <xdr:cNvPr id="705" name="直線コネクタ 704"/>
        <xdr:cNvCxnSpPr/>
      </xdr:nvCxnSpPr>
      <xdr:spPr>
        <a:xfrm flipV="1">
          <a:off x="20434300" y="17833848"/>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102</xdr:row>
      <xdr:rowOff>135128</xdr:rowOff>
    </xdr:from>
    <xdr:to>
      <xdr:col>102</xdr:col>
      <xdr:colOff>165100</xdr:colOff>
      <xdr:row>103</xdr:row>
      <xdr:rowOff>65278</xdr:rowOff>
    </xdr:to>
    <xdr:sp macro="" textlink="">
      <xdr:nvSpPr>
        <xdr:cNvPr id="706" name="楕円 705"/>
        <xdr:cNvSpPr/>
      </xdr:nvSpPr>
      <xdr:spPr>
        <a:xfrm>
          <a:off x="19494500" y="17623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14478</xdr:rowOff>
    </xdr:from>
    <xdr:to>
      <xdr:col>107</xdr:col>
      <xdr:colOff>50800</xdr:colOff>
      <xdr:row>104</xdr:row>
      <xdr:rowOff>7620</xdr:rowOff>
    </xdr:to>
    <xdr:cxnSp macro="">
      <xdr:nvCxnSpPr>
        <xdr:cNvPr id="707" name="直線コネクタ 706"/>
        <xdr:cNvCxnSpPr/>
      </xdr:nvCxnSpPr>
      <xdr:spPr>
        <a:xfrm>
          <a:off x="19545300" y="17673828"/>
          <a:ext cx="889000" cy="164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161562</xdr:rowOff>
    </xdr:from>
    <xdr:ext cx="469744" cy="259045"/>
    <xdr:sp macro="" textlink="">
      <xdr:nvSpPr>
        <xdr:cNvPr id="708" name="n_1aveValue【公民館】&#10;一人当たり面積"/>
        <xdr:cNvSpPr txBox="1"/>
      </xdr:nvSpPr>
      <xdr:spPr>
        <a:xfrm>
          <a:off x="21075727" y="1816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3827</xdr:rowOff>
    </xdr:from>
    <xdr:ext cx="469744" cy="259045"/>
    <xdr:sp macro="" textlink="">
      <xdr:nvSpPr>
        <xdr:cNvPr id="709" name="n_2aveValue【公民館】&#10;一人当たり面積"/>
        <xdr:cNvSpPr txBox="1"/>
      </xdr:nvSpPr>
      <xdr:spPr>
        <a:xfrm>
          <a:off x="20199427" y="1817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124985</xdr:rowOff>
    </xdr:from>
    <xdr:ext cx="469744" cy="259045"/>
    <xdr:sp macro="" textlink="">
      <xdr:nvSpPr>
        <xdr:cNvPr id="710" name="n_3aveValue【公民館】&#10;一人当たり面積"/>
        <xdr:cNvSpPr txBox="1"/>
      </xdr:nvSpPr>
      <xdr:spPr>
        <a:xfrm>
          <a:off x="19310427" y="181272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61231</xdr:rowOff>
    </xdr:from>
    <xdr:ext cx="469744" cy="259045"/>
    <xdr:sp macro="" textlink="">
      <xdr:nvSpPr>
        <xdr:cNvPr id="711" name="n_4aveValue【公民館】&#10;一人当たり面積"/>
        <xdr:cNvSpPr txBox="1"/>
      </xdr:nvSpPr>
      <xdr:spPr>
        <a:xfrm>
          <a:off x="18421427" y="17892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102</xdr:row>
      <xdr:rowOff>70375</xdr:rowOff>
    </xdr:from>
    <xdr:ext cx="469744" cy="259045"/>
    <xdr:sp macro="" textlink="">
      <xdr:nvSpPr>
        <xdr:cNvPr id="712" name="n_1mainValue【公民館】&#10;一人当たり面積"/>
        <xdr:cNvSpPr txBox="1"/>
      </xdr:nvSpPr>
      <xdr:spPr>
        <a:xfrm>
          <a:off x="21075727" y="17558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102</xdr:row>
      <xdr:rowOff>74947</xdr:rowOff>
    </xdr:from>
    <xdr:ext cx="469744" cy="259045"/>
    <xdr:sp macro="" textlink="">
      <xdr:nvSpPr>
        <xdr:cNvPr id="713" name="n_2mainValue【公民館】&#10;一人当たり面積"/>
        <xdr:cNvSpPr txBox="1"/>
      </xdr:nvSpPr>
      <xdr:spPr>
        <a:xfrm>
          <a:off x="20199427" y="17562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81805</xdr:rowOff>
    </xdr:from>
    <xdr:ext cx="469744" cy="259045"/>
    <xdr:sp macro="" textlink="">
      <xdr:nvSpPr>
        <xdr:cNvPr id="714" name="n_3mainValue【公民館】&#10;一人当たり面積"/>
        <xdr:cNvSpPr txBox="1"/>
      </xdr:nvSpPr>
      <xdr:spPr>
        <a:xfrm>
          <a:off x="19310427" y="17398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15" name="正方形/長方形 714"/>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16" name="正方形/長方形 715"/>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17" name="テキスト ボックス 716"/>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道路や橋りょう・トンネルのインフラ資産については、老朽化</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度合は低い</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ものの</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、近年、落橋や天井落下などの危険が危惧されているため、平成</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年度に道路施設長寿命化修繕計画を策定し、定期的な点検を行い</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計画的な改修工事を実施</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している</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公営住宅と認定こども園・幼稚園・保育所については、老朽化</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度合が</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高いため、</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公営住宅については市営住宅長寿命化計画に基づき、社会資本整備総合交付金を活用しながら、順次改修を進めている。また、公立保育園については、令和元年度に昭和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49</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年築のいなむら保育園</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を</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民営化した</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ほか、</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令和元年度に第</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期保育園整備計画を策定し、引き続き公立保育園の民営化を推進</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しているところ</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公民館については、一人当たりの面積が、全国、県</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類似団体いずれ</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の平均も</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上回っている状況であ</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る。今後については、</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令和元年度に</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策定した</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教育施設長寿命化計画</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に基づき</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学校施設と合わせて、改修や維持管理に係るコストを</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縮減</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しながら長寿命化</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を図っていく。</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xdr:cNvSpPr txBox="1"/>
      </xdr:nvSpPr>
      <xdr:spPr>
        <a:xfrm>
          <a:off x="358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xdr:cNvSpPr txBox="1"/>
      </xdr:nvSpPr>
      <xdr:spPr>
        <a:xfrm>
          <a:off x="423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図書館】&#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32</xdr:row>
      <xdr:rowOff>127635</xdr:rowOff>
    </xdr:from>
    <xdr:to>
      <xdr:col>24</xdr:col>
      <xdr:colOff>62865</xdr:colOff>
      <xdr:row>40</xdr:row>
      <xdr:rowOff>160020</xdr:rowOff>
    </xdr:to>
    <xdr:cxnSp macro="">
      <xdr:nvCxnSpPr>
        <xdr:cNvPr id="57" name="直線コネクタ 56"/>
        <xdr:cNvCxnSpPr/>
      </xdr:nvCxnSpPr>
      <xdr:spPr>
        <a:xfrm flipV="1">
          <a:off x="4634865" y="5614035"/>
          <a:ext cx="0" cy="1403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40</xdr:row>
      <xdr:rowOff>163847</xdr:rowOff>
    </xdr:from>
    <xdr:ext cx="405111" cy="259045"/>
    <xdr:sp macro="" textlink="">
      <xdr:nvSpPr>
        <xdr:cNvPr id="58" name="【図書館】&#10;有形固定資産減価償却率最小値テキスト"/>
        <xdr:cNvSpPr txBox="1"/>
      </xdr:nvSpPr>
      <xdr:spPr>
        <a:xfrm>
          <a:off x="4673600" y="7021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40</xdr:row>
      <xdr:rowOff>160020</xdr:rowOff>
    </xdr:from>
    <xdr:to>
      <xdr:col>24</xdr:col>
      <xdr:colOff>152400</xdr:colOff>
      <xdr:row>40</xdr:row>
      <xdr:rowOff>160020</xdr:rowOff>
    </xdr:to>
    <xdr:cxnSp macro="">
      <xdr:nvCxnSpPr>
        <xdr:cNvPr id="59" name="直線コネクタ 58"/>
        <xdr:cNvCxnSpPr/>
      </xdr:nvCxnSpPr>
      <xdr:spPr>
        <a:xfrm>
          <a:off x="4546600" y="7018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74312</xdr:rowOff>
    </xdr:from>
    <xdr:ext cx="405111" cy="259045"/>
    <xdr:sp macro="" textlink="">
      <xdr:nvSpPr>
        <xdr:cNvPr id="60" name="【図書館】&#10;有形固定資産減価償却率最大値テキスト"/>
        <xdr:cNvSpPr txBox="1"/>
      </xdr:nvSpPr>
      <xdr:spPr>
        <a:xfrm>
          <a:off x="4673600" y="5389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127635</xdr:rowOff>
    </xdr:from>
    <xdr:to>
      <xdr:col>24</xdr:col>
      <xdr:colOff>152400</xdr:colOff>
      <xdr:row>32</xdr:row>
      <xdr:rowOff>127635</xdr:rowOff>
    </xdr:to>
    <xdr:cxnSp macro="">
      <xdr:nvCxnSpPr>
        <xdr:cNvPr id="61" name="直線コネクタ 60"/>
        <xdr:cNvCxnSpPr/>
      </xdr:nvCxnSpPr>
      <xdr:spPr>
        <a:xfrm>
          <a:off x="4546600" y="56140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35</xdr:row>
      <xdr:rowOff>87647</xdr:rowOff>
    </xdr:from>
    <xdr:ext cx="405111" cy="259045"/>
    <xdr:sp macro="" textlink="">
      <xdr:nvSpPr>
        <xdr:cNvPr id="62" name="【図書館】&#10;有形固定資産減価償却率平均値テキスト"/>
        <xdr:cNvSpPr txBox="1"/>
      </xdr:nvSpPr>
      <xdr:spPr>
        <a:xfrm>
          <a:off x="4673600" y="60883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109220</xdr:rowOff>
    </xdr:from>
    <xdr:to>
      <xdr:col>24</xdr:col>
      <xdr:colOff>114300</xdr:colOff>
      <xdr:row>36</xdr:row>
      <xdr:rowOff>39370</xdr:rowOff>
    </xdr:to>
    <xdr:sp macro="" textlink="">
      <xdr:nvSpPr>
        <xdr:cNvPr id="63" name="フローチャート: 判断 62"/>
        <xdr:cNvSpPr/>
      </xdr:nvSpPr>
      <xdr:spPr>
        <a:xfrm>
          <a:off x="4584700" y="61099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151130</xdr:rowOff>
    </xdr:from>
    <xdr:to>
      <xdr:col>20</xdr:col>
      <xdr:colOff>38100</xdr:colOff>
      <xdr:row>36</xdr:row>
      <xdr:rowOff>81280</xdr:rowOff>
    </xdr:to>
    <xdr:sp macro="" textlink="">
      <xdr:nvSpPr>
        <xdr:cNvPr id="64" name="フローチャート: 判断 63"/>
        <xdr:cNvSpPr/>
      </xdr:nvSpPr>
      <xdr:spPr>
        <a:xfrm>
          <a:off x="3746500" y="6151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34</xdr:row>
      <xdr:rowOff>97807</xdr:rowOff>
    </xdr:from>
    <xdr:ext cx="405111" cy="259045"/>
    <xdr:sp macro="" textlink="">
      <xdr:nvSpPr>
        <xdr:cNvPr id="65" name="n_1aveValue【図書館】&#10;有形固定資産減価償却率"/>
        <xdr:cNvSpPr txBox="1"/>
      </xdr:nvSpPr>
      <xdr:spPr>
        <a:xfrm>
          <a:off x="3582044" y="592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107315</xdr:rowOff>
    </xdr:from>
    <xdr:to>
      <xdr:col>15</xdr:col>
      <xdr:colOff>101600</xdr:colOff>
      <xdr:row>36</xdr:row>
      <xdr:rowOff>37465</xdr:rowOff>
    </xdr:to>
    <xdr:sp macro="" textlink="">
      <xdr:nvSpPr>
        <xdr:cNvPr id="66" name="フローチャート: 判断 65"/>
        <xdr:cNvSpPr/>
      </xdr:nvSpPr>
      <xdr:spPr>
        <a:xfrm>
          <a:off x="2857500" y="6108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34</xdr:row>
      <xdr:rowOff>53992</xdr:rowOff>
    </xdr:from>
    <xdr:ext cx="405111" cy="259045"/>
    <xdr:sp macro="" textlink="">
      <xdr:nvSpPr>
        <xdr:cNvPr id="67" name="n_2aveValue【図書館】&#10;有形固定資産減価償却率"/>
        <xdr:cNvSpPr txBox="1"/>
      </xdr:nvSpPr>
      <xdr:spPr>
        <a:xfrm>
          <a:off x="2705744" y="5883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80645</xdr:rowOff>
    </xdr:from>
    <xdr:to>
      <xdr:col>10</xdr:col>
      <xdr:colOff>165100</xdr:colOff>
      <xdr:row>36</xdr:row>
      <xdr:rowOff>10795</xdr:rowOff>
    </xdr:to>
    <xdr:sp macro="" textlink="">
      <xdr:nvSpPr>
        <xdr:cNvPr id="68" name="フローチャート: 判断 67"/>
        <xdr:cNvSpPr/>
      </xdr:nvSpPr>
      <xdr:spPr>
        <a:xfrm>
          <a:off x="1968500" y="6081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34</xdr:row>
      <xdr:rowOff>27322</xdr:rowOff>
    </xdr:from>
    <xdr:ext cx="405111" cy="259045"/>
    <xdr:sp macro="" textlink="">
      <xdr:nvSpPr>
        <xdr:cNvPr id="69" name="n_3aveValue【図書館】&#10;有形固定資産減価償却率"/>
        <xdr:cNvSpPr txBox="1"/>
      </xdr:nvSpPr>
      <xdr:spPr>
        <a:xfrm>
          <a:off x="1816744" y="5856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124460</xdr:rowOff>
    </xdr:from>
    <xdr:to>
      <xdr:col>6</xdr:col>
      <xdr:colOff>38100</xdr:colOff>
      <xdr:row>35</xdr:row>
      <xdr:rowOff>54610</xdr:rowOff>
    </xdr:to>
    <xdr:sp macro="" textlink="">
      <xdr:nvSpPr>
        <xdr:cNvPr id="70" name="フローチャート: 判断 69"/>
        <xdr:cNvSpPr/>
      </xdr:nvSpPr>
      <xdr:spPr>
        <a:xfrm>
          <a:off x="1079500" y="595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33</xdr:row>
      <xdr:rowOff>71137</xdr:rowOff>
    </xdr:from>
    <xdr:ext cx="405111" cy="259045"/>
    <xdr:sp macro="" textlink="">
      <xdr:nvSpPr>
        <xdr:cNvPr id="71" name="n_4aveValue【図書館】&#10;有形固定資産減価償却率"/>
        <xdr:cNvSpPr txBox="1"/>
      </xdr:nvSpPr>
      <xdr:spPr>
        <a:xfrm>
          <a:off x="927744" y="5728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2" name="テキスト ボックス 71"/>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3" name="テキスト ボックス 72"/>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4" name="テキスト ボックス 73"/>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5" name="テキスト ボックス 74"/>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6" name="テキスト ボックス 75"/>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76835</xdr:rowOff>
    </xdr:from>
    <xdr:to>
      <xdr:col>24</xdr:col>
      <xdr:colOff>114300</xdr:colOff>
      <xdr:row>33</xdr:row>
      <xdr:rowOff>6985</xdr:rowOff>
    </xdr:to>
    <xdr:sp macro="" textlink="">
      <xdr:nvSpPr>
        <xdr:cNvPr id="77" name="楕円 76"/>
        <xdr:cNvSpPr/>
      </xdr:nvSpPr>
      <xdr:spPr>
        <a:xfrm>
          <a:off x="4584700" y="5563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32</xdr:row>
      <xdr:rowOff>29862</xdr:rowOff>
    </xdr:from>
    <xdr:ext cx="405111" cy="259045"/>
    <xdr:sp macro="" textlink="">
      <xdr:nvSpPr>
        <xdr:cNvPr id="78" name="【図書館】&#10;有形固定資産減価償却率該当値テキスト"/>
        <xdr:cNvSpPr txBox="1"/>
      </xdr:nvSpPr>
      <xdr:spPr>
        <a:xfrm>
          <a:off x="4673600" y="5516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19685</xdr:rowOff>
    </xdr:from>
    <xdr:to>
      <xdr:col>20</xdr:col>
      <xdr:colOff>38100</xdr:colOff>
      <xdr:row>38</xdr:row>
      <xdr:rowOff>121285</xdr:rowOff>
    </xdr:to>
    <xdr:sp macro="" textlink="">
      <xdr:nvSpPr>
        <xdr:cNvPr id="79" name="楕円 78"/>
        <xdr:cNvSpPr/>
      </xdr:nvSpPr>
      <xdr:spPr>
        <a:xfrm>
          <a:off x="3746500" y="6534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32</xdr:row>
      <xdr:rowOff>127635</xdr:rowOff>
    </xdr:from>
    <xdr:to>
      <xdr:col>24</xdr:col>
      <xdr:colOff>63500</xdr:colOff>
      <xdr:row>38</xdr:row>
      <xdr:rowOff>70485</xdr:rowOff>
    </xdr:to>
    <xdr:cxnSp macro="">
      <xdr:nvCxnSpPr>
        <xdr:cNvPr id="80" name="直線コネクタ 79"/>
        <xdr:cNvCxnSpPr/>
      </xdr:nvCxnSpPr>
      <xdr:spPr>
        <a:xfrm flipV="1">
          <a:off x="3797300" y="5614035"/>
          <a:ext cx="838200"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153035</xdr:rowOff>
    </xdr:from>
    <xdr:to>
      <xdr:col>15</xdr:col>
      <xdr:colOff>101600</xdr:colOff>
      <xdr:row>38</xdr:row>
      <xdr:rowOff>83185</xdr:rowOff>
    </xdr:to>
    <xdr:sp macro="" textlink="">
      <xdr:nvSpPr>
        <xdr:cNvPr id="81" name="楕円 80"/>
        <xdr:cNvSpPr/>
      </xdr:nvSpPr>
      <xdr:spPr>
        <a:xfrm>
          <a:off x="2857500" y="6496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32385</xdr:rowOff>
    </xdr:from>
    <xdr:to>
      <xdr:col>19</xdr:col>
      <xdr:colOff>177800</xdr:colOff>
      <xdr:row>38</xdr:row>
      <xdr:rowOff>70485</xdr:rowOff>
    </xdr:to>
    <xdr:cxnSp macro="">
      <xdr:nvCxnSpPr>
        <xdr:cNvPr id="82" name="直線コネクタ 81"/>
        <xdr:cNvCxnSpPr/>
      </xdr:nvCxnSpPr>
      <xdr:spPr>
        <a:xfrm>
          <a:off x="2908300" y="654748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114935</xdr:rowOff>
    </xdr:from>
    <xdr:to>
      <xdr:col>10</xdr:col>
      <xdr:colOff>165100</xdr:colOff>
      <xdr:row>38</xdr:row>
      <xdr:rowOff>45085</xdr:rowOff>
    </xdr:to>
    <xdr:sp macro="" textlink="">
      <xdr:nvSpPr>
        <xdr:cNvPr id="83" name="楕円 82"/>
        <xdr:cNvSpPr/>
      </xdr:nvSpPr>
      <xdr:spPr>
        <a:xfrm>
          <a:off x="1968500" y="6458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165735</xdr:rowOff>
    </xdr:from>
    <xdr:to>
      <xdr:col>15</xdr:col>
      <xdr:colOff>50800</xdr:colOff>
      <xdr:row>38</xdr:row>
      <xdr:rowOff>32385</xdr:rowOff>
    </xdr:to>
    <xdr:cxnSp macro="">
      <xdr:nvCxnSpPr>
        <xdr:cNvPr id="84" name="直線コネクタ 83"/>
        <xdr:cNvCxnSpPr/>
      </xdr:nvCxnSpPr>
      <xdr:spPr>
        <a:xfrm>
          <a:off x="2019300" y="650938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112412</xdr:rowOff>
    </xdr:from>
    <xdr:ext cx="405111" cy="259045"/>
    <xdr:sp macro="" textlink="">
      <xdr:nvSpPr>
        <xdr:cNvPr id="85" name="n_1mainValue【図書館】&#10;有形固定資産減価償却率"/>
        <xdr:cNvSpPr txBox="1"/>
      </xdr:nvSpPr>
      <xdr:spPr>
        <a:xfrm>
          <a:off x="3582044" y="6627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74312</xdr:rowOff>
    </xdr:from>
    <xdr:ext cx="405111" cy="259045"/>
    <xdr:sp macro="" textlink="">
      <xdr:nvSpPr>
        <xdr:cNvPr id="86" name="n_2mainValue【図書館】&#10;有形固定資産減価償却率"/>
        <xdr:cNvSpPr txBox="1"/>
      </xdr:nvSpPr>
      <xdr:spPr>
        <a:xfrm>
          <a:off x="2705744" y="658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36212</xdr:rowOff>
    </xdr:from>
    <xdr:ext cx="405111" cy="259045"/>
    <xdr:sp macro="" textlink="">
      <xdr:nvSpPr>
        <xdr:cNvPr id="87" name="n_3mainValue【図書館】&#10;有形固定資産減価償却率"/>
        <xdr:cNvSpPr txBox="1"/>
      </xdr:nvSpPr>
      <xdr:spPr>
        <a:xfrm>
          <a:off x="1816744" y="6551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8" name="正方形/長方形 87"/>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9" name="正方形/長方形 88"/>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0" name="正方形/長方形 89"/>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1" name="正方形/長方形 90"/>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2" name="正方形/長方形 91"/>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3" name="正方形/長方形 92"/>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4" name="正方形/長方形 93"/>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98" name="テキスト ボックス 97"/>
        <xdr:cNvSpPr txBox="1"/>
      </xdr:nvSpPr>
      <xdr:spPr>
        <a:xfrm>
          <a:off x="6136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92528</xdr:rowOff>
    </xdr:from>
    <xdr:to>
      <xdr:col>59</xdr:col>
      <xdr:colOff>50800</xdr:colOff>
      <xdr:row>42</xdr:row>
      <xdr:rowOff>92528</xdr:rowOff>
    </xdr:to>
    <xdr:cxnSp macro="">
      <xdr:nvCxnSpPr>
        <xdr:cNvPr id="99" name="直線コネクタ 98"/>
        <xdr:cNvCxnSpPr/>
      </xdr:nvCxnSpPr>
      <xdr:spPr>
        <a:xfrm>
          <a:off x="6604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0" name="テキスト ボックス 99"/>
        <xdr:cNvSpPr txBox="1"/>
      </xdr:nvSpPr>
      <xdr:spPr>
        <a:xfrm>
          <a:off x="6136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1" name="直線コネクタ 100"/>
        <xdr:cNvCxnSpPr/>
      </xdr:nvCxnSpPr>
      <xdr:spPr>
        <a:xfrm>
          <a:off x="6604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2" name="テキスト ボックス 101"/>
        <xdr:cNvSpPr txBox="1"/>
      </xdr:nvSpPr>
      <xdr:spPr>
        <a:xfrm>
          <a:off x="6136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3" name="直線コネクタ 102"/>
        <xdr:cNvCxnSpPr/>
      </xdr:nvCxnSpPr>
      <xdr:spPr>
        <a:xfrm>
          <a:off x="6604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4" name="テキスト ボックス 103"/>
        <xdr:cNvSpPr txBox="1"/>
      </xdr:nvSpPr>
      <xdr:spPr>
        <a:xfrm>
          <a:off x="6136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5" name="直線コネクタ 104"/>
        <xdr:cNvCxnSpPr/>
      </xdr:nvCxnSpPr>
      <xdr:spPr>
        <a:xfrm>
          <a:off x="6604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6" name="テキスト ボックス 105"/>
        <xdr:cNvSpPr txBox="1"/>
      </xdr:nvSpPr>
      <xdr:spPr>
        <a:xfrm>
          <a:off x="6136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7" name="直線コネクタ 106"/>
        <xdr:cNvCxnSpPr/>
      </xdr:nvCxnSpPr>
      <xdr:spPr>
        <a:xfrm>
          <a:off x="6604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8" name="テキスト ボックス 107"/>
        <xdr:cNvSpPr txBox="1"/>
      </xdr:nvSpPr>
      <xdr:spPr>
        <a:xfrm>
          <a:off x="6136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9" name="直線コネクタ 108"/>
        <xdr:cNvCxnSpPr/>
      </xdr:nvCxnSpPr>
      <xdr:spPr>
        <a:xfrm>
          <a:off x="6604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0" name="テキスト ボックス 109"/>
        <xdr:cNvSpPr txBox="1"/>
      </xdr:nvSpPr>
      <xdr:spPr>
        <a:xfrm>
          <a:off x="6136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2" name="テキスト ボックス 111"/>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図書館】&#10;一人当たり面積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117022</xdr:rowOff>
    </xdr:from>
    <xdr:to>
      <xdr:col>54</xdr:col>
      <xdr:colOff>189865</xdr:colOff>
      <xdr:row>42</xdr:row>
      <xdr:rowOff>157843</xdr:rowOff>
    </xdr:to>
    <xdr:cxnSp macro="">
      <xdr:nvCxnSpPr>
        <xdr:cNvPr id="114" name="直線コネクタ 113"/>
        <xdr:cNvCxnSpPr/>
      </xdr:nvCxnSpPr>
      <xdr:spPr>
        <a:xfrm flipV="1">
          <a:off x="10476865" y="5774872"/>
          <a:ext cx="0" cy="15838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161670</xdr:rowOff>
    </xdr:from>
    <xdr:ext cx="469744" cy="259045"/>
    <xdr:sp macro="" textlink="">
      <xdr:nvSpPr>
        <xdr:cNvPr id="115" name="【図書館】&#10;一人当たり面積最小値テキスト"/>
        <xdr:cNvSpPr txBox="1"/>
      </xdr:nvSpPr>
      <xdr:spPr>
        <a:xfrm>
          <a:off x="10515600" y="736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157843</xdr:rowOff>
    </xdr:from>
    <xdr:to>
      <xdr:col>55</xdr:col>
      <xdr:colOff>88900</xdr:colOff>
      <xdr:row>42</xdr:row>
      <xdr:rowOff>157843</xdr:rowOff>
    </xdr:to>
    <xdr:cxnSp macro="">
      <xdr:nvCxnSpPr>
        <xdr:cNvPr id="116" name="直線コネクタ 115"/>
        <xdr:cNvCxnSpPr/>
      </xdr:nvCxnSpPr>
      <xdr:spPr>
        <a:xfrm>
          <a:off x="10388600" y="735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63699</xdr:rowOff>
    </xdr:from>
    <xdr:ext cx="469744" cy="259045"/>
    <xdr:sp macro="" textlink="">
      <xdr:nvSpPr>
        <xdr:cNvPr id="117" name="【図書館】&#10;一人当たり面積最大値テキスト"/>
        <xdr:cNvSpPr txBox="1"/>
      </xdr:nvSpPr>
      <xdr:spPr>
        <a:xfrm>
          <a:off x="10515600" y="5550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117022</xdr:rowOff>
    </xdr:from>
    <xdr:to>
      <xdr:col>55</xdr:col>
      <xdr:colOff>88900</xdr:colOff>
      <xdr:row>33</xdr:row>
      <xdr:rowOff>117022</xdr:rowOff>
    </xdr:to>
    <xdr:cxnSp macro="">
      <xdr:nvCxnSpPr>
        <xdr:cNvPr id="118" name="直線コネクタ 117"/>
        <xdr:cNvCxnSpPr/>
      </xdr:nvCxnSpPr>
      <xdr:spPr>
        <a:xfrm>
          <a:off x="10388600" y="57748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39</xdr:row>
      <xdr:rowOff>93634</xdr:rowOff>
    </xdr:from>
    <xdr:ext cx="469744" cy="259045"/>
    <xdr:sp macro="" textlink="">
      <xdr:nvSpPr>
        <xdr:cNvPr id="119" name="【図書館】&#10;一人当たり面積平均値テキスト"/>
        <xdr:cNvSpPr txBox="1"/>
      </xdr:nvSpPr>
      <xdr:spPr>
        <a:xfrm>
          <a:off x="10515600" y="67801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115207</xdr:rowOff>
    </xdr:from>
    <xdr:to>
      <xdr:col>55</xdr:col>
      <xdr:colOff>50800</xdr:colOff>
      <xdr:row>40</xdr:row>
      <xdr:rowOff>45357</xdr:rowOff>
    </xdr:to>
    <xdr:sp macro="" textlink="">
      <xdr:nvSpPr>
        <xdr:cNvPr id="120" name="フローチャート: 判断 119"/>
        <xdr:cNvSpPr/>
      </xdr:nvSpPr>
      <xdr:spPr>
        <a:xfrm>
          <a:off x="10426700" y="6801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147865</xdr:rowOff>
    </xdr:from>
    <xdr:to>
      <xdr:col>50</xdr:col>
      <xdr:colOff>165100</xdr:colOff>
      <xdr:row>40</xdr:row>
      <xdr:rowOff>78015</xdr:rowOff>
    </xdr:to>
    <xdr:sp macro="" textlink="">
      <xdr:nvSpPr>
        <xdr:cNvPr id="121" name="フローチャート: 判断 120"/>
        <xdr:cNvSpPr/>
      </xdr:nvSpPr>
      <xdr:spPr>
        <a:xfrm>
          <a:off x="9588500" y="68344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38</xdr:row>
      <xdr:rowOff>94542</xdr:rowOff>
    </xdr:from>
    <xdr:ext cx="469744" cy="259045"/>
    <xdr:sp macro="" textlink="">
      <xdr:nvSpPr>
        <xdr:cNvPr id="122" name="n_1aveValue【図書館】&#10;一人当たり面積"/>
        <xdr:cNvSpPr txBox="1"/>
      </xdr:nvSpPr>
      <xdr:spPr>
        <a:xfrm>
          <a:off x="9391727" y="6609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164193</xdr:rowOff>
    </xdr:from>
    <xdr:to>
      <xdr:col>46</xdr:col>
      <xdr:colOff>38100</xdr:colOff>
      <xdr:row>40</xdr:row>
      <xdr:rowOff>94343</xdr:rowOff>
    </xdr:to>
    <xdr:sp macro="" textlink="">
      <xdr:nvSpPr>
        <xdr:cNvPr id="123" name="フローチャート: 判断 122"/>
        <xdr:cNvSpPr/>
      </xdr:nvSpPr>
      <xdr:spPr>
        <a:xfrm>
          <a:off x="8699500" y="6850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38</xdr:row>
      <xdr:rowOff>110870</xdr:rowOff>
    </xdr:from>
    <xdr:ext cx="469744" cy="259045"/>
    <xdr:sp macro="" textlink="">
      <xdr:nvSpPr>
        <xdr:cNvPr id="124" name="n_2aveValue【図書館】&#10;一人当たり面積"/>
        <xdr:cNvSpPr txBox="1"/>
      </xdr:nvSpPr>
      <xdr:spPr>
        <a:xfrm>
          <a:off x="8515427" y="6625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131535</xdr:rowOff>
    </xdr:from>
    <xdr:to>
      <xdr:col>41</xdr:col>
      <xdr:colOff>101600</xdr:colOff>
      <xdr:row>40</xdr:row>
      <xdr:rowOff>61685</xdr:rowOff>
    </xdr:to>
    <xdr:sp macro="" textlink="">
      <xdr:nvSpPr>
        <xdr:cNvPr id="125" name="フローチャート: 判断 124"/>
        <xdr:cNvSpPr/>
      </xdr:nvSpPr>
      <xdr:spPr>
        <a:xfrm>
          <a:off x="7810500" y="6818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78212</xdr:rowOff>
    </xdr:from>
    <xdr:ext cx="469744" cy="259045"/>
    <xdr:sp macro="" textlink="">
      <xdr:nvSpPr>
        <xdr:cNvPr id="126" name="n_3aveValue【図書館】&#10;一人当たり面積"/>
        <xdr:cNvSpPr txBox="1"/>
      </xdr:nvSpPr>
      <xdr:spPr>
        <a:xfrm>
          <a:off x="7626427" y="6593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131535</xdr:rowOff>
    </xdr:from>
    <xdr:to>
      <xdr:col>36</xdr:col>
      <xdr:colOff>165100</xdr:colOff>
      <xdr:row>40</xdr:row>
      <xdr:rowOff>61685</xdr:rowOff>
    </xdr:to>
    <xdr:sp macro="" textlink="">
      <xdr:nvSpPr>
        <xdr:cNvPr id="127" name="フローチャート: 判断 126"/>
        <xdr:cNvSpPr/>
      </xdr:nvSpPr>
      <xdr:spPr>
        <a:xfrm>
          <a:off x="6921500" y="6818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78212</xdr:rowOff>
    </xdr:from>
    <xdr:ext cx="469744" cy="259045"/>
    <xdr:sp macro="" textlink="">
      <xdr:nvSpPr>
        <xdr:cNvPr id="128" name="n_4aveValue【図書館】&#10;一人当たり面積"/>
        <xdr:cNvSpPr txBox="1"/>
      </xdr:nvSpPr>
      <xdr:spPr>
        <a:xfrm>
          <a:off x="6737427" y="6593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9" name="テキスト ボックス 128"/>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30" name="テキスト ボックス 129"/>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31" name="テキスト ボックス 130"/>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2" name="テキスト ボックス 131"/>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3" name="テキスト ボックス 132"/>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17236</xdr:rowOff>
    </xdr:from>
    <xdr:to>
      <xdr:col>55</xdr:col>
      <xdr:colOff>50800</xdr:colOff>
      <xdr:row>37</xdr:row>
      <xdr:rowOff>118836</xdr:rowOff>
    </xdr:to>
    <xdr:sp macro="" textlink="">
      <xdr:nvSpPr>
        <xdr:cNvPr id="134" name="楕円 133"/>
        <xdr:cNvSpPr/>
      </xdr:nvSpPr>
      <xdr:spPr>
        <a:xfrm>
          <a:off x="10426700" y="6360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40113</xdr:rowOff>
    </xdr:from>
    <xdr:ext cx="469744" cy="259045"/>
    <xdr:sp macro="" textlink="">
      <xdr:nvSpPr>
        <xdr:cNvPr id="135" name="【図書館】&#10;一人当たり面積該当値テキスト"/>
        <xdr:cNvSpPr txBox="1"/>
      </xdr:nvSpPr>
      <xdr:spPr>
        <a:xfrm>
          <a:off x="10515600" y="621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33565</xdr:rowOff>
    </xdr:from>
    <xdr:to>
      <xdr:col>50</xdr:col>
      <xdr:colOff>165100</xdr:colOff>
      <xdr:row>41</xdr:row>
      <xdr:rowOff>135165</xdr:rowOff>
    </xdr:to>
    <xdr:sp macro="" textlink="">
      <xdr:nvSpPr>
        <xdr:cNvPr id="136" name="楕円 135"/>
        <xdr:cNvSpPr/>
      </xdr:nvSpPr>
      <xdr:spPr>
        <a:xfrm>
          <a:off x="9588500" y="7063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68036</xdr:rowOff>
    </xdr:from>
    <xdr:to>
      <xdr:col>55</xdr:col>
      <xdr:colOff>0</xdr:colOff>
      <xdr:row>41</xdr:row>
      <xdr:rowOff>84365</xdr:rowOff>
    </xdr:to>
    <xdr:cxnSp macro="">
      <xdr:nvCxnSpPr>
        <xdr:cNvPr id="137" name="直線コネクタ 136"/>
        <xdr:cNvCxnSpPr/>
      </xdr:nvCxnSpPr>
      <xdr:spPr>
        <a:xfrm flipV="1">
          <a:off x="9639300" y="6411686"/>
          <a:ext cx="838200" cy="702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33565</xdr:rowOff>
    </xdr:from>
    <xdr:to>
      <xdr:col>46</xdr:col>
      <xdr:colOff>38100</xdr:colOff>
      <xdr:row>41</xdr:row>
      <xdr:rowOff>135165</xdr:rowOff>
    </xdr:to>
    <xdr:sp macro="" textlink="">
      <xdr:nvSpPr>
        <xdr:cNvPr id="138" name="楕円 137"/>
        <xdr:cNvSpPr/>
      </xdr:nvSpPr>
      <xdr:spPr>
        <a:xfrm>
          <a:off x="8699500" y="7063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84365</xdr:rowOff>
    </xdr:from>
    <xdr:to>
      <xdr:col>50</xdr:col>
      <xdr:colOff>114300</xdr:colOff>
      <xdr:row>41</xdr:row>
      <xdr:rowOff>84365</xdr:rowOff>
    </xdr:to>
    <xdr:cxnSp macro="">
      <xdr:nvCxnSpPr>
        <xdr:cNvPr id="139" name="直線コネクタ 138"/>
        <xdr:cNvCxnSpPr/>
      </xdr:nvCxnSpPr>
      <xdr:spPr>
        <a:xfrm>
          <a:off x="8750300" y="71138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164193</xdr:rowOff>
    </xdr:from>
    <xdr:to>
      <xdr:col>41</xdr:col>
      <xdr:colOff>101600</xdr:colOff>
      <xdr:row>40</xdr:row>
      <xdr:rowOff>94343</xdr:rowOff>
    </xdr:to>
    <xdr:sp macro="" textlink="">
      <xdr:nvSpPr>
        <xdr:cNvPr id="140" name="楕円 139"/>
        <xdr:cNvSpPr/>
      </xdr:nvSpPr>
      <xdr:spPr>
        <a:xfrm>
          <a:off x="7810500" y="6850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43543</xdr:rowOff>
    </xdr:from>
    <xdr:to>
      <xdr:col>45</xdr:col>
      <xdr:colOff>177800</xdr:colOff>
      <xdr:row>41</xdr:row>
      <xdr:rowOff>84365</xdr:rowOff>
    </xdr:to>
    <xdr:cxnSp macro="">
      <xdr:nvCxnSpPr>
        <xdr:cNvPr id="141" name="直線コネクタ 140"/>
        <xdr:cNvCxnSpPr/>
      </xdr:nvCxnSpPr>
      <xdr:spPr>
        <a:xfrm>
          <a:off x="7861300" y="6901543"/>
          <a:ext cx="889000" cy="212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126292</xdr:rowOff>
    </xdr:from>
    <xdr:ext cx="469744" cy="259045"/>
    <xdr:sp macro="" textlink="">
      <xdr:nvSpPr>
        <xdr:cNvPr id="142" name="n_1mainValue【図書館】&#10;一人当たり面積"/>
        <xdr:cNvSpPr txBox="1"/>
      </xdr:nvSpPr>
      <xdr:spPr>
        <a:xfrm>
          <a:off x="9391727" y="7155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126292</xdr:rowOff>
    </xdr:from>
    <xdr:ext cx="469744" cy="259045"/>
    <xdr:sp macro="" textlink="">
      <xdr:nvSpPr>
        <xdr:cNvPr id="143" name="n_2mainValue【図書館】&#10;一人当たり面積"/>
        <xdr:cNvSpPr txBox="1"/>
      </xdr:nvSpPr>
      <xdr:spPr>
        <a:xfrm>
          <a:off x="8515427" y="7155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85470</xdr:rowOff>
    </xdr:from>
    <xdr:ext cx="469744" cy="259045"/>
    <xdr:sp macro="" textlink="">
      <xdr:nvSpPr>
        <xdr:cNvPr id="144" name="n_3mainValue【図書館】&#10;一人当たり面積"/>
        <xdr:cNvSpPr txBox="1"/>
      </xdr:nvSpPr>
      <xdr:spPr>
        <a:xfrm>
          <a:off x="7626427" y="6943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6" name="正方形/長方形 145"/>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7" name="正方形/長方形 146"/>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48" name="正方形/長方形 147"/>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49" name="正方形/長方形 148"/>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0" name="正方形/長方形 149"/>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1" name="正方形/長方形 150"/>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xdr:cNvCxnSpPr/>
      </xdr:nvCxnSpPr>
      <xdr:spPr>
        <a:xfrm>
          <a:off x="762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xdr:cNvSpPr txBox="1"/>
      </xdr:nvSpPr>
      <xdr:spPr>
        <a:xfrm>
          <a:off x="358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xdr:cNvCxnSpPr/>
      </xdr:nvCxnSpPr>
      <xdr:spPr>
        <a:xfrm>
          <a:off x="762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xdr:cNvSpPr txBox="1"/>
      </xdr:nvSpPr>
      <xdr:spPr>
        <a:xfrm>
          <a:off x="358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xdr:cNvCxnSpPr/>
      </xdr:nvCxnSpPr>
      <xdr:spPr>
        <a:xfrm>
          <a:off x="762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xdr:cNvSpPr txBox="1"/>
      </xdr:nvSpPr>
      <xdr:spPr>
        <a:xfrm>
          <a:off x="358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xdr:cNvCxnSpPr/>
      </xdr:nvCxnSpPr>
      <xdr:spPr>
        <a:xfrm>
          <a:off x="762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xdr:cNvSpPr txBox="1"/>
      </xdr:nvSpPr>
      <xdr:spPr>
        <a:xfrm>
          <a:off x="358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xdr:cNvSpPr txBox="1"/>
      </xdr:nvSpPr>
      <xdr:spPr>
        <a:xfrm>
          <a:off x="423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体育館・プー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109728</xdr:rowOff>
    </xdr:from>
    <xdr:to>
      <xdr:col>24</xdr:col>
      <xdr:colOff>62865</xdr:colOff>
      <xdr:row>64</xdr:row>
      <xdr:rowOff>102870</xdr:rowOff>
    </xdr:to>
    <xdr:cxnSp macro="">
      <xdr:nvCxnSpPr>
        <xdr:cNvPr id="167" name="直線コネクタ 166"/>
        <xdr:cNvCxnSpPr/>
      </xdr:nvCxnSpPr>
      <xdr:spPr>
        <a:xfrm flipV="1">
          <a:off x="4634865" y="9539478"/>
          <a:ext cx="0" cy="1536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106697</xdr:rowOff>
    </xdr:from>
    <xdr:ext cx="405111" cy="259045"/>
    <xdr:sp macro="" textlink="">
      <xdr:nvSpPr>
        <xdr:cNvPr id="168" name="【体育館・プール】&#10;有形固定資産減価償却率最小値テキスト"/>
        <xdr:cNvSpPr txBox="1"/>
      </xdr:nvSpPr>
      <xdr:spPr>
        <a:xfrm>
          <a:off x="4673600" y="1107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102870</xdr:rowOff>
    </xdr:from>
    <xdr:to>
      <xdr:col>24</xdr:col>
      <xdr:colOff>152400</xdr:colOff>
      <xdr:row>64</xdr:row>
      <xdr:rowOff>102870</xdr:rowOff>
    </xdr:to>
    <xdr:cxnSp macro="">
      <xdr:nvCxnSpPr>
        <xdr:cNvPr id="169" name="直線コネクタ 168"/>
        <xdr:cNvCxnSpPr/>
      </xdr:nvCxnSpPr>
      <xdr:spPr>
        <a:xfrm>
          <a:off x="4546600" y="11075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56405</xdr:rowOff>
    </xdr:from>
    <xdr:ext cx="405111" cy="259045"/>
    <xdr:sp macro="" textlink="">
      <xdr:nvSpPr>
        <xdr:cNvPr id="170" name="【体育館・プール】&#10;有形固定資産減価償却率最大値テキスト"/>
        <xdr:cNvSpPr txBox="1"/>
      </xdr:nvSpPr>
      <xdr:spPr>
        <a:xfrm>
          <a:off x="4673600" y="93147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109728</xdr:rowOff>
    </xdr:from>
    <xdr:to>
      <xdr:col>24</xdr:col>
      <xdr:colOff>152400</xdr:colOff>
      <xdr:row>55</xdr:row>
      <xdr:rowOff>109728</xdr:rowOff>
    </xdr:to>
    <xdr:cxnSp macro="">
      <xdr:nvCxnSpPr>
        <xdr:cNvPr id="171" name="直線コネクタ 170"/>
        <xdr:cNvCxnSpPr/>
      </xdr:nvCxnSpPr>
      <xdr:spPr>
        <a:xfrm>
          <a:off x="4546600" y="95394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93235</xdr:rowOff>
    </xdr:from>
    <xdr:ext cx="405111" cy="259045"/>
    <xdr:sp macro="" textlink="">
      <xdr:nvSpPr>
        <xdr:cNvPr id="172" name="【体育館・プール】&#10;有形固定資産減価償却率平均値テキスト"/>
        <xdr:cNvSpPr txBox="1"/>
      </xdr:nvSpPr>
      <xdr:spPr>
        <a:xfrm>
          <a:off x="4673600" y="103802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70358</xdr:rowOff>
    </xdr:from>
    <xdr:to>
      <xdr:col>24</xdr:col>
      <xdr:colOff>114300</xdr:colOff>
      <xdr:row>62</xdr:row>
      <xdr:rowOff>508</xdr:rowOff>
    </xdr:to>
    <xdr:sp macro="" textlink="">
      <xdr:nvSpPr>
        <xdr:cNvPr id="173" name="フローチャート: 判断 172"/>
        <xdr:cNvSpPr/>
      </xdr:nvSpPr>
      <xdr:spPr>
        <a:xfrm>
          <a:off x="4584700" y="105288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36068</xdr:rowOff>
    </xdr:from>
    <xdr:to>
      <xdr:col>20</xdr:col>
      <xdr:colOff>38100</xdr:colOff>
      <xdr:row>61</xdr:row>
      <xdr:rowOff>137668</xdr:rowOff>
    </xdr:to>
    <xdr:sp macro="" textlink="">
      <xdr:nvSpPr>
        <xdr:cNvPr id="174" name="フローチャート: 判断 173"/>
        <xdr:cNvSpPr/>
      </xdr:nvSpPr>
      <xdr:spPr>
        <a:xfrm>
          <a:off x="3746500" y="104945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59</xdr:row>
      <xdr:rowOff>154195</xdr:rowOff>
    </xdr:from>
    <xdr:ext cx="405111" cy="259045"/>
    <xdr:sp macro="" textlink="">
      <xdr:nvSpPr>
        <xdr:cNvPr id="175" name="n_1aveValue【体育館・プール】&#10;有形固定資産減価償却率"/>
        <xdr:cNvSpPr txBox="1"/>
      </xdr:nvSpPr>
      <xdr:spPr>
        <a:xfrm>
          <a:off x="3582044" y="10269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61</xdr:row>
      <xdr:rowOff>1778</xdr:rowOff>
    </xdr:from>
    <xdr:to>
      <xdr:col>15</xdr:col>
      <xdr:colOff>101600</xdr:colOff>
      <xdr:row>61</xdr:row>
      <xdr:rowOff>103378</xdr:rowOff>
    </xdr:to>
    <xdr:sp macro="" textlink="">
      <xdr:nvSpPr>
        <xdr:cNvPr id="176" name="フローチャート: 判断 175"/>
        <xdr:cNvSpPr/>
      </xdr:nvSpPr>
      <xdr:spPr>
        <a:xfrm>
          <a:off x="2857500" y="10460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61</xdr:row>
      <xdr:rowOff>94505</xdr:rowOff>
    </xdr:from>
    <xdr:ext cx="405111" cy="259045"/>
    <xdr:sp macro="" textlink="">
      <xdr:nvSpPr>
        <xdr:cNvPr id="177" name="n_2aveValue【体育館・プール】&#10;有形固定資産減価償却率"/>
        <xdr:cNvSpPr txBox="1"/>
      </xdr:nvSpPr>
      <xdr:spPr>
        <a:xfrm>
          <a:off x="2705744" y="10552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61</xdr:row>
      <xdr:rowOff>10922</xdr:rowOff>
    </xdr:from>
    <xdr:to>
      <xdr:col>10</xdr:col>
      <xdr:colOff>165100</xdr:colOff>
      <xdr:row>61</xdr:row>
      <xdr:rowOff>112522</xdr:rowOff>
    </xdr:to>
    <xdr:sp macro="" textlink="">
      <xdr:nvSpPr>
        <xdr:cNvPr id="178" name="フローチャート: 判断 177"/>
        <xdr:cNvSpPr/>
      </xdr:nvSpPr>
      <xdr:spPr>
        <a:xfrm>
          <a:off x="1968500" y="10469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61</xdr:row>
      <xdr:rowOff>103649</xdr:rowOff>
    </xdr:from>
    <xdr:ext cx="405111" cy="259045"/>
    <xdr:sp macro="" textlink="">
      <xdr:nvSpPr>
        <xdr:cNvPr id="179" name="n_3aveValue【体育館・プール】&#10;有形固定資産減価償却率"/>
        <xdr:cNvSpPr txBox="1"/>
      </xdr:nvSpPr>
      <xdr:spPr>
        <a:xfrm>
          <a:off x="1816744" y="105620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60</xdr:row>
      <xdr:rowOff>148082</xdr:rowOff>
    </xdr:from>
    <xdr:to>
      <xdr:col>6</xdr:col>
      <xdr:colOff>38100</xdr:colOff>
      <xdr:row>61</xdr:row>
      <xdr:rowOff>78232</xdr:rowOff>
    </xdr:to>
    <xdr:sp macro="" textlink="">
      <xdr:nvSpPr>
        <xdr:cNvPr id="180" name="フローチャート: 判断 179"/>
        <xdr:cNvSpPr/>
      </xdr:nvSpPr>
      <xdr:spPr>
        <a:xfrm>
          <a:off x="1079500" y="10435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59</xdr:row>
      <xdr:rowOff>94759</xdr:rowOff>
    </xdr:from>
    <xdr:ext cx="405111" cy="259045"/>
    <xdr:sp macro="" textlink="">
      <xdr:nvSpPr>
        <xdr:cNvPr id="181" name="n_4aveValue【体育館・プール】&#10;有形固定資産減価償却率"/>
        <xdr:cNvSpPr txBox="1"/>
      </xdr:nvSpPr>
      <xdr:spPr>
        <a:xfrm>
          <a:off x="927744" y="10210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82" name="テキスト ボックス 181"/>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79502</xdr:rowOff>
    </xdr:from>
    <xdr:to>
      <xdr:col>24</xdr:col>
      <xdr:colOff>114300</xdr:colOff>
      <xdr:row>62</xdr:row>
      <xdr:rowOff>9652</xdr:rowOff>
    </xdr:to>
    <xdr:sp macro="" textlink="">
      <xdr:nvSpPr>
        <xdr:cNvPr id="187" name="楕円 186"/>
        <xdr:cNvSpPr/>
      </xdr:nvSpPr>
      <xdr:spPr>
        <a:xfrm>
          <a:off x="4584700" y="10537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57929</xdr:rowOff>
    </xdr:from>
    <xdr:ext cx="405111" cy="259045"/>
    <xdr:sp macro="" textlink="">
      <xdr:nvSpPr>
        <xdr:cNvPr id="188" name="【体育館・プール】&#10;有形固定資産減価償却率該当値テキスト"/>
        <xdr:cNvSpPr txBox="1"/>
      </xdr:nvSpPr>
      <xdr:spPr>
        <a:xfrm>
          <a:off x="4673600" y="10516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45212</xdr:rowOff>
    </xdr:from>
    <xdr:to>
      <xdr:col>20</xdr:col>
      <xdr:colOff>38100</xdr:colOff>
      <xdr:row>61</xdr:row>
      <xdr:rowOff>146812</xdr:rowOff>
    </xdr:to>
    <xdr:sp macro="" textlink="">
      <xdr:nvSpPr>
        <xdr:cNvPr id="189" name="楕円 188"/>
        <xdr:cNvSpPr/>
      </xdr:nvSpPr>
      <xdr:spPr>
        <a:xfrm>
          <a:off x="3746500" y="105036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96012</xdr:rowOff>
    </xdr:from>
    <xdr:to>
      <xdr:col>24</xdr:col>
      <xdr:colOff>63500</xdr:colOff>
      <xdr:row>61</xdr:row>
      <xdr:rowOff>130302</xdr:rowOff>
    </xdr:to>
    <xdr:cxnSp macro="">
      <xdr:nvCxnSpPr>
        <xdr:cNvPr id="190" name="直線コネクタ 189"/>
        <xdr:cNvCxnSpPr/>
      </xdr:nvCxnSpPr>
      <xdr:spPr>
        <a:xfrm>
          <a:off x="3797300" y="10554462"/>
          <a:ext cx="8382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164084</xdr:rowOff>
    </xdr:from>
    <xdr:to>
      <xdr:col>15</xdr:col>
      <xdr:colOff>101600</xdr:colOff>
      <xdr:row>61</xdr:row>
      <xdr:rowOff>94234</xdr:rowOff>
    </xdr:to>
    <xdr:sp macro="" textlink="">
      <xdr:nvSpPr>
        <xdr:cNvPr id="191" name="楕円 190"/>
        <xdr:cNvSpPr/>
      </xdr:nvSpPr>
      <xdr:spPr>
        <a:xfrm>
          <a:off x="2857500" y="10451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43434</xdr:rowOff>
    </xdr:from>
    <xdr:to>
      <xdr:col>19</xdr:col>
      <xdr:colOff>177800</xdr:colOff>
      <xdr:row>61</xdr:row>
      <xdr:rowOff>96012</xdr:rowOff>
    </xdr:to>
    <xdr:cxnSp macro="">
      <xdr:nvCxnSpPr>
        <xdr:cNvPr id="192" name="直線コネクタ 191"/>
        <xdr:cNvCxnSpPr/>
      </xdr:nvCxnSpPr>
      <xdr:spPr>
        <a:xfrm>
          <a:off x="2908300" y="10501884"/>
          <a:ext cx="8890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113792</xdr:rowOff>
    </xdr:from>
    <xdr:to>
      <xdr:col>10</xdr:col>
      <xdr:colOff>165100</xdr:colOff>
      <xdr:row>61</xdr:row>
      <xdr:rowOff>43942</xdr:rowOff>
    </xdr:to>
    <xdr:sp macro="" textlink="">
      <xdr:nvSpPr>
        <xdr:cNvPr id="193" name="楕円 192"/>
        <xdr:cNvSpPr/>
      </xdr:nvSpPr>
      <xdr:spPr>
        <a:xfrm>
          <a:off x="1968500" y="10400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164592</xdr:rowOff>
    </xdr:from>
    <xdr:to>
      <xdr:col>15</xdr:col>
      <xdr:colOff>50800</xdr:colOff>
      <xdr:row>61</xdr:row>
      <xdr:rowOff>43434</xdr:rowOff>
    </xdr:to>
    <xdr:cxnSp macro="">
      <xdr:nvCxnSpPr>
        <xdr:cNvPr id="194" name="直線コネクタ 193"/>
        <xdr:cNvCxnSpPr/>
      </xdr:nvCxnSpPr>
      <xdr:spPr>
        <a:xfrm>
          <a:off x="2019300" y="10451592"/>
          <a:ext cx="88900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137939</xdr:rowOff>
    </xdr:from>
    <xdr:ext cx="405111" cy="259045"/>
    <xdr:sp macro="" textlink="">
      <xdr:nvSpPr>
        <xdr:cNvPr id="195" name="n_1mainValue【体育館・プール】&#10;有形固定資産減価償却率"/>
        <xdr:cNvSpPr txBox="1"/>
      </xdr:nvSpPr>
      <xdr:spPr>
        <a:xfrm>
          <a:off x="3582044" y="10596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110761</xdr:rowOff>
    </xdr:from>
    <xdr:ext cx="405111" cy="259045"/>
    <xdr:sp macro="" textlink="">
      <xdr:nvSpPr>
        <xdr:cNvPr id="196" name="n_2mainValue【体育館・プール】&#10;有形固定資産減価償却率"/>
        <xdr:cNvSpPr txBox="1"/>
      </xdr:nvSpPr>
      <xdr:spPr>
        <a:xfrm>
          <a:off x="2705744" y="10226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60469</xdr:rowOff>
    </xdr:from>
    <xdr:ext cx="405111" cy="259045"/>
    <xdr:sp macro="" textlink="">
      <xdr:nvSpPr>
        <xdr:cNvPr id="197" name="n_3mainValue【体育館・プール】&#10;有形固定資産減価償却率"/>
        <xdr:cNvSpPr txBox="1"/>
      </xdr:nvSpPr>
      <xdr:spPr>
        <a:xfrm>
          <a:off x="1816744" y="10176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99" name="正方形/長方形 198"/>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0" name="正方形/長方形 199"/>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1" name="正方形/長方形 200"/>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2" name="正方形/長方形 201"/>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03" name="正方形/長方形 202"/>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04" name="正方形/長方形 203"/>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65</xdr:row>
      <xdr:rowOff>0</xdr:rowOff>
    </xdr:from>
    <xdr:to>
      <xdr:col>59</xdr:col>
      <xdr:colOff>50800</xdr:colOff>
      <xdr:row>65</xdr:row>
      <xdr:rowOff>0</xdr:rowOff>
    </xdr:to>
    <xdr:cxnSp macro="">
      <xdr:nvCxnSpPr>
        <xdr:cNvPr id="208" name="直線コネクタ 207"/>
        <xdr:cNvCxnSpPr/>
      </xdr:nvCxnSpPr>
      <xdr:spPr>
        <a:xfrm>
          <a:off x="6604000" y="1114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64</xdr:row>
      <xdr:rowOff>29227</xdr:rowOff>
    </xdr:from>
    <xdr:ext cx="467179" cy="259045"/>
    <xdr:sp macro="" textlink="">
      <xdr:nvSpPr>
        <xdr:cNvPr id="209" name="テキスト ボックス 208"/>
        <xdr:cNvSpPr txBox="1"/>
      </xdr:nvSpPr>
      <xdr:spPr>
        <a:xfrm>
          <a:off x="6136821" y="1100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63</xdr:row>
      <xdr:rowOff>57150</xdr:rowOff>
    </xdr:to>
    <xdr:cxnSp macro="">
      <xdr:nvCxnSpPr>
        <xdr:cNvPr id="210" name="直線コネクタ 209"/>
        <xdr:cNvCxnSpPr/>
      </xdr:nvCxnSpPr>
      <xdr:spPr>
        <a:xfrm>
          <a:off x="6604000" y="1085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86377</xdr:rowOff>
    </xdr:from>
    <xdr:ext cx="467179" cy="259045"/>
    <xdr:sp macro="" textlink="">
      <xdr:nvSpPr>
        <xdr:cNvPr id="211" name="テキスト ボックス 210"/>
        <xdr:cNvSpPr txBox="1"/>
      </xdr:nvSpPr>
      <xdr:spPr>
        <a:xfrm>
          <a:off x="6136821" y="1071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114300</xdr:rowOff>
    </xdr:from>
    <xdr:to>
      <xdr:col>59</xdr:col>
      <xdr:colOff>50800</xdr:colOff>
      <xdr:row>61</xdr:row>
      <xdr:rowOff>114300</xdr:rowOff>
    </xdr:to>
    <xdr:cxnSp macro="">
      <xdr:nvCxnSpPr>
        <xdr:cNvPr id="212" name="直線コネクタ 211"/>
        <xdr:cNvCxnSpPr/>
      </xdr:nvCxnSpPr>
      <xdr:spPr>
        <a:xfrm>
          <a:off x="6604000" y="1057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143527</xdr:rowOff>
    </xdr:from>
    <xdr:ext cx="467179" cy="259045"/>
    <xdr:sp macro="" textlink="">
      <xdr:nvSpPr>
        <xdr:cNvPr id="213" name="テキスト ボックス 212"/>
        <xdr:cNvSpPr txBox="1"/>
      </xdr:nvSpPr>
      <xdr:spPr>
        <a:xfrm>
          <a:off x="6136821" y="1043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4" name="直線コネクタ 213"/>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15" name="テキスト ボックス 214"/>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57150</xdr:rowOff>
    </xdr:from>
    <xdr:to>
      <xdr:col>59</xdr:col>
      <xdr:colOff>50800</xdr:colOff>
      <xdr:row>58</xdr:row>
      <xdr:rowOff>57150</xdr:rowOff>
    </xdr:to>
    <xdr:cxnSp macro="">
      <xdr:nvCxnSpPr>
        <xdr:cNvPr id="216" name="直線コネクタ 215"/>
        <xdr:cNvCxnSpPr/>
      </xdr:nvCxnSpPr>
      <xdr:spPr>
        <a:xfrm>
          <a:off x="6604000" y="1000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86377</xdr:rowOff>
    </xdr:from>
    <xdr:ext cx="467179" cy="259045"/>
    <xdr:sp macro="" textlink="">
      <xdr:nvSpPr>
        <xdr:cNvPr id="217" name="テキスト ボックス 216"/>
        <xdr:cNvSpPr txBox="1"/>
      </xdr:nvSpPr>
      <xdr:spPr>
        <a:xfrm>
          <a:off x="6136821" y="9859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114300</xdr:rowOff>
    </xdr:from>
    <xdr:to>
      <xdr:col>59</xdr:col>
      <xdr:colOff>50800</xdr:colOff>
      <xdr:row>56</xdr:row>
      <xdr:rowOff>114300</xdr:rowOff>
    </xdr:to>
    <xdr:cxnSp macro="">
      <xdr:nvCxnSpPr>
        <xdr:cNvPr id="218" name="直線コネクタ 217"/>
        <xdr:cNvCxnSpPr/>
      </xdr:nvCxnSpPr>
      <xdr:spPr>
        <a:xfrm>
          <a:off x="6604000" y="971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143527</xdr:rowOff>
    </xdr:from>
    <xdr:ext cx="467179" cy="259045"/>
    <xdr:sp macro="" textlink="">
      <xdr:nvSpPr>
        <xdr:cNvPr id="219" name="テキスト ボックス 218"/>
        <xdr:cNvSpPr txBox="1"/>
      </xdr:nvSpPr>
      <xdr:spPr>
        <a:xfrm>
          <a:off x="6136821" y="957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0</xdr:rowOff>
    </xdr:from>
    <xdr:to>
      <xdr:col>59</xdr:col>
      <xdr:colOff>50800</xdr:colOff>
      <xdr:row>55</xdr:row>
      <xdr:rowOff>0</xdr:rowOff>
    </xdr:to>
    <xdr:cxnSp macro="">
      <xdr:nvCxnSpPr>
        <xdr:cNvPr id="220" name="直線コネクタ 219"/>
        <xdr:cNvCxnSpPr/>
      </xdr:nvCxnSpPr>
      <xdr:spPr>
        <a:xfrm>
          <a:off x="6604000" y="942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29227</xdr:rowOff>
    </xdr:from>
    <xdr:ext cx="467179" cy="259045"/>
    <xdr:sp macro="" textlink="">
      <xdr:nvSpPr>
        <xdr:cNvPr id="221" name="テキスト ボックス 220"/>
        <xdr:cNvSpPr txBox="1"/>
      </xdr:nvSpPr>
      <xdr:spPr>
        <a:xfrm>
          <a:off x="6136821" y="9287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体育館・プール】&#10;一人当たり面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5715</xdr:rowOff>
    </xdr:from>
    <xdr:to>
      <xdr:col>54</xdr:col>
      <xdr:colOff>189865</xdr:colOff>
      <xdr:row>63</xdr:row>
      <xdr:rowOff>151447</xdr:rowOff>
    </xdr:to>
    <xdr:cxnSp macro="">
      <xdr:nvCxnSpPr>
        <xdr:cNvPr id="225" name="直線コネクタ 224"/>
        <xdr:cNvCxnSpPr/>
      </xdr:nvCxnSpPr>
      <xdr:spPr>
        <a:xfrm flipV="1">
          <a:off x="10476865" y="9606915"/>
          <a:ext cx="0" cy="1345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155274</xdr:rowOff>
    </xdr:from>
    <xdr:ext cx="469744" cy="259045"/>
    <xdr:sp macro="" textlink="">
      <xdr:nvSpPr>
        <xdr:cNvPr id="226" name="【体育館・プール】&#10;一人当たり面積最小値テキスト"/>
        <xdr:cNvSpPr txBox="1"/>
      </xdr:nvSpPr>
      <xdr:spPr>
        <a:xfrm>
          <a:off x="10515600" y="10956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151447</xdr:rowOff>
    </xdr:from>
    <xdr:to>
      <xdr:col>55</xdr:col>
      <xdr:colOff>88900</xdr:colOff>
      <xdr:row>63</xdr:row>
      <xdr:rowOff>151447</xdr:rowOff>
    </xdr:to>
    <xdr:cxnSp macro="">
      <xdr:nvCxnSpPr>
        <xdr:cNvPr id="227" name="直線コネクタ 226"/>
        <xdr:cNvCxnSpPr/>
      </xdr:nvCxnSpPr>
      <xdr:spPr>
        <a:xfrm>
          <a:off x="10388600" y="10952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123842</xdr:rowOff>
    </xdr:from>
    <xdr:ext cx="469744" cy="259045"/>
    <xdr:sp macro="" textlink="">
      <xdr:nvSpPr>
        <xdr:cNvPr id="228" name="【体育館・プール】&#10;一人当たり面積最大値テキスト"/>
        <xdr:cNvSpPr txBox="1"/>
      </xdr:nvSpPr>
      <xdr:spPr>
        <a:xfrm>
          <a:off x="10515600" y="9382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5715</xdr:rowOff>
    </xdr:from>
    <xdr:to>
      <xdr:col>55</xdr:col>
      <xdr:colOff>88900</xdr:colOff>
      <xdr:row>56</xdr:row>
      <xdr:rowOff>5715</xdr:rowOff>
    </xdr:to>
    <xdr:cxnSp macro="">
      <xdr:nvCxnSpPr>
        <xdr:cNvPr id="229" name="直線コネクタ 228"/>
        <xdr:cNvCxnSpPr/>
      </xdr:nvCxnSpPr>
      <xdr:spPr>
        <a:xfrm>
          <a:off x="10388600" y="9606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60</xdr:row>
      <xdr:rowOff>86377</xdr:rowOff>
    </xdr:from>
    <xdr:ext cx="469744" cy="259045"/>
    <xdr:sp macro="" textlink="">
      <xdr:nvSpPr>
        <xdr:cNvPr id="230" name="【体育館・プール】&#10;一人当たり面積平均値テキスト"/>
        <xdr:cNvSpPr txBox="1"/>
      </xdr:nvSpPr>
      <xdr:spPr>
        <a:xfrm>
          <a:off x="10515600" y="1037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63500</xdr:rowOff>
    </xdr:from>
    <xdr:to>
      <xdr:col>55</xdr:col>
      <xdr:colOff>50800</xdr:colOff>
      <xdr:row>61</xdr:row>
      <xdr:rowOff>165100</xdr:rowOff>
    </xdr:to>
    <xdr:sp macro="" textlink="">
      <xdr:nvSpPr>
        <xdr:cNvPr id="231" name="フローチャート: 判断 230"/>
        <xdr:cNvSpPr/>
      </xdr:nvSpPr>
      <xdr:spPr>
        <a:xfrm>
          <a:off x="10426700" y="10521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60643</xdr:rowOff>
    </xdr:from>
    <xdr:to>
      <xdr:col>50</xdr:col>
      <xdr:colOff>165100</xdr:colOff>
      <xdr:row>61</xdr:row>
      <xdr:rowOff>162243</xdr:rowOff>
    </xdr:to>
    <xdr:sp macro="" textlink="">
      <xdr:nvSpPr>
        <xdr:cNvPr id="232" name="フローチャート: 判断 231"/>
        <xdr:cNvSpPr/>
      </xdr:nvSpPr>
      <xdr:spPr>
        <a:xfrm>
          <a:off x="9588500" y="105190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60</xdr:row>
      <xdr:rowOff>7320</xdr:rowOff>
    </xdr:from>
    <xdr:ext cx="469744" cy="259045"/>
    <xdr:sp macro="" textlink="">
      <xdr:nvSpPr>
        <xdr:cNvPr id="233" name="n_1aveValue【体育館・プール】&#10;一人当たり面積"/>
        <xdr:cNvSpPr txBox="1"/>
      </xdr:nvSpPr>
      <xdr:spPr>
        <a:xfrm>
          <a:off x="9391727" y="10294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61</xdr:row>
      <xdr:rowOff>72072</xdr:rowOff>
    </xdr:from>
    <xdr:to>
      <xdr:col>46</xdr:col>
      <xdr:colOff>38100</xdr:colOff>
      <xdr:row>62</xdr:row>
      <xdr:rowOff>2222</xdr:rowOff>
    </xdr:to>
    <xdr:sp macro="" textlink="">
      <xdr:nvSpPr>
        <xdr:cNvPr id="234" name="フローチャート: 判断 233"/>
        <xdr:cNvSpPr/>
      </xdr:nvSpPr>
      <xdr:spPr>
        <a:xfrm>
          <a:off x="8699500" y="105305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60</xdr:row>
      <xdr:rowOff>18749</xdr:rowOff>
    </xdr:from>
    <xdr:ext cx="469744" cy="259045"/>
    <xdr:sp macro="" textlink="">
      <xdr:nvSpPr>
        <xdr:cNvPr id="235" name="n_2aveValue【体育館・プール】&#10;一人当たり面積"/>
        <xdr:cNvSpPr txBox="1"/>
      </xdr:nvSpPr>
      <xdr:spPr>
        <a:xfrm>
          <a:off x="8515427" y="103057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61</xdr:row>
      <xdr:rowOff>109220</xdr:rowOff>
    </xdr:from>
    <xdr:to>
      <xdr:col>41</xdr:col>
      <xdr:colOff>101600</xdr:colOff>
      <xdr:row>62</xdr:row>
      <xdr:rowOff>39370</xdr:rowOff>
    </xdr:to>
    <xdr:sp macro="" textlink="">
      <xdr:nvSpPr>
        <xdr:cNvPr id="236" name="フローチャート: 判断 235"/>
        <xdr:cNvSpPr/>
      </xdr:nvSpPr>
      <xdr:spPr>
        <a:xfrm>
          <a:off x="7810500" y="10567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60</xdr:row>
      <xdr:rowOff>55897</xdr:rowOff>
    </xdr:from>
    <xdr:ext cx="469744" cy="259045"/>
    <xdr:sp macro="" textlink="">
      <xdr:nvSpPr>
        <xdr:cNvPr id="237" name="n_3aveValue【体育館・プール】&#10;一人当たり面積"/>
        <xdr:cNvSpPr txBox="1"/>
      </xdr:nvSpPr>
      <xdr:spPr>
        <a:xfrm>
          <a:off x="7626427" y="10342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62</xdr:row>
      <xdr:rowOff>52070</xdr:rowOff>
    </xdr:from>
    <xdr:to>
      <xdr:col>36</xdr:col>
      <xdr:colOff>165100</xdr:colOff>
      <xdr:row>62</xdr:row>
      <xdr:rowOff>153670</xdr:rowOff>
    </xdr:to>
    <xdr:sp macro="" textlink="">
      <xdr:nvSpPr>
        <xdr:cNvPr id="238" name="フローチャート: 判断 237"/>
        <xdr:cNvSpPr/>
      </xdr:nvSpPr>
      <xdr:spPr>
        <a:xfrm>
          <a:off x="6921500" y="106819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60</xdr:row>
      <xdr:rowOff>170197</xdr:rowOff>
    </xdr:from>
    <xdr:ext cx="469744" cy="259045"/>
    <xdr:sp macro="" textlink="">
      <xdr:nvSpPr>
        <xdr:cNvPr id="239" name="n_4aveValue【体育館・プール】&#10;一人当たり面積"/>
        <xdr:cNvSpPr txBox="1"/>
      </xdr:nvSpPr>
      <xdr:spPr>
        <a:xfrm>
          <a:off x="6737427" y="10457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40" name="テキスト ボックス 239"/>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1" name="テキスト ボックス 240"/>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2" name="テキスト ボックス 241"/>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3" name="テキスト ボックス 242"/>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4" name="テキスト ボックス 243"/>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37782</xdr:rowOff>
    </xdr:from>
    <xdr:to>
      <xdr:col>55</xdr:col>
      <xdr:colOff>50800</xdr:colOff>
      <xdr:row>62</xdr:row>
      <xdr:rowOff>139382</xdr:rowOff>
    </xdr:to>
    <xdr:sp macro="" textlink="">
      <xdr:nvSpPr>
        <xdr:cNvPr id="245" name="楕円 244"/>
        <xdr:cNvSpPr/>
      </xdr:nvSpPr>
      <xdr:spPr>
        <a:xfrm>
          <a:off x="10426700" y="10667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16209</xdr:rowOff>
    </xdr:from>
    <xdr:ext cx="469744" cy="259045"/>
    <xdr:sp macro="" textlink="">
      <xdr:nvSpPr>
        <xdr:cNvPr id="246" name="【体育館・プール】&#10;一人当たり面積該当値テキスト"/>
        <xdr:cNvSpPr txBox="1"/>
      </xdr:nvSpPr>
      <xdr:spPr>
        <a:xfrm>
          <a:off x="10515600" y="1064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37782</xdr:rowOff>
    </xdr:from>
    <xdr:to>
      <xdr:col>50</xdr:col>
      <xdr:colOff>165100</xdr:colOff>
      <xdr:row>62</xdr:row>
      <xdr:rowOff>139382</xdr:rowOff>
    </xdr:to>
    <xdr:sp macro="" textlink="">
      <xdr:nvSpPr>
        <xdr:cNvPr id="247" name="楕円 246"/>
        <xdr:cNvSpPr/>
      </xdr:nvSpPr>
      <xdr:spPr>
        <a:xfrm>
          <a:off x="9588500" y="10667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88582</xdr:rowOff>
    </xdr:from>
    <xdr:to>
      <xdr:col>55</xdr:col>
      <xdr:colOff>0</xdr:colOff>
      <xdr:row>62</xdr:row>
      <xdr:rowOff>88582</xdr:rowOff>
    </xdr:to>
    <xdr:cxnSp macro="">
      <xdr:nvCxnSpPr>
        <xdr:cNvPr id="248" name="直線コネクタ 247"/>
        <xdr:cNvCxnSpPr/>
      </xdr:nvCxnSpPr>
      <xdr:spPr>
        <a:xfrm>
          <a:off x="9639300" y="1071848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32068</xdr:rowOff>
    </xdr:from>
    <xdr:to>
      <xdr:col>46</xdr:col>
      <xdr:colOff>38100</xdr:colOff>
      <xdr:row>62</xdr:row>
      <xdr:rowOff>133668</xdr:rowOff>
    </xdr:to>
    <xdr:sp macro="" textlink="">
      <xdr:nvSpPr>
        <xdr:cNvPr id="249" name="楕円 248"/>
        <xdr:cNvSpPr/>
      </xdr:nvSpPr>
      <xdr:spPr>
        <a:xfrm>
          <a:off x="8699500" y="10661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82868</xdr:rowOff>
    </xdr:from>
    <xdr:to>
      <xdr:col>50</xdr:col>
      <xdr:colOff>114300</xdr:colOff>
      <xdr:row>62</xdr:row>
      <xdr:rowOff>88582</xdr:rowOff>
    </xdr:to>
    <xdr:cxnSp macro="">
      <xdr:nvCxnSpPr>
        <xdr:cNvPr id="250" name="直線コネクタ 249"/>
        <xdr:cNvCxnSpPr/>
      </xdr:nvCxnSpPr>
      <xdr:spPr>
        <a:xfrm>
          <a:off x="8750300" y="10712768"/>
          <a:ext cx="889000"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34925</xdr:rowOff>
    </xdr:from>
    <xdr:to>
      <xdr:col>41</xdr:col>
      <xdr:colOff>101600</xdr:colOff>
      <xdr:row>62</xdr:row>
      <xdr:rowOff>136525</xdr:rowOff>
    </xdr:to>
    <xdr:sp macro="" textlink="">
      <xdr:nvSpPr>
        <xdr:cNvPr id="251" name="楕円 250"/>
        <xdr:cNvSpPr/>
      </xdr:nvSpPr>
      <xdr:spPr>
        <a:xfrm>
          <a:off x="7810500" y="10664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82868</xdr:rowOff>
    </xdr:from>
    <xdr:to>
      <xdr:col>45</xdr:col>
      <xdr:colOff>177800</xdr:colOff>
      <xdr:row>62</xdr:row>
      <xdr:rowOff>85725</xdr:rowOff>
    </xdr:to>
    <xdr:cxnSp macro="">
      <xdr:nvCxnSpPr>
        <xdr:cNvPr id="252" name="直線コネクタ 251"/>
        <xdr:cNvCxnSpPr/>
      </xdr:nvCxnSpPr>
      <xdr:spPr>
        <a:xfrm flipV="1">
          <a:off x="7861300" y="10712768"/>
          <a:ext cx="889000"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130509</xdr:rowOff>
    </xdr:from>
    <xdr:ext cx="469744" cy="259045"/>
    <xdr:sp macro="" textlink="">
      <xdr:nvSpPr>
        <xdr:cNvPr id="253" name="n_1mainValue【体育館・プール】&#10;一人当たり面積"/>
        <xdr:cNvSpPr txBox="1"/>
      </xdr:nvSpPr>
      <xdr:spPr>
        <a:xfrm>
          <a:off x="9391727" y="10760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124795</xdr:rowOff>
    </xdr:from>
    <xdr:ext cx="469744" cy="259045"/>
    <xdr:sp macro="" textlink="">
      <xdr:nvSpPr>
        <xdr:cNvPr id="254" name="n_2mainValue【体育館・プール】&#10;一人当たり面積"/>
        <xdr:cNvSpPr txBox="1"/>
      </xdr:nvSpPr>
      <xdr:spPr>
        <a:xfrm>
          <a:off x="8515427" y="107546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127652</xdr:rowOff>
    </xdr:from>
    <xdr:ext cx="469744" cy="259045"/>
    <xdr:sp macro="" textlink="">
      <xdr:nvSpPr>
        <xdr:cNvPr id="255" name="n_3mainValue【体育館・プール】&#10;一人当たり面積"/>
        <xdr:cNvSpPr txBox="1"/>
      </xdr:nvSpPr>
      <xdr:spPr>
        <a:xfrm>
          <a:off x="7626427" y="1075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57" name="正方形/長方形 256"/>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58" name="正方形/長方形 257"/>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59" name="正方形/長方形 258"/>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0" name="正方形/長方形 259"/>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1" name="正方形/長方形 260"/>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2" name="正方形/長方形 261"/>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6" name="テキスト ボックス 265"/>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7" name="直線コネクタ 266"/>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8" name="テキスト ボックス 267"/>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9" name="直線コネクタ 268"/>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0" name="テキスト ボックス 269"/>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1" name="直線コネクタ 270"/>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2" name="テキスト ボックス 271"/>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3" name="直線コネクタ 272"/>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4" name="テキスト ボックス 273"/>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5" name="直線コネクタ 274"/>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6" name="テキスト ボックス 275"/>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7" name="直線コネクタ 276"/>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8" name="テキスト ボックス 277"/>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9" name="【福祉施設】&#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169545</xdr:rowOff>
    </xdr:from>
    <xdr:to>
      <xdr:col>24</xdr:col>
      <xdr:colOff>62865</xdr:colOff>
      <xdr:row>86</xdr:row>
      <xdr:rowOff>114300</xdr:rowOff>
    </xdr:to>
    <xdr:cxnSp macro="">
      <xdr:nvCxnSpPr>
        <xdr:cNvPr id="280" name="直線コネクタ 279"/>
        <xdr:cNvCxnSpPr/>
      </xdr:nvCxnSpPr>
      <xdr:spPr>
        <a:xfrm flipV="1">
          <a:off x="4634865" y="13542645"/>
          <a:ext cx="0" cy="1316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281" name="【福祉施設】&#10;有形固定資産減価償却率最小値テキスト"/>
        <xdr:cNvSpPr txBox="1"/>
      </xdr:nvSpPr>
      <xdr:spPr>
        <a:xfrm>
          <a:off x="4673600" y="1486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282" name="直線コネクタ 281"/>
        <xdr:cNvCxnSpPr/>
      </xdr:nvCxnSpPr>
      <xdr:spPr>
        <a:xfrm>
          <a:off x="4546600" y="1485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116222</xdr:rowOff>
    </xdr:from>
    <xdr:ext cx="405111" cy="259045"/>
    <xdr:sp macro="" textlink="">
      <xdr:nvSpPr>
        <xdr:cNvPr id="283" name="【福祉施設】&#10;有形固定資産減価償却率最大値テキスト"/>
        <xdr:cNvSpPr txBox="1"/>
      </xdr:nvSpPr>
      <xdr:spPr>
        <a:xfrm>
          <a:off x="4673600" y="1331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169545</xdr:rowOff>
    </xdr:from>
    <xdr:to>
      <xdr:col>24</xdr:col>
      <xdr:colOff>152400</xdr:colOff>
      <xdr:row>78</xdr:row>
      <xdr:rowOff>169545</xdr:rowOff>
    </xdr:to>
    <xdr:cxnSp macro="">
      <xdr:nvCxnSpPr>
        <xdr:cNvPr id="284" name="直線コネクタ 283"/>
        <xdr:cNvCxnSpPr/>
      </xdr:nvCxnSpPr>
      <xdr:spPr>
        <a:xfrm>
          <a:off x="4546600" y="135426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144797</xdr:rowOff>
    </xdr:from>
    <xdr:ext cx="405111" cy="259045"/>
    <xdr:sp macro="" textlink="">
      <xdr:nvSpPr>
        <xdr:cNvPr id="285" name="【福祉施設】&#10;有形固定資産減価償却率平均値テキスト"/>
        <xdr:cNvSpPr txBox="1"/>
      </xdr:nvSpPr>
      <xdr:spPr>
        <a:xfrm>
          <a:off x="4673600" y="138607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166370</xdr:rowOff>
    </xdr:from>
    <xdr:to>
      <xdr:col>24</xdr:col>
      <xdr:colOff>114300</xdr:colOff>
      <xdr:row>81</xdr:row>
      <xdr:rowOff>96520</xdr:rowOff>
    </xdr:to>
    <xdr:sp macro="" textlink="">
      <xdr:nvSpPr>
        <xdr:cNvPr id="286" name="フローチャート: 判断 285"/>
        <xdr:cNvSpPr/>
      </xdr:nvSpPr>
      <xdr:spPr>
        <a:xfrm>
          <a:off x="4584700" y="13882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137795</xdr:rowOff>
    </xdr:from>
    <xdr:to>
      <xdr:col>20</xdr:col>
      <xdr:colOff>38100</xdr:colOff>
      <xdr:row>81</xdr:row>
      <xdr:rowOff>67945</xdr:rowOff>
    </xdr:to>
    <xdr:sp macro="" textlink="">
      <xdr:nvSpPr>
        <xdr:cNvPr id="287" name="フローチャート: 判断 286"/>
        <xdr:cNvSpPr/>
      </xdr:nvSpPr>
      <xdr:spPr>
        <a:xfrm>
          <a:off x="3746500" y="13853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81</xdr:row>
      <xdr:rowOff>59072</xdr:rowOff>
    </xdr:from>
    <xdr:ext cx="405111" cy="259045"/>
    <xdr:sp macro="" textlink="">
      <xdr:nvSpPr>
        <xdr:cNvPr id="288" name="n_1aveValue【福祉施設】&#10;有形固定資産減価償却率"/>
        <xdr:cNvSpPr txBox="1"/>
      </xdr:nvSpPr>
      <xdr:spPr>
        <a:xfrm>
          <a:off x="3582044" y="13946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80</xdr:row>
      <xdr:rowOff>141605</xdr:rowOff>
    </xdr:from>
    <xdr:to>
      <xdr:col>15</xdr:col>
      <xdr:colOff>101600</xdr:colOff>
      <xdr:row>81</xdr:row>
      <xdr:rowOff>71755</xdr:rowOff>
    </xdr:to>
    <xdr:sp macro="" textlink="">
      <xdr:nvSpPr>
        <xdr:cNvPr id="289" name="フローチャート: 判断 288"/>
        <xdr:cNvSpPr/>
      </xdr:nvSpPr>
      <xdr:spPr>
        <a:xfrm>
          <a:off x="2857500" y="13857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81</xdr:row>
      <xdr:rowOff>62882</xdr:rowOff>
    </xdr:from>
    <xdr:ext cx="405111" cy="259045"/>
    <xdr:sp macro="" textlink="">
      <xdr:nvSpPr>
        <xdr:cNvPr id="290" name="n_2aveValue【福祉施設】&#10;有形固定資産減価償却率"/>
        <xdr:cNvSpPr txBox="1"/>
      </xdr:nvSpPr>
      <xdr:spPr>
        <a:xfrm>
          <a:off x="2705744" y="13950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80</xdr:row>
      <xdr:rowOff>114936</xdr:rowOff>
    </xdr:from>
    <xdr:to>
      <xdr:col>10</xdr:col>
      <xdr:colOff>165100</xdr:colOff>
      <xdr:row>81</xdr:row>
      <xdr:rowOff>45086</xdr:rowOff>
    </xdr:to>
    <xdr:sp macro="" textlink="">
      <xdr:nvSpPr>
        <xdr:cNvPr id="291" name="フローチャート: 判断 290"/>
        <xdr:cNvSpPr/>
      </xdr:nvSpPr>
      <xdr:spPr>
        <a:xfrm>
          <a:off x="1968500" y="138309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81</xdr:row>
      <xdr:rowOff>36213</xdr:rowOff>
    </xdr:from>
    <xdr:ext cx="405111" cy="259045"/>
    <xdr:sp macro="" textlink="">
      <xdr:nvSpPr>
        <xdr:cNvPr id="292" name="n_3aveValue【福祉施設】&#10;有形固定資産減価償却率"/>
        <xdr:cNvSpPr txBox="1"/>
      </xdr:nvSpPr>
      <xdr:spPr>
        <a:xfrm>
          <a:off x="1816744" y="13923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80</xdr:row>
      <xdr:rowOff>93980</xdr:rowOff>
    </xdr:from>
    <xdr:to>
      <xdr:col>6</xdr:col>
      <xdr:colOff>38100</xdr:colOff>
      <xdr:row>81</xdr:row>
      <xdr:rowOff>24130</xdr:rowOff>
    </xdr:to>
    <xdr:sp macro="" textlink="">
      <xdr:nvSpPr>
        <xdr:cNvPr id="293" name="フローチャート: 判断 292"/>
        <xdr:cNvSpPr/>
      </xdr:nvSpPr>
      <xdr:spPr>
        <a:xfrm>
          <a:off x="1079500" y="13809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79</xdr:row>
      <xdr:rowOff>40657</xdr:rowOff>
    </xdr:from>
    <xdr:ext cx="405111" cy="259045"/>
    <xdr:sp macro="" textlink="">
      <xdr:nvSpPr>
        <xdr:cNvPr id="294" name="n_4aveValue【福祉施設】&#10;有形固定資産減価償却率"/>
        <xdr:cNvSpPr txBox="1"/>
      </xdr:nvSpPr>
      <xdr:spPr>
        <a:xfrm>
          <a:off x="927744" y="13585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95" name="テキスト ボックス 294"/>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6" name="テキスト ボックス 295"/>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7" name="テキスト ボックス 296"/>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8" name="テキスト ボックス 297"/>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9" name="テキスト ボックス 298"/>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158750</xdr:rowOff>
    </xdr:from>
    <xdr:to>
      <xdr:col>24</xdr:col>
      <xdr:colOff>114300</xdr:colOff>
      <xdr:row>81</xdr:row>
      <xdr:rowOff>88900</xdr:rowOff>
    </xdr:to>
    <xdr:sp macro="" textlink="">
      <xdr:nvSpPr>
        <xdr:cNvPr id="300" name="楕円 299"/>
        <xdr:cNvSpPr/>
      </xdr:nvSpPr>
      <xdr:spPr>
        <a:xfrm>
          <a:off x="4584700" y="13874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80</xdr:row>
      <xdr:rowOff>10177</xdr:rowOff>
    </xdr:from>
    <xdr:ext cx="405111" cy="259045"/>
    <xdr:sp macro="" textlink="">
      <xdr:nvSpPr>
        <xdr:cNvPr id="301" name="【福祉施設】&#10;有形固定資産減価償却率該当値テキスト"/>
        <xdr:cNvSpPr txBox="1"/>
      </xdr:nvSpPr>
      <xdr:spPr>
        <a:xfrm>
          <a:off x="4673600" y="13726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101600</xdr:rowOff>
    </xdr:from>
    <xdr:to>
      <xdr:col>20</xdr:col>
      <xdr:colOff>38100</xdr:colOff>
      <xdr:row>81</xdr:row>
      <xdr:rowOff>31750</xdr:rowOff>
    </xdr:to>
    <xdr:sp macro="" textlink="">
      <xdr:nvSpPr>
        <xdr:cNvPr id="302" name="楕円 301"/>
        <xdr:cNvSpPr/>
      </xdr:nvSpPr>
      <xdr:spPr>
        <a:xfrm>
          <a:off x="3746500" y="1381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152400</xdr:rowOff>
    </xdr:from>
    <xdr:to>
      <xdr:col>24</xdr:col>
      <xdr:colOff>63500</xdr:colOff>
      <xdr:row>81</xdr:row>
      <xdr:rowOff>38100</xdr:rowOff>
    </xdr:to>
    <xdr:cxnSp macro="">
      <xdr:nvCxnSpPr>
        <xdr:cNvPr id="303" name="直線コネクタ 302"/>
        <xdr:cNvCxnSpPr/>
      </xdr:nvCxnSpPr>
      <xdr:spPr>
        <a:xfrm>
          <a:off x="3797300" y="138684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44450</xdr:rowOff>
    </xdr:from>
    <xdr:to>
      <xdr:col>15</xdr:col>
      <xdr:colOff>101600</xdr:colOff>
      <xdr:row>80</xdr:row>
      <xdr:rowOff>146050</xdr:rowOff>
    </xdr:to>
    <xdr:sp macro="" textlink="">
      <xdr:nvSpPr>
        <xdr:cNvPr id="304" name="楕円 303"/>
        <xdr:cNvSpPr/>
      </xdr:nvSpPr>
      <xdr:spPr>
        <a:xfrm>
          <a:off x="2857500" y="13760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95250</xdr:rowOff>
    </xdr:from>
    <xdr:to>
      <xdr:col>19</xdr:col>
      <xdr:colOff>177800</xdr:colOff>
      <xdr:row>80</xdr:row>
      <xdr:rowOff>152400</xdr:rowOff>
    </xdr:to>
    <xdr:cxnSp macro="">
      <xdr:nvCxnSpPr>
        <xdr:cNvPr id="305" name="直線コネクタ 304"/>
        <xdr:cNvCxnSpPr/>
      </xdr:nvCxnSpPr>
      <xdr:spPr>
        <a:xfrm>
          <a:off x="2908300" y="138112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158750</xdr:rowOff>
    </xdr:from>
    <xdr:to>
      <xdr:col>10</xdr:col>
      <xdr:colOff>165100</xdr:colOff>
      <xdr:row>80</xdr:row>
      <xdr:rowOff>88900</xdr:rowOff>
    </xdr:to>
    <xdr:sp macro="" textlink="">
      <xdr:nvSpPr>
        <xdr:cNvPr id="306" name="楕円 305"/>
        <xdr:cNvSpPr/>
      </xdr:nvSpPr>
      <xdr:spPr>
        <a:xfrm>
          <a:off x="1968500" y="137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38100</xdr:rowOff>
    </xdr:from>
    <xdr:to>
      <xdr:col>15</xdr:col>
      <xdr:colOff>50800</xdr:colOff>
      <xdr:row>80</xdr:row>
      <xdr:rowOff>95250</xdr:rowOff>
    </xdr:to>
    <xdr:cxnSp macro="">
      <xdr:nvCxnSpPr>
        <xdr:cNvPr id="307" name="直線コネクタ 306"/>
        <xdr:cNvCxnSpPr/>
      </xdr:nvCxnSpPr>
      <xdr:spPr>
        <a:xfrm>
          <a:off x="2019300" y="137541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48277</xdr:rowOff>
    </xdr:from>
    <xdr:ext cx="405111" cy="259045"/>
    <xdr:sp macro="" textlink="">
      <xdr:nvSpPr>
        <xdr:cNvPr id="308" name="n_1mainValue【福祉施設】&#10;有形固定資産減価償却率"/>
        <xdr:cNvSpPr txBox="1"/>
      </xdr:nvSpPr>
      <xdr:spPr>
        <a:xfrm>
          <a:off x="3582044" y="1359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162577</xdr:rowOff>
    </xdr:from>
    <xdr:ext cx="405111" cy="259045"/>
    <xdr:sp macro="" textlink="">
      <xdr:nvSpPr>
        <xdr:cNvPr id="309" name="n_2mainValue【福祉施設】&#10;有形固定資産減価償却率"/>
        <xdr:cNvSpPr txBox="1"/>
      </xdr:nvSpPr>
      <xdr:spPr>
        <a:xfrm>
          <a:off x="2705744" y="13535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105427</xdr:rowOff>
    </xdr:from>
    <xdr:ext cx="405111" cy="259045"/>
    <xdr:sp macro="" textlink="">
      <xdr:nvSpPr>
        <xdr:cNvPr id="310" name="n_3mainValue【福祉施設】&#10;有形固定資産減価償却率"/>
        <xdr:cNvSpPr txBox="1"/>
      </xdr:nvSpPr>
      <xdr:spPr>
        <a:xfrm>
          <a:off x="1816744" y="1347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1" name="正方形/長方形 310"/>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12" name="正方形/長方形 311"/>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13" name="正方形/長方形 312"/>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14" name="正方形/長方形 313"/>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15" name="正方形/長方形 314"/>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16" name="正方形/長方形 315"/>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17" name="正方形/長方形 316"/>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21" name="直線コネクタ 320"/>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2" name="テキスト ボックス 321"/>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3" name="直線コネクタ 322"/>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4" name="テキスト ボックス 323"/>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5" name="直線コネクタ 324"/>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6" name="テキスト ボックス 325"/>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7" name="直線コネクタ 326"/>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8" name="テキスト ボックス 327"/>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福祉施設】&#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145542</xdr:rowOff>
    </xdr:from>
    <xdr:to>
      <xdr:col>54</xdr:col>
      <xdr:colOff>189865</xdr:colOff>
      <xdr:row>86</xdr:row>
      <xdr:rowOff>24385</xdr:rowOff>
    </xdr:to>
    <xdr:cxnSp macro="">
      <xdr:nvCxnSpPr>
        <xdr:cNvPr id="332" name="直線コネクタ 331"/>
        <xdr:cNvCxnSpPr/>
      </xdr:nvCxnSpPr>
      <xdr:spPr>
        <a:xfrm flipV="1">
          <a:off x="10476865" y="13347192"/>
          <a:ext cx="0" cy="14218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28212</xdr:rowOff>
    </xdr:from>
    <xdr:ext cx="469744" cy="259045"/>
    <xdr:sp macro="" textlink="">
      <xdr:nvSpPr>
        <xdr:cNvPr id="333" name="【福祉施設】&#10;一人当たり面積最小値テキスト"/>
        <xdr:cNvSpPr txBox="1"/>
      </xdr:nvSpPr>
      <xdr:spPr>
        <a:xfrm>
          <a:off x="10515600" y="1477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24385</xdr:rowOff>
    </xdr:from>
    <xdr:to>
      <xdr:col>55</xdr:col>
      <xdr:colOff>88900</xdr:colOff>
      <xdr:row>86</xdr:row>
      <xdr:rowOff>24385</xdr:rowOff>
    </xdr:to>
    <xdr:cxnSp macro="">
      <xdr:nvCxnSpPr>
        <xdr:cNvPr id="334" name="直線コネクタ 333"/>
        <xdr:cNvCxnSpPr/>
      </xdr:nvCxnSpPr>
      <xdr:spPr>
        <a:xfrm>
          <a:off x="10388600" y="1476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92219</xdr:rowOff>
    </xdr:from>
    <xdr:ext cx="469744" cy="259045"/>
    <xdr:sp macro="" textlink="">
      <xdr:nvSpPr>
        <xdr:cNvPr id="335" name="【福祉施設】&#10;一人当たり面積最大値テキスト"/>
        <xdr:cNvSpPr txBox="1"/>
      </xdr:nvSpPr>
      <xdr:spPr>
        <a:xfrm>
          <a:off x="10515600" y="131224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145542</xdr:rowOff>
    </xdr:from>
    <xdr:to>
      <xdr:col>55</xdr:col>
      <xdr:colOff>88900</xdr:colOff>
      <xdr:row>77</xdr:row>
      <xdr:rowOff>145542</xdr:rowOff>
    </xdr:to>
    <xdr:cxnSp macro="">
      <xdr:nvCxnSpPr>
        <xdr:cNvPr id="336" name="直線コネクタ 335"/>
        <xdr:cNvCxnSpPr/>
      </xdr:nvCxnSpPr>
      <xdr:spPr>
        <a:xfrm>
          <a:off x="10388600" y="13347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33038</xdr:rowOff>
    </xdr:from>
    <xdr:ext cx="469744" cy="259045"/>
    <xdr:sp macro="" textlink="">
      <xdr:nvSpPr>
        <xdr:cNvPr id="337" name="【福祉施設】&#10;一人当たり面積平均値テキスト"/>
        <xdr:cNvSpPr txBox="1"/>
      </xdr:nvSpPr>
      <xdr:spPr>
        <a:xfrm>
          <a:off x="10515600" y="142633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10161</xdr:rowOff>
    </xdr:from>
    <xdr:to>
      <xdr:col>55</xdr:col>
      <xdr:colOff>50800</xdr:colOff>
      <xdr:row>84</xdr:row>
      <xdr:rowOff>111761</xdr:rowOff>
    </xdr:to>
    <xdr:sp macro="" textlink="">
      <xdr:nvSpPr>
        <xdr:cNvPr id="338" name="フローチャート: 判断 337"/>
        <xdr:cNvSpPr/>
      </xdr:nvSpPr>
      <xdr:spPr>
        <a:xfrm>
          <a:off x="10426700" y="14411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14732</xdr:rowOff>
    </xdr:from>
    <xdr:to>
      <xdr:col>50</xdr:col>
      <xdr:colOff>165100</xdr:colOff>
      <xdr:row>84</xdr:row>
      <xdr:rowOff>116332</xdr:rowOff>
    </xdr:to>
    <xdr:sp macro="" textlink="">
      <xdr:nvSpPr>
        <xdr:cNvPr id="339" name="フローチャート: 判断 338"/>
        <xdr:cNvSpPr/>
      </xdr:nvSpPr>
      <xdr:spPr>
        <a:xfrm>
          <a:off x="9588500" y="144165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82</xdr:row>
      <xdr:rowOff>132859</xdr:rowOff>
    </xdr:from>
    <xdr:ext cx="469744" cy="259045"/>
    <xdr:sp macro="" textlink="">
      <xdr:nvSpPr>
        <xdr:cNvPr id="340" name="n_1aveValue【福祉施設】&#10;一人当たり面積"/>
        <xdr:cNvSpPr txBox="1"/>
      </xdr:nvSpPr>
      <xdr:spPr>
        <a:xfrm>
          <a:off x="9391727" y="14191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10161</xdr:rowOff>
    </xdr:from>
    <xdr:to>
      <xdr:col>46</xdr:col>
      <xdr:colOff>38100</xdr:colOff>
      <xdr:row>84</xdr:row>
      <xdr:rowOff>111761</xdr:rowOff>
    </xdr:to>
    <xdr:sp macro="" textlink="">
      <xdr:nvSpPr>
        <xdr:cNvPr id="341" name="フローチャート: 判断 340"/>
        <xdr:cNvSpPr/>
      </xdr:nvSpPr>
      <xdr:spPr>
        <a:xfrm>
          <a:off x="8699500" y="14411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82</xdr:row>
      <xdr:rowOff>128288</xdr:rowOff>
    </xdr:from>
    <xdr:ext cx="469744" cy="259045"/>
    <xdr:sp macro="" textlink="">
      <xdr:nvSpPr>
        <xdr:cNvPr id="342" name="n_2aveValue【福祉施設】&#10;一人当たり面積"/>
        <xdr:cNvSpPr txBox="1"/>
      </xdr:nvSpPr>
      <xdr:spPr>
        <a:xfrm>
          <a:off x="8515427" y="1418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84</xdr:row>
      <xdr:rowOff>10161</xdr:rowOff>
    </xdr:from>
    <xdr:to>
      <xdr:col>41</xdr:col>
      <xdr:colOff>101600</xdr:colOff>
      <xdr:row>84</xdr:row>
      <xdr:rowOff>111761</xdr:rowOff>
    </xdr:to>
    <xdr:sp macro="" textlink="">
      <xdr:nvSpPr>
        <xdr:cNvPr id="343" name="フローチャート: 判断 342"/>
        <xdr:cNvSpPr/>
      </xdr:nvSpPr>
      <xdr:spPr>
        <a:xfrm>
          <a:off x="7810500" y="14411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82</xdr:row>
      <xdr:rowOff>128288</xdr:rowOff>
    </xdr:from>
    <xdr:ext cx="469744" cy="259045"/>
    <xdr:sp macro="" textlink="">
      <xdr:nvSpPr>
        <xdr:cNvPr id="344" name="n_3aveValue【福祉施設】&#10;一人当たり面積"/>
        <xdr:cNvSpPr txBox="1"/>
      </xdr:nvSpPr>
      <xdr:spPr>
        <a:xfrm>
          <a:off x="7626427" y="1418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84</xdr:row>
      <xdr:rowOff>37592</xdr:rowOff>
    </xdr:from>
    <xdr:to>
      <xdr:col>36</xdr:col>
      <xdr:colOff>165100</xdr:colOff>
      <xdr:row>84</xdr:row>
      <xdr:rowOff>139192</xdr:rowOff>
    </xdr:to>
    <xdr:sp macro="" textlink="">
      <xdr:nvSpPr>
        <xdr:cNvPr id="345" name="フローチャート: 判断 344"/>
        <xdr:cNvSpPr/>
      </xdr:nvSpPr>
      <xdr:spPr>
        <a:xfrm>
          <a:off x="6921500" y="14439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82</xdr:row>
      <xdr:rowOff>155719</xdr:rowOff>
    </xdr:from>
    <xdr:ext cx="469744" cy="259045"/>
    <xdr:sp macro="" textlink="">
      <xdr:nvSpPr>
        <xdr:cNvPr id="346" name="n_4aveValue【福祉施設】&#10;一人当たり面積"/>
        <xdr:cNvSpPr txBox="1"/>
      </xdr:nvSpPr>
      <xdr:spPr>
        <a:xfrm>
          <a:off x="6737427" y="14214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47" name="テキスト ボックス 346"/>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145035</xdr:rowOff>
    </xdr:from>
    <xdr:to>
      <xdr:col>55</xdr:col>
      <xdr:colOff>50800</xdr:colOff>
      <xdr:row>86</xdr:row>
      <xdr:rowOff>75185</xdr:rowOff>
    </xdr:to>
    <xdr:sp macro="" textlink="">
      <xdr:nvSpPr>
        <xdr:cNvPr id="352" name="楕円 351"/>
        <xdr:cNvSpPr/>
      </xdr:nvSpPr>
      <xdr:spPr>
        <a:xfrm>
          <a:off x="10426700" y="1471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59962</xdr:rowOff>
    </xdr:from>
    <xdr:ext cx="469744" cy="259045"/>
    <xdr:sp macro="" textlink="">
      <xdr:nvSpPr>
        <xdr:cNvPr id="353" name="【福祉施設】&#10;一人当たり面積該当値テキスト"/>
        <xdr:cNvSpPr txBox="1"/>
      </xdr:nvSpPr>
      <xdr:spPr>
        <a:xfrm>
          <a:off x="10515600" y="146332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145035</xdr:rowOff>
    </xdr:from>
    <xdr:to>
      <xdr:col>50</xdr:col>
      <xdr:colOff>165100</xdr:colOff>
      <xdr:row>86</xdr:row>
      <xdr:rowOff>75185</xdr:rowOff>
    </xdr:to>
    <xdr:sp macro="" textlink="">
      <xdr:nvSpPr>
        <xdr:cNvPr id="354" name="楕円 353"/>
        <xdr:cNvSpPr/>
      </xdr:nvSpPr>
      <xdr:spPr>
        <a:xfrm>
          <a:off x="9588500" y="1471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24385</xdr:rowOff>
    </xdr:from>
    <xdr:to>
      <xdr:col>55</xdr:col>
      <xdr:colOff>0</xdr:colOff>
      <xdr:row>86</xdr:row>
      <xdr:rowOff>24385</xdr:rowOff>
    </xdr:to>
    <xdr:cxnSp macro="">
      <xdr:nvCxnSpPr>
        <xdr:cNvPr id="355" name="直線コネクタ 354"/>
        <xdr:cNvCxnSpPr/>
      </xdr:nvCxnSpPr>
      <xdr:spPr>
        <a:xfrm>
          <a:off x="9639300" y="1476908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145035</xdr:rowOff>
    </xdr:from>
    <xdr:to>
      <xdr:col>46</xdr:col>
      <xdr:colOff>38100</xdr:colOff>
      <xdr:row>86</xdr:row>
      <xdr:rowOff>75185</xdr:rowOff>
    </xdr:to>
    <xdr:sp macro="" textlink="">
      <xdr:nvSpPr>
        <xdr:cNvPr id="356" name="楕円 355"/>
        <xdr:cNvSpPr/>
      </xdr:nvSpPr>
      <xdr:spPr>
        <a:xfrm>
          <a:off x="8699500" y="1471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24385</xdr:rowOff>
    </xdr:from>
    <xdr:to>
      <xdr:col>50</xdr:col>
      <xdr:colOff>114300</xdr:colOff>
      <xdr:row>86</xdr:row>
      <xdr:rowOff>24385</xdr:rowOff>
    </xdr:to>
    <xdr:cxnSp macro="">
      <xdr:nvCxnSpPr>
        <xdr:cNvPr id="357" name="直線コネクタ 356"/>
        <xdr:cNvCxnSpPr/>
      </xdr:nvCxnSpPr>
      <xdr:spPr>
        <a:xfrm>
          <a:off x="8750300" y="147690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145035</xdr:rowOff>
    </xdr:from>
    <xdr:to>
      <xdr:col>41</xdr:col>
      <xdr:colOff>101600</xdr:colOff>
      <xdr:row>86</xdr:row>
      <xdr:rowOff>75185</xdr:rowOff>
    </xdr:to>
    <xdr:sp macro="" textlink="">
      <xdr:nvSpPr>
        <xdr:cNvPr id="358" name="楕円 357"/>
        <xdr:cNvSpPr/>
      </xdr:nvSpPr>
      <xdr:spPr>
        <a:xfrm>
          <a:off x="7810500" y="1471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24385</xdr:rowOff>
    </xdr:from>
    <xdr:to>
      <xdr:col>45</xdr:col>
      <xdr:colOff>177800</xdr:colOff>
      <xdr:row>86</xdr:row>
      <xdr:rowOff>24385</xdr:rowOff>
    </xdr:to>
    <xdr:cxnSp macro="">
      <xdr:nvCxnSpPr>
        <xdr:cNvPr id="359" name="直線コネクタ 358"/>
        <xdr:cNvCxnSpPr/>
      </xdr:nvCxnSpPr>
      <xdr:spPr>
        <a:xfrm>
          <a:off x="7861300" y="147690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66312</xdr:rowOff>
    </xdr:from>
    <xdr:ext cx="469744" cy="259045"/>
    <xdr:sp macro="" textlink="">
      <xdr:nvSpPr>
        <xdr:cNvPr id="360" name="n_1mainValue【福祉施設】&#10;一人当たり面積"/>
        <xdr:cNvSpPr txBox="1"/>
      </xdr:nvSpPr>
      <xdr:spPr>
        <a:xfrm>
          <a:off x="9391727" y="14811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66312</xdr:rowOff>
    </xdr:from>
    <xdr:ext cx="469744" cy="259045"/>
    <xdr:sp macro="" textlink="">
      <xdr:nvSpPr>
        <xdr:cNvPr id="361" name="n_2mainValue【福祉施設】&#10;一人当たり面積"/>
        <xdr:cNvSpPr txBox="1"/>
      </xdr:nvSpPr>
      <xdr:spPr>
        <a:xfrm>
          <a:off x="8515427" y="14811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66312</xdr:rowOff>
    </xdr:from>
    <xdr:ext cx="469744" cy="259045"/>
    <xdr:sp macro="" textlink="">
      <xdr:nvSpPr>
        <xdr:cNvPr id="362" name="n_3mainValue【福祉施設】&#10;一人当たり面積"/>
        <xdr:cNvSpPr txBox="1"/>
      </xdr:nvSpPr>
      <xdr:spPr>
        <a:xfrm>
          <a:off x="7626427" y="14811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64" name="正方形/長方形 363"/>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65" name="正方形/長方形 364"/>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66" name="正方形/長方形 365"/>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67" name="正方形/長方形 366"/>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68" name="正方形/長方形 367"/>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69" name="正方形/長方形 368"/>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3" name="テキスト ボックス 372"/>
        <xdr:cNvSpPr txBox="1"/>
      </xdr:nvSpPr>
      <xdr:spPr>
        <a:xfrm>
          <a:off x="358941" y="1890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4" name="直線コネクタ 373"/>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5" name="テキスト ボックス 374"/>
        <xdr:cNvSpPr txBox="1"/>
      </xdr:nvSpPr>
      <xdr:spPr>
        <a:xfrm>
          <a:off x="358941" y="1858120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6" name="直線コネクタ 375"/>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7" name="テキスト ボックス 376"/>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8" name="直線コネクタ 377"/>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79" name="テキスト ボックス 378"/>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0" name="直線コネクタ 379"/>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1" name="テキスト ボックス 380"/>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2" name="直線コネクタ 381"/>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3" name="テキスト ボックス 382"/>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4" name="直線コネクタ 383"/>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5" name="テキスト ボックス 384"/>
        <xdr:cNvSpPr txBox="1"/>
      </xdr:nvSpPr>
      <xdr:spPr>
        <a:xfrm>
          <a:off x="358941" y="16948348"/>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6" name="直線コネクタ 385"/>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7" name="テキスト ボックス 386"/>
        <xdr:cNvSpPr txBox="1"/>
      </xdr:nvSpPr>
      <xdr:spPr>
        <a:xfrm>
          <a:off x="358941" y="1662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8" name="【市民会館】&#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48442</xdr:rowOff>
    </xdr:from>
    <xdr:to>
      <xdr:col>24</xdr:col>
      <xdr:colOff>62865</xdr:colOff>
      <xdr:row>108</xdr:row>
      <xdr:rowOff>76200</xdr:rowOff>
    </xdr:to>
    <xdr:cxnSp macro="">
      <xdr:nvCxnSpPr>
        <xdr:cNvPr id="389" name="直線コネクタ 388"/>
        <xdr:cNvCxnSpPr/>
      </xdr:nvCxnSpPr>
      <xdr:spPr>
        <a:xfrm flipV="1">
          <a:off x="4634865" y="17021992"/>
          <a:ext cx="0" cy="15708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80027</xdr:rowOff>
    </xdr:from>
    <xdr:ext cx="405111" cy="259045"/>
    <xdr:sp macro="" textlink="">
      <xdr:nvSpPr>
        <xdr:cNvPr id="390" name="【市民会館】&#10;有形固定資産減価償却率最小値テキスト"/>
        <xdr:cNvSpPr txBox="1"/>
      </xdr:nvSpPr>
      <xdr:spPr>
        <a:xfrm>
          <a:off x="4673600" y="18596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76200</xdr:rowOff>
    </xdr:from>
    <xdr:to>
      <xdr:col>24</xdr:col>
      <xdr:colOff>152400</xdr:colOff>
      <xdr:row>108</xdr:row>
      <xdr:rowOff>76200</xdr:rowOff>
    </xdr:to>
    <xdr:cxnSp macro="">
      <xdr:nvCxnSpPr>
        <xdr:cNvPr id="391" name="直線コネクタ 390"/>
        <xdr:cNvCxnSpPr/>
      </xdr:nvCxnSpPr>
      <xdr:spPr>
        <a:xfrm>
          <a:off x="4546600" y="185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97</xdr:row>
      <xdr:rowOff>166569</xdr:rowOff>
    </xdr:from>
    <xdr:ext cx="405111" cy="259045"/>
    <xdr:sp macro="" textlink="">
      <xdr:nvSpPr>
        <xdr:cNvPr id="392" name="【市民会館】&#10;有形固定資産減価償却率最大値テキスト"/>
        <xdr:cNvSpPr txBox="1"/>
      </xdr:nvSpPr>
      <xdr:spPr>
        <a:xfrm>
          <a:off x="4673600" y="16797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48442</xdr:rowOff>
    </xdr:from>
    <xdr:to>
      <xdr:col>24</xdr:col>
      <xdr:colOff>152400</xdr:colOff>
      <xdr:row>99</xdr:row>
      <xdr:rowOff>48442</xdr:rowOff>
    </xdr:to>
    <xdr:cxnSp macro="">
      <xdr:nvCxnSpPr>
        <xdr:cNvPr id="393" name="直線コネクタ 392"/>
        <xdr:cNvCxnSpPr/>
      </xdr:nvCxnSpPr>
      <xdr:spPr>
        <a:xfrm>
          <a:off x="4546600" y="170219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35214</xdr:rowOff>
    </xdr:from>
    <xdr:ext cx="405111" cy="259045"/>
    <xdr:sp macro="" textlink="">
      <xdr:nvSpPr>
        <xdr:cNvPr id="394" name="【市民会館】&#10;有形固定資産減価償却率平均値テキスト"/>
        <xdr:cNvSpPr txBox="1"/>
      </xdr:nvSpPr>
      <xdr:spPr>
        <a:xfrm>
          <a:off x="4673600" y="176945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12337</xdr:rowOff>
    </xdr:from>
    <xdr:to>
      <xdr:col>24</xdr:col>
      <xdr:colOff>114300</xdr:colOff>
      <xdr:row>104</xdr:row>
      <xdr:rowOff>113937</xdr:rowOff>
    </xdr:to>
    <xdr:sp macro="" textlink="">
      <xdr:nvSpPr>
        <xdr:cNvPr id="395" name="フローチャート: 判断 394"/>
        <xdr:cNvSpPr/>
      </xdr:nvSpPr>
      <xdr:spPr>
        <a:xfrm>
          <a:off x="4584700" y="17843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157662</xdr:rowOff>
    </xdr:from>
    <xdr:to>
      <xdr:col>20</xdr:col>
      <xdr:colOff>38100</xdr:colOff>
      <xdr:row>104</xdr:row>
      <xdr:rowOff>87812</xdr:rowOff>
    </xdr:to>
    <xdr:sp macro="" textlink="">
      <xdr:nvSpPr>
        <xdr:cNvPr id="396" name="フローチャート: 判断 395"/>
        <xdr:cNvSpPr/>
      </xdr:nvSpPr>
      <xdr:spPr>
        <a:xfrm>
          <a:off x="3746500" y="17817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102</xdr:row>
      <xdr:rowOff>104339</xdr:rowOff>
    </xdr:from>
    <xdr:ext cx="405111" cy="259045"/>
    <xdr:sp macro="" textlink="">
      <xdr:nvSpPr>
        <xdr:cNvPr id="397" name="n_1aveValue【市民会館】&#10;有形固定資産減価償却率"/>
        <xdr:cNvSpPr txBox="1"/>
      </xdr:nvSpPr>
      <xdr:spPr>
        <a:xfrm>
          <a:off x="3582044" y="175922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102</xdr:row>
      <xdr:rowOff>133169</xdr:rowOff>
    </xdr:from>
    <xdr:to>
      <xdr:col>15</xdr:col>
      <xdr:colOff>101600</xdr:colOff>
      <xdr:row>103</xdr:row>
      <xdr:rowOff>63319</xdr:rowOff>
    </xdr:to>
    <xdr:sp macro="" textlink="">
      <xdr:nvSpPr>
        <xdr:cNvPr id="398" name="フローチャート: 判断 397"/>
        <xdr:cNvSpPr/>
      </xdr:nvSpPr>
      <xdr:spPr>
        <a:xfrm>
          <a:off x="2857500" y="176210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101</xdr:row>
      <xdr:rowOff>79846</xdr:rowOff>
    </xdr:from>
    <xdr:ext cx="405111" cy="259045"/>
    <xdr:sp macro="" textlink="">
      <xdr:nvSpPr>
        <xdr:cNvPr id="399" name="n_2aveValue【市民会館】&#10;有形固定資産減価償却率"/>
        <xdr:cNvSpPr txBox="1"/>
      </xdr:nvSpPr>
      <xdr:spPr>
        <a:xfrm>
          <a:off x="2705744" y="17396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30299</xdr:rowOff>
    </xdr:from>
    <xdr:to>
      <xdr:col>10</xdr:col>
      <xdr:colOff>165100</xdr:colOff>
      <xdr:row>103</xdr:row>
      <xdr:rowOff>131899</xdr:rowOff>
    </xdr:to>
    <xdr:sp macro="" textlink="">
      <xdr:nvSpPr>
        <xdr:cNvPr id="400" name="フローチャート: 判断 399"/>
        <xdr:cNvSpPr/>
      </xdr:nvSpPr>
      <xdr:spPr>
        <a:xfrm>
          <a:off x="1968500" y="176896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101</xdr:row>
      <xdr:rowOff>148426</xdr:rowOff>
    </xdr:from>
    <xdr:ext cx="405111" cy="259045"/>
    <xdr:sp macro="" textlink="">
      <xdr:nvSpPr>
        <xdr:cNvPr id="401" name="n_3aveValue【市民会館】&#10;有形固定資産減価償却率"/>
        <xdr:cNvSpPr txBox="1"/>
      </xdr:nvSpPr>
      <xdr:spPr>
        <a:xfrm>
          <a:off x="1816744" y="17464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103</xdr:row>
      <xdr:rowOff>141332</xdr:rowOff>
    </xdr:from>
    <xdr:to>
      <xdr:col>6</xdr:col>
      <xdr:colOff>38100</xdr:colOff>
      <xdr:row>104</xdr:row>
      <xdr:rowOff>71482</xdr:rowOff>
    </xdr:to>
    <xdr:sp macro="" textlink="">
      <xdr:nvSpPr>
        <xdr:cNvPr id="402" name="フローチャート: 判断 401"/>
        <xdr:cNvSpPr/>
      </xdr:nvSpPr>
      <xdr:spPr>
        <a:xfrm>
          <a:off x="1079500" y="1780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102</xdr:row>
      <xdr:rowOff>88009</xdr:rowOff>
    </xdr:from>
    <xdr:ext cx="405111" cy="259045"/>
    <xdr:sp macro="" textlink="">
      <xdr:nvSpPr>
        <xdr:cNvPr id="403" name="n_4aveValue【市民会館】&#10;有形固定資産減価償却率"/>
        <xdr:cNvSpPr txBox="1"/>
      </xdr:nvSpPr>
      <xdr:spPr>
        <a:xfrm>
          <a:off x="927744" y="175759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404" name="テキスト ボックス 403"/>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5" name="テキスト ボックス 404"/>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6" name="テキスト ボックス 405"/>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7" name="テキスト ボックス 406"/>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8" name="テキスト ボックス 407"/>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79284</xdr:rowOff>
    </xdr:from>
    <xdr:to>
      <xdr:col>24</xdr:col>
      <xdr:colOff>114300</xdr:colOff>
      <xdr:row>106</xdr:row>
      <xdr:rowOff>9434</xdr:rowOff>
    </xdr:to>
    <xdr:sp macro="" textlink="">
      <xdr:nvSpPr>
        <xdr:cNvPr id="409" name="楕円 408"/>
        <xdr:cNvSpPr/>
      </xdr:nvSpPr>
      <xdr:spPr>
        <a:xfrm>
          <a:off x="4584700" y="18081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105</xdr:row>
      <xdr:rowOff>57711</xdr:rowOff>
    </xdr:from>
    <xdr:ext cx="405111" cy="259045"/>
    <xdr:sp macro="" textlink="">
      <xdr:nvSpPr>
        <xdr:cNvPr id="410" name="【市民会館】&#10;有形固定資産減価償却率該当値テキスト"/>
        <xdr:cNvSpPr txBox="1"/>
      </xdr:nvSpPr>
      <xdr:spPr>
        <a:xfrm>
          <a:off x="4673600" y="18059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121738</xdr:rowOff>
    </xdr:from>
    <xdr:to>
      <xdr:col>20</xdr:col>
      <xdr:colOff>38100</xdr:colOff>
      <xdr:row>108</xdr:row>
      <xdr:rowOff>51888</xdr:rowOff>
    </xdr:to>
    <xdr:sp macro="" textlink="">
      <xdr:nvSpPr>
        <xdr:cNvPr id="411" name="楕円 410"/>
        <xdr:cNvSpPr/>
      </xdr:nvSpPr>
      <xdr:spPr>
        <a:xfrm>
          <a:off x="3746500" y="18466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130084</xdr:rowOff>
    </xdr:from>
    <xdr:to>
      <xdr:col>24</xdr:col>
      <xdr:colOff>63500</xdr:colOff>
      <xdr:row>108</xdr:row>
      <xdr:rowOff>1088</xdr:rowOff>
    </xdr:to>
    <xdr:cxnSp macro="">
      <xdr:nvCxnSpPr>
        <xdr:cNvPr id="412" name="直線コネクタ 411"/>
        <xdr:cNvCxnSpPr/>
      </xdr:nvCxnSpPr>
      <xdr:spPr>
        <a:xfrm flipV="1">
          <a:off x="3797300" y="18132334"/>
          <a:ext cx="838200" cy="385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129902</xdr:rowOff>
    </xdr:from>
    <xdr:to>
      <xdr:col>15</xdr:col>
      <xdr:colOff>101600</xdr:colOff>
      <xdr:row>107</xdr:row>
      <xdr:rowOff>60052</xdr:rowOff>
    </xdr:to>
    <xdr:sp macro="" textlink="">
      <xdr:nvSpPr>
        <xdr:cNvPr id="413" name="楕円 412"/>
        <xdr:cNvSpPr/>
      </xdr:nvSpPr>
      <xdr:spPr>
        <a:xfrm>
          <a:off x="2857500" y="18303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9252</xdr:rowOff>
    </xdr:from>
    <xdr:to>
      <xdr:col>19</xdr:col>
      <xdr:colOff>177800</xdr:colOff>
      <xdr:row>108</xdr:row>
      <xdr:rowOff>1088</xdr:rowOff>
    </xdr:to>
    <xdr:cxnSp macro="">
      <xdr:nvCxnSpPr>
        <xdr:cNvPr id="414" name="直線コネクタ 413"/>
        <xdr:cNvCxnSpPr/>
      </xdr:nvCxnSpPr>
      <xdr:spPr>
        <a:xfrm>
          <a:off x="2908300" y="18354402"/>
          <a:ext cx="8890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67855</xdr:rowOff>
    </xdr:from>
    <xdr:to>
      <xdr:col>10</xdr:col>
      <xdr:colOff>165100</xdr:colOff>
      <xdr:row>106</xdr:row>
      <xdr:rowOff>169455</xdr:rowOff>
    </xdr:to>
    <xdr:sp macro="" textlink="">
      <xdr:nvSpPr>
        <xdr:cNvPr id="415" name="楕円 414"/>
        <xdr:cNvSpPr/>
      </xdr:nvSpPr>
      <xdr:spPr>
        <a:xfrm>
          <a:off x="1968500" y="18241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118655</xdr:rowOff>
    </xdr:from>
    <xdr:to>
      <xdr:col>15</xdr:col>
      <xdr:colOff>50800</xdr:colOff>
      <xdr:row>107</xdr:row>
      <xdr:rowOff>9252</xdr:rowOff>
    </xdr:to>
    <xdr:cxnSp macro="">
      <xdr:nvCxnSpPr>
        <xdr:cNvPr id="416" name="直線コネクタ 415"/>
        <xdr:cNvCxnSpPr/>
      </xdr:nvCxnSpPr>
      <xdr:spPr>
        <a:xfrm>
          <a:off x="2019300" y="18292355"/>
          <a:ext cx="889000" cy="62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108</xdr:row>
      <xdr:rowOff>43015</xdr:rowOff>
    </xdr:from>
    <xdr:ext cx="405111" cy="259045"/>
    <xdr:sp macro="" textlink="">
      <xdr:nvSpPr>
        <xdr:cNvPr id="417" name="n_1mainValue【市民会館】&#10;有形固定資産減価償却率"/>
        <xdr:cNvSpPr txBox="1"/>
      </xdr:nvSpPr>
      <xdr:spPr>
        <a:xfrm>
          <a:off x="3582044" y="18559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51179</xdr:rowOff>
    </xdr:from>
    <xdr:ext cx="405111" cy="259045"/>
    <xdr:sp macro="" textlink="">
      <xdr:nvSpPr>
        <xdr:cNvPr id="418" name="n_2mainValue【市民会館】&#10;有形固定資産減価償却率"/>
        <xdr:cNvSpPr txBox="1"/>
      </xdr:nvSpPr>
      <xdr:spPr>
        <a:xfrm>
          <a:off x="2705744" y="1839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160582</xdr:rowOff>
    </xdr:from>
    <xdr:ext cx="405111" cy="259045"/>
    <xdr:sp macro="" textlink="">
      <xdr:nvSpPr>
        <xdr:cNvPr id="419" name="n_3mainValue【市民会館】&#10;有形固定資産減価償却率"/>
        <xdr:cNvSpPr txBox="1"/>
      </xdr:nvSpPr>
      <xdr:spPr>
        <a:xfrm>
          <a:off x="1816744" y="18334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0" name="正方形/長方形 419"/>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21" name="正方形/長方形 420"/>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22" name="正方形/長方形 421"/>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23" name="正方形/長方形 422"/>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24" name="正方形/長方形 423"/>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25" name="正方形/長方形 424"/>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26" name="正方形/長方形 425"/>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30" name="テキスト ボックス 429"/>
        <xdr:cNvSpPr txBox="1"/>
      </xdr:nvSpPr>
      <xdr:spPr>
        <a:xfrm>
          <a:off x="6136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31" name="直線コネクタ 430"/>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32" name="テキスト ボックス 431"/>
        <xdr:cNvSpPr txBox="1"/>
      </xdr:nvSpPr>
      <xdr:spPr>
        <a:xfrm>
          <a:off x="6136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3" name="直線コネクタ 432"/>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4" name="テキスト ボックス 433"/>
        <xdr:cNvSpPr txBox="1"/>
      </xdr:nvSpPr>
      <xdr:spPr>
        <a:xfrm>
          <a:off x="6136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5" name="直線コネクタ 434"/>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6" name="テキスト ボックス 435"/>
        <xdr:cNvSpPr txBox="1"/>
      </xdr:nvSpPr>
      <xdr:spPr>
        <a:xfrm>
          <a:off x="6136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7" name="直線コネクタ 436"/>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8" name="テキスト ボックス 437"/>
        <xdr:cNvSpPr txBox="1"/>
      </xdr:nvSpPr>
      <xdr:spPr>
        <a:xfrm>
          <a:off x="6136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0" name="テキスト ボックス 439"/>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市民会館】&#10;一人当たり面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100</xdr:row>
      <xdr:rowOff>12192</xdr:rowOff>
    </xdr:from>
    <xdr:to>
      <xdr:col>54</xdr:col>
      <xdr:colOff>189865</xdr:colOff>
      <xdr:row>108</xdr:row>
      <xdr:rowOff>85344</xdr:rowOff>
    </xdr:to>
    <xdr:cxnSp macro="">
      <xdr:nvCxnSpPr>
        <xdr:cNvPr id="442" name="直線コネクタ 441"/>
        <xdr:cNvCxnSpPr/>
      </xdr:nvCxnSpPr>
      <xdr:spPr>
        <a:xfrm flipV="1">
          <a:off x="10476865" y="17157192"/>
          <a:ext cx="0" cy="14447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89171</xdr:rowOff>
    </xdr:from>
    <xdr:ext cx="469744" cy="259045"/>
    <xdr:sp macro="" textlink="">
      <xdr:nvSpPr>
        <xdr:cNvPr id="443" name="【市民会館】&#10;一人当たり面積最小値テキスト"/>
        <xdr:cNvSpPr txBox="1"/>
      </xdr:nvSpPr>
      <xdr:spPr>
        <a:xfrm>
          <a:off x="10515600" y="18605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85344</xdr:rowOff>
    </xdr:from>
    <xdr:to>
      <xdr:col>55</xdr:col>
      <xdr:colOff>88900</xdr:colOff>
      <xdr:row>108</xdr:row>
      <xdr:rowOff>85344</xdr:rowOff>
    </xdr:to>
    <xdr:cxnSp macro="">
      <xdr:nvCxnSpPr>
        <xdr:cNvPr id="444" name="直線コネクタ 443"/>
        <xdr:cNvCxnSpPr/>
      </xdr:nvCxnSpPr>
      <xdr:spPr>
        <a:xfrm>
          <a:off x="10388600" y="186019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98</xdr:row>
      <xdr:rowOff>130319</xdr:rowOff>
    </xdr:from>
    <xdr:ext cx="469744" cy="259045"/>
    <xdr:sp macro="" textlink="">
      <xdr:nvSpPr>
        <xdr:cNvPr id="445" name="【市民会館】&#10;一人当たり面積最大値テキスト"/>
        <xdr:cNvSpPr txBox="1"/>
      </xdr:nvSpPr>
      <xdr:spPr>
        <a:xfrm>
          <a:off x="10515600" y="169324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12192</xdr:rowOff>
    </xdr:from>
    <xdr:to>
      <xdr:col>55</xdr:col>
      <xdr:colOff>88900</xdr:colOff>
      <xdr:row>100</xdr:row>
      <xdr:rowOff>12192</xdr:rowOff>
    </xdr:to>
    <xdr:cxnSp macro="">
      <xdr:nvCxnSpPr>
        <xdr:cNvPr id="446" name="直線コネクタ 445"/>
        <xdr:cNvCxnSpPr/>
      </xdr:nvCxnSpPr>
      <xdr:spPr>
        <a:xfrm>
          <a:off x="10388600" y="17157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103</xdr:row>
      <xdr:rowOff>121429</xdr:rowOff>
    </xdr:from>
    <xdr:ext cx="469744" cy="259045"/>
    <xdr:sp macro="" textlink="">
      <xdr:nvSpPr>
        <xdr:cNvPr id="447" name="【市民会館】&#10;一人当たり面積平均値テキスト"/>
        <xdr:cNvSpPr txBox="1"/>
      </xdr:nvSpPr>
      <xdr:spPr>
        <a:xfrm>
          <a:off x="10515600" y="1778077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98552</xdr:rowOff>
    </xdr:from>
    <xdr:to>
      <xdr:col>55</xdr:col>
      <xdr:colOff>50800</xdr:colOff>
      <xdr:row>105</xdr:row>
      <xdr:rowOff>28702</xdr:rowOff>
    </xdr:to>
    <xdr:sp macro="" textlink="">
      <xdr:nvSpPr>
        <xdr:cNvPr id="448" name="フローチャート: 判断 447"/>
        <xdr:cNvSpPr/>
      </xdr:nvSpPr>
      <xdr:spPr>
        <a:xfrm>
          <a:off x="10426700" y="17929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103</xdr:row>
      <xdr:rowOff>123698</xdr:rowOff>
    </xdr:from>
    <xdr:to>
      <xdr:col>50</xdr:col>
      <xdr:colOff>165100</xdr:colOff>
      <xdr:row>104</xdr:row>
      <xdr:rowOff>53848</xdr:rowOff>
    </xdr:to>
    <xdr:sp macro="" textlink="">
      <xdr:nvSpPr>
        <xdr:cNvPr id="449" name="フローチャート: 判断 448"/>
        <xdr:cNvSpPr/>
      </xdr:nvSpPr>
      <xdr:spPr>
        <a:xfrm>
          <a:off x="9588500" y="17783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102</xdr:row>
      <xdr:rowOff>70375</xdr:rowOff>
    </xdr:from>
    <xdr:ext cx="469744" cy="259045"/>
    <xdr:sp macro="" textlink="">
      <xdr:nvSpPr>
        <xdr:cNvPr id="450" name="n_1aveValue【市民会館】&#10;一人当たり面積"/>
        <xdr:cNvSpPr txBox="1"/>
      </xdr:nvSpPr>
      <xdr:spPr>
        <a:xfrm>
          <a:off x="9391727" y="17558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104</xdr:row>
      <xdr:rowOff>125985</xdr:rowOff>
    </xdr:from>
    <xdr:to>
      <xdr:col>46</xdr:col>
      <xdr:colOff>38100</xdr:colOff>
      <xdr:row>105</xdr:row>
      <xdr:rowOff>56135</xdr:rowOff>
    </xdr:to>
    <xdr:sp macro="" textlink="">
      <xdr:nvSpPr>
        <xdr:cNvPr id="451" name="フローチャート: 判断 450"/>
        <xdr:cNvSpPr/>
      </xdr:nvSpPr>
      <xdr:spPr>
        <a:xfrm>
          <a:off x="8699500" y="17956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103</xdr:row>
      <xdr:rowOff>72662</xdr:rowOff>
    </xdr:from>
    <xdr:ext cx="469744" cy="259045"/>
    <xdr:sp macro="" textlink="">
      <xdr:nvSpPr>
        <xdr:cNvPr id="452" name="n_2aveValue【市民会館】&#10;一人当たり面積"/>
        <xdr:cNvSpPr txBox="1"/>
      </xdr:nvSpPr>
      <xdr:spPr>
        <a:xfrm>
          <a:off x="8515427" y="17732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104</xdr:row>
      <xdr:rowOff>162561</xdr:rowOff>
    </xdr:from>
    <xdr:to>
      <xdr:col>41</xdr:col>
      <xdr:colOff>101600</xdr:colOff>
      <xdr:row>105</xdr:row>
      <xdr:rowOff>92711</xdr:rowOff>
    </xdr:to>
    <xdr:sp macro="" textlink="">
      <xdr:nvSpPr>
        <xdr:cNvPr id="453" name="フローチャート: 判断 452"/>
        <xdr:cNvSpPr/>
      </xdr:nvSpPr>
      <xdr:spPr>
        <a:xfrm>
          <a:off x="7810500" y="1799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103</xdr:row>
      <xdr:rowOff>109238</xdr:rowOff>
    </xdr:from>
    <xdr:ext cx="469744" cy="259045"/>
    <xdr:sp macro="" textlink="">
      <xdr:nvSpPr>
        <xdr:cNvPr id="454" name="n_3aveValue【市民会館】&#10;一人当たり面積"/>
        <xdr:cNvSpPr txBox="1"/>
      </xdr:nvSpPr>
      <xdr:spPr>
        <a:xfrm>
          <a:off x="7626427" y="17768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104</xdr:row>
      <xdr:rowOff>34544</xdr:rowOff>
    </xdr:from>
    <xdr:to>
      <xdr:col>36</xdr:col>
      <xdr:colOff>165100</xdr:colOff>
      <xdr:row>104</xdr:row>
      <xdr:rowOff>136144</xdr:rowOff>
    </xdr:to>
    <xdr:sp macro="" textlink="">
      <xdr:nvSpPr>
        <xdr:cNvPr id="455" name="フローチャート: 判断 454"/>
        <xdr:cNvSpPr/>
      </xdr:nvSpPr>
      <xdr:spPr>
        <a:xfrm>
          <a:off x="6921500" y="1786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102</xdr:row>
      <xdr:rowOff>152671</xdr:rowOff>
    </xdr:from>
    <xdr:ext cx="469744" cy="259045"/>
    <xdr:sp macro="" textlink="">
      <xdr:nvSpPr>
        <xdr:cNvPr id="456" name="n_4aveValue【市民会館】&#10;一人当たり面積"/>
        <xdr:cNvSpPr txBox="1"/>
      </xdr:nvSpPr>
      <xdr:spPr>
        <a:xfrm>
          <a:off x="6737427" y="176405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57" name="テキスト ボックス 456"/>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8" name="テキスト ボックス 457"/>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9" name="テキスト ボックス 458"/>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0" name="テキスト ボックス 459"/>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1" name="テキスト ボックス 460"/>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155702</xdr:rowOff>
    </xdr:from>
    <xdr:to>
      <xdr:col>55</xdr:col>
      <xdr:colOff>50800</xdr:colOff>
      <xdr:row>106</xdr:row>
      <xdr:rowOff>85852</xdr:rowOff>
    </xdr:to>
    <xdr:sp macro="" textlink="">
      <xdr:nvSpPr>
        <xdr:cNvPr id="462" name="楕円 461"/>
        <xdr:cNvSpPr/>
      </xdr:nvSpPr>
      <xdr:spPr>
        <a:xfrm>
          <a:off x="10426700" y="18157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105</xdr:row>
      <xdr:rowOff>134129</xdr:rowOff>
    </xdr:from>
    <xdr:ext cx="469744" cy="259045"/>
    <xdr:sp macro="" textlink="">
      <xdr:nvSpPr>
        <xdr:cNvPr id="463" name="【市民会館】&#10;一人当たり面積該当値テキスト"/>
        <xdr:cNvSpPr txBox="1"/>
      </xdr:nvSpPr>
      <xdr:spPr>
        <a:xfrm>
          <a:off x="10515600" y="181363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155702</xdr:rowOff>
    </xdr:from>
    <xdr:to>
      <xdr:col>50</xdr:col>
      <xdr:colOff>165100</xdr:colOff>
      <xdr:row>106</xdr:row>
      <xdr:rowOff>85852</xdr:rowOff>
    </xdr:to>
    <xdr:sp macro="" textlink="">
      <xdr:nvSpPr>
        <xdr:cNvPr id="464" name="楕円 463"/>
        <xdr:cNvSpPr/>
      </xdr:nvSpPr>
      <xdr:spPr>
        <a:xfrm>
          <a:off x="9588500" y="18157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35052</xdr:rowOff>
    </xdr:from>
    <xdr:to>
      <xdr:col>55</xdr:col>
      <xdr:colOff>0</xdr:colOff>
      <xdr:row>106</xdr:row>
      <xdr:rowOff>35052</xdr:rowOff>
    </xdr:to>
    <xdr:cxnSp macro="">
      <xdr:nvCxnSpPr>
        <xdr:cNvPr id="465" name="直線コネクタ 464"/>
        <xdr:cNvCxnSpPr/>
      </xdr:nvCxnSpPr>
      <xdr:spPr>
        <a:xfrm>
          <a:off x="9639300" y="1820875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50546</xdr:rowOff>
    </xdr:from>
    <xdr:to>
      <xdr:col>46</xdr:col>
      <xdr:colOff>38100</xdr:colOff>
      <xdr:row>107</xdr:row>
      <xdr:rowOff>152146</xdr:rowOff>
    </xdr:to>
    <xdr:sp macro="" textlink="">
      <xdr:nvSpPr>
        <xdr:cNvPr id="466" name="楕円 465"/>
        <xdr:cNvSpPr/>
      </xdr:nvSpPr>
      <xdr:spPr>
        <a:xfrm>
          <a:off x="8699500" y="18395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35052</xdr:rowOff>
    </xdr:from>
    <xdr:to>
      <xdr:col>50</xdr:col>
      <xdr:colOff>114300</xdr:colOff>
      <xdr:row>107</xdr:row>
      <xdr:rowOff>101346</xdr:rowOff>
    </xdr:to>
    <xdr:cxnSp macro="">
      <xdr:nvCxnSpPr>
        <xdr:cNvPr id="467" name="直線コネクタ 466"/>
        <xdr:cNvCxnSpPr/>
      </xdr:nvCxnSpPr>
      <xdr:spPr>
        <a:xfrm flipV="1">
          <a:off x="8750300" y="18208752"/>
          <a:ext cx="889000" cy="237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50546</xdr:rowOff>
    </xdr:from>
    <xdr:to>
      <xdr:col>41</xdr:col>
      <xdr:colOff>101600</xdr:colOff>
      <xdr:row>107</xdr:row>
      <xdr:rowOff>152146</xdr:rowOff>
    </xdr:to>
    <xdr:sp macro="" textlink="">
      <xdr:nvSpPr>
        <xdr:cNvPr id="468" name="楕円 467"/>
        <xdr:cNvSpPr/>
      </xdr:nvSpPr>
      <xdr:spPr>
        <a:xfrm>
          <a:off x="7810500" y="18395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101346</xdr:rowOff>
    </xdr:from>
    <xdr:to>
      <xdr:col>45</xdr:col>
      <xdr:colOff>177800</xdr:colOff>
      <xdr:row>107</xdr:row>
      <xdr:rowOff>101346</xdr:rowOff>
    </xdr:to>
    <xdr:cxnSp macro="">
      <xdr:nvCxnSpPr>
        <xdr:cNvPr id="469" name="直線コネクタ 468"/>
        <xdr:cNvCxnSpPr/>
      </xdr:nvCxnSpPr>
      <xdr:spPr>
        <a:xfrm>
          <a:off x="7861300" y="1844649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76979</xdr:rowOff>
    </xdr:from>
    <xdr:ext cx="469744" cy="259045"/>
    <xdr:sp macro="" textlink="">
      <xdr:nvSpPr>
        <xdr:cNvPr id="470" name="n_1mainValue【市民会館】&#10;一人当たり面積"/>
        <xdr:cNvSpPr txBox="1"/>
      </xdr:nvSpPr>
      <xdr:spPr>
        <a:xfrm>
          <a:off x="9391727" y="182506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143273</xdr:rowOff>
    </xdr:from>
    <xdr:ext cx="469744" cy="259045"/>
    <xdr:sp macro="" textlink="">
      <xdr:nvSpPr>
        <xdr:cNvPr id="471" name="n_2mainValue【市民会館】&#10;一人当たり面積"/>
        <xdr:cNvSpPr txBox="1"/>
      </xdr:nvSpPr>
      <xdr:spPr>
        <a:xfrm>
          <a:off x="8515427" y="18488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143273</xdr:rowOff>
    </xdr:from>
    <xdr:ext cx="469744" cy="259045"/>
    <xdr:sp macro="" textlink="">
      <xdr:nvSpPr>
        <xdr:cNvPr id="472" name="n_3mainValue【市民会館】&#10;一人当たり面積"/>
        <xdr:cNvSpPr txBox="1"/>
      </xdr:nvSpPr>
      <xdr:spPr>
        <a:xfrm>
          <a:off x="7626427" y="18488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74" name="正方形/長方形 473"/>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75" name="正方形/長方形 474"/>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76" name="正方形/長方形 475"/>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77" name="正方形/長方形 476"/>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78" name="正方形/長方形 477"/>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79" name="正方形/長方形 478"/>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1" name="テキスト ボックス 480"/>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3" name="テキスト ボックス 482"/>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4" name="直線コネクタ 483"/>
        <xdr:cNvCxnSpPr/>
      </xdr:nvCxnSpPr>
      <xdr:spPr>
        <a:xfrm>
          <a:off x="12446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40</xdr:row>
      <xdr:rowOff>162577</xdr:rowOff>
    </xdr:from>
    <xdr:ext cx="403059" cy="259045"/>
    <xdr:sp macro="" textlink="">
      <xdr:nvSpPr>
        <xdr:cNvPr id="485" name="テキスト ボックス 484"/>
        <xdr:cNvSpPr txBox="1"/>
      </xdr:nvSpPr>
      <xdr:spPr>
        <a:xfrm>
          <a:off x="12042941" y="702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6" name="直線コネクタ 485"/>
        <xdr:cNvCxnSpPr/>
      </xdr:nvCxnSpPr>
      <xdr:spPr>
        <a:xfrm>
          <a:off x="12446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7" name="テキスト ボックス 486"/>
        <xdr:cNvSpPr txBox="1"/>
      </xdr:nvSpPr>
      <xdr:spPr>
        <a:xfrm>
          <a:off x="12042941" y="656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8" name="直線コネクタ 487"/>
        <xdr:cNvCxnSpPr/>
      </xdr:nvCxnSpPr>
      <xdr:spPr>
        <a:xfrm>
          <a:off x="12446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9" name="テキスト ボックス 488"/>
        <xdr:cNvSpPr txBox="1"/>
      </xdr:nvSpPr>
      <xdr:spPr>
        <a:xfrm>
          <a:off x="1204294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90" name="直線コネクタ 489"/>
        <xdr:cNvCxnSpPr/>
      </xdr:nvCxnSpPr>
      <xdr:spPr>
        <a:xfrm>
          <a:off x="12446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91" name="テキスト ボックス 490"/>
        <xdr:cNvSpPr txBox="1"/>
      </xdr:nvSpPr>
      <xdr:spPr>
        <a:xfrm>
          <a:off x="12042941" y="564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493" name="テキスト ボックス 492"/>
        <xdr:cNvSpPr txBox="1"/>
      </xdr:nvSpPr>
      <xdr:spPr>
        <a:xfrm>
          <a:off x="12107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一般廃棄物処理施設】&#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9906</xdr:rowOff>
    </xdr:from>
    <xdr:to>
      <xdr:col>85</xdr:col>
      <xdr:colOff>126364</xdr:colOff>
      <xdr:row>42</xdr:row>
      <xdr:rowOff>21336</xdr:rowOff>
    </xdr:to>
    <xdr:cxnSp macro="">
      <xdr:nvCxnSpPr>
        <xdr:cNvPr id="495" name="直線コネクタ 494"/>
        <xdr:cNvCxnSpPr/>
      </xdr:nvCxnSpPr>
      <xdr:spPr>
        <a:xfrm flipV="1">
          <a:off x="16318864" y="5667756"/>
          <a:ext cx="0" cy="15544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25163</xdr:rowOff>
    </xdr:from>
    <xdr:ext cx="405111" cy="259045"/>
    <xdr:sp macro="" textlink="">
      <xdr:nvSpPr>
        <xdr:cNvPr id="496" name="【一般廃棄物処理施設】&#10;有形固定資産減価償却率最小値テキスト"/>
        <xdr:cNvSpPr txBox="1"/>
      </xdr:nvSpPr>
      <xdr:spPr>
        <a:xfrm>
          <a:off x="16357600" y="7226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21336</xdr:rowOff>
    </xdr:from>
    <xdr:to>
      <xdr:col>86</xdr:col>
      <xdr:colOff>25400</xdr:colOff>
      <xdr:row>42</xdr:row>
      <xdr:rowOff>21336</xdr:rowOff>
    </xdr:to>
    <xdr:cxnSp macro="">
      <xdr:nvCxnSpPr>
        <xdr:cNvPr id="497" name="直線コネクタ 496"/>
        <xdr:cNvCxnSpPr/>
      </xdr:nvCxnSpPr>
      <xdr:spPr>
        <a:xfrm>
          <a:off x="16230600" y="72222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128033</xdr:rowOff>
    </xdr:from>
    <xdr:ext cx="405111" cy="259045"/>
    <xdr:sp macro="" textlink="">
      <xdr:nvSpPr>
        <xdr:cNvPr id="498" name="【一般廃棄物処理施設】&#10;有形固定資産減価償却率最大値テキスト"/>
        <xdr:cNvSpPr txBox="1"/>
      </xdr:nvSpPr>
      <xdr:spPr>
        <a:xfrm>
          <a:off x="16357600" y="5442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9906</xdr:rowOff>
    </xdr:from>
    <xdr:to>
      <xdr:col>86</xdr:col>
      <xdr:colOff>25400</xdr:colOff>
      <xdr:row>33</xdr:row>
      <xdr:rowOff>9906</xdr:rowOff>
    </xdr:to>
    <xdr:cxnSp macro="">
      <xdr:nvCxnSpPr>
        <xdr:cNvPr id="499" name="直線コネクタ 498"/>
        <xdr:cNvCxnSpPr/>
      </xdr:nvCxnSpPr>
      <xdr:spPr>
        <a:xfrm>
          <a:off x="16230600" y="56677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168419</xdr:rowOff>
    </xdr:from>
    <xdr:ext cx="405111" cy="259045"/>
    <xdr:sp macro="" textlink="">
      <xdr:nvSpPr>
        <xdr:cNvPr id="500" name="【一般廃棄物処理施設】&#10;有形固定資産減価償却率平均値テキスト"/>
        <xdr:cNvSpPr txBox="1"/>
      </xdr:nvSpPr>
      <xdr:spPr>
        <a:xfrm>
          <a:off x="16357600" y="65120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18542</xdr:rowOff>
    </xdr:from>
    <xdr:to>
      <xdr:col>85</xdr:col>
      <xdr:colOff>177800</xdr:colOff>
      <xdr:row>38</xdr:row>
      <xdr:rowOff>120142</xdr:rowOff>
    </xdr:to>
    <xdr:sp macro="" textlink="">
      <xdr:nvSpPr>
        <xdr:cNvPr id="501" name="フローチャート: 判断 500"/>
        <xdr:cNvSpPr/>
      </xdr:nvSpPr>
      <xdr:spPr>
        <a:xfrm>
          <a:off x="16268700" y="6533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169418</xdr:rowOff>
    </xdr:from>
    <xdr:to>
      <xdr:col>81</xdr:col>
      <xdr:colOff>101600</xdr:colOff>
      <xdr:row>38</xdr:row>
      <xdr:rowOff>99568</xdr:rowOff>
    </xdr:to>
    <xdr:sp macro="" textlink="">
      <xdr:nvSpPr>
        <xdr:cNvPr id="502" name="フローチャート: 判断 501"/>
        <xdr:cNvSpPr/>
      </xdr:nvSpPr>
      <xdr:spPr>
        <a:xfrm>
          <a:off x="15430500" y="65130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38</xdr:row>
      <xdr:rowOff>90695</xdr:rowOff>
    </xdr:from>
    <xdr:ext cx="405111" cy="259045"/>
    <xdr:sp macro="" textlink="">
      <xdr:nvSpPr>
        <xdr:cNvPr id="503" name="n_1aveValue【一般廃棄物処理施設】&#10;有形固定資産減価償却率"/>
        <xdr:cNvSpPr txBox="1"/>
      </xdr:nvSpPr>
      <xdr:spPr>
        <a:xfrm>
          <a:off x="15266044" y="6605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80264</xdr:rowOff>
    </xdr:from>
    <xdr:to>
      <xdr:col>76</xdr:col>
      <xdr:colOff>165100</xdr:colOff>
      <xdr:row>39</xdr:row>
      <xdr:rowOff>10414</xdr:rowOff>
    </xdr:to>
    <xdr:sp macro="" textlink="">
      <xdr:nvSpPr>
        <xdr:cNvPr id="504" name="フローチャート: 判断 503"/>
        <xdr:cNvSpPr/>
      </xdr:nvSpPr>
      <xdr:spPr>
        <a:xfrm>
          <a:off x="14541500" y="6595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39</xdr:row>
      <xdr:rowOff>1541</xdr:rowOff>
    </xdr:from>
    <xdr:ext cx="405111" cy="259045"/>
    <xdr:sp macro="" textlink="">
      <xdr:nvSpPr>
        <xdr:cNvPr id="505" name="n_2aveValue【一般廃棄物処理施設】&#10;有形固定資産減価償却率"/>
        <xdr:cNvSpPr txBox="1"/>
      </xdr:nvSpPr>
      <xdr:spPr>
        <a:xfrm>
          <a:off x="14389744" y="6688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32258</xdr:rowOff>
    </xdr:from>
    <xdr:to>
      <xdr:col>72</xdr:col>
      <xdr:colOff>38100</xdr:colOff>
      <xdr:row>38</xdr:row>
      <xdr:rowOff>133858</xdr:rowOff>
    </xdr:to>
    <xdr:sp macro="" textlink="">
      <xdr:nvSpPr>
        <xdr:cNvPr id="506" name="フローチャート: 判断 505"/>
        <xdr:cNvSpPr/>
      </xdr:nvSpPr>
      <xdr:spPr>
        <a:xfrm>
          <a:off x="13652500" y="65473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38</xdr:row>
      <xdr:rowOff>124985</xdr:rowOff>
    </xdr:from>
    <xdr:ext cx="405111" cy="259045"/>
    <xdr:sp macro="" textlink="">
      <xdr:nvSpPr>
        <xdr:cNvPr id="507" name="n_3aveValue【一般廃棄物処理施設】&#10;有形固定資産減価償却率"/>
        <xdr:cNvSpPr txBox="1"/>
      </xdr:nvSpPr>
      <xdr:spPr>
        <a:xfrm>
          <a:off x="13500744" y="66400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40</xdr:row>
      <xdr:rowOff>91694</xdr:rowOff>
    </xdr:from>
    <xdr:to>
      <xdr:col>67</xdr:col>
      <xdr:colOff>101600</xdr:colOff>
      <xdr:row>41</xdr:row>
      <xdr:rowOff>21844</xdr:rowOff>
    </xdr:to>
    <xdr:sp macro="" textlink="">
      <xdr:nvSpPr>
        <xdr:cNvPr id="508" name="フローチャート: 判断 507"/>
        <xdr:cNvSpPr/>
      </xdr:nvSpPr>
      <xdr:spPr>
        <a:xfrm>
          <a:off x="12763500" y="6949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39</xdr:row>
      <xdr:rowOff>38371</xdr:rowOff>
    </xdr:from>
    <xdr:ext cx="405111" cy="259045"/>
    <xdr:sp macro="" textlink="">
      <xdr:nvSpPr>
        <xdr:cNvPr id="509" name="n_4aveValue【一般廃棄物処理施設】&#10;有形固定資産減価償却率"/>
        <xdr:cNvSpPr txBox="1"/>
      </xdr:nvSpPr>
      <xdr:spPr>
        <a:xfrm>
          <a:off x="12611744" y="67249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510" name="テキスト ボックス 509"/>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1" name="テキスト ボックス 510"/>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2" name="テキスト ボックス 511"/>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3" name="テキスト ボックス 512"/>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4" name="テキスト ボックス 513"/>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9398</xdr:rowOff>
    </xdr:from>
    <xdr:to>
      <xdr:col>85</xdr:col>
      <xdr:colOff>177800</xdr:colOff>
      <xdr:row>38</xdr:row>
      <xdr:rowOff>110998</xdr:rowOff>
    </xdr:to>
    <xdr:sp macro="" textlink="">
      <xdr:nvSpPr>
        <xdr:cNvPr id="515" name="楕円 514"/>
        <xdr:cNvSpPr/>
      </xdr:nvSpPr>
      <xdr:spPr>
        <a:xfrm>
          <a:off x="16268700" y="6524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37</xdr:row>
      <xdr:rowOff>32275</xdr:rowOff>
    </xdr:from>
    <xdr:ext cx="405111" cy="259045"/>
    <xdr:sp macro="" textlink="">
      <xdr:nvSpPr>
        <xdr:cNvPr id="516" name="【一般廃棄物処理施設】&#10;有形固定資産減価償却率該当値テキスト"/>
        <xdr:cNvSpPr txBox="1"/>
      </xdr:nvSpPr>
      <xdr:spPr>
        <a:xfrm>
          <a:off x="16357600" y="6375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103124</xdr:rowOff>
    </xdr:from>
    <xdr:to>
      <xdr:col>81</xdr:col>
      <xdr:colOff>101600</xdr:colOff>
      <xdr:row>38</xdr:row>
      <xdr:rowOff>33274</xdr:rowOff>
    </xdr:to>
    <xdr:sp macro="" textlink="">
      <xdr:nvSpPr>
        <xdr:cNvPr id="517" name="楕円 516"/>
        <xdr:cNvSpPr/>
      </xdr:nvSpPr>
      <xdr:spPr>
        <a:xfrm>
          <a:off x="15430500" y="6446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153924</xdr:rowOff>
    </xdr:from>
    <xdr:to>
      <xdr:col>85</xdr:col>
      <xdr:colOff>127000</xdr:colOff>
      <xdr:row>38</xdr:row>
      <xdr:rowOff>60198</xdr:rowOff>
    </xdr:to>
    <xdr:cxnSp macro="">
      <xdr:nvCxnSpPr>
        <xdr:cNvPr id="518" name="直線コネクタ 517"/>
        <xdr:cNvCxnSpPr/>
      </xdr:nvCxnSpPr>
      <xdr:spPr>
        <a:xfrm>
          <a:off x="15481300" y="6497574"/>
          <a:ext cx="8382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18542</xdr:rowOff>
    </xdr:from>
    <xdr:to>
      <xdr:col>76</xdr:col>
      <xdr:colOff>165100</xdr:colOff>
      <xdr:row>37</xdr:row>
      <xdr:rowOff>120142</xdr:rowOff>
    </xdr:to>
    <xdr:sp macro="" textlink="">
      <xdr:nvSpPr>
        <xdr:cNvPr id="519" name="楕円 518"/>
        <xdr:cNvSpPr/>
      </xdr:nvSpPr>
      <xdr:spPr>
        <a:xfrm>
          <a:off x="14541500" y="6362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69342</xdr:rowOff>
    </xdr:from>
    <xdr:to>
      <xdr:col>81</xdr:col>
      <xdr:colOff>50800</xdr:colOff>
      <xdr:row>37</xdr:row>
      <xdr:rowOff>153924</xdr:rowOff>
    </xdr:to>
    <xdr:cxnSp macro="">
      <xdr:nvCxnSpPr>
        <xdr:cNvPr id="520" name="直線コネクタ 519"/>
        <xdr:cNvCxnSpPr/>
      </xdr:nvCxnSpPr>
      <xdr:spPr>
        <a:xfrm>
          <a:off x="14592300" y="6412992"/>
          <a:ext cx="8890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114554</xdr:rowOff>
    </xdr:from>
    <xdr:to>
      <xdr:col>72</xdr:col>
      <xdr:colOff>38100</xdr:colOff>
      <xdr:row>37</xdr:row>
      <xdr:rowOff>44704</xdr:rowOff>
    </xdr:to>
    <xdr:sp macro="" textlink="">
      <xdr:nvSpPr>
        <xdr:cNvPr id="521" name="楕円 520"/>
        <xdr:cNvSpPr/>
      </xdr:nvSpPr>
      <xdr:spPr>
        <a:xfrm>
          <a:off x="13652500" y="6286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165354</xdr:rowOff>
    </xdr:from>
    <xdr:to>
      <xdr:col>76</xdr:col>
      <xdr:colOff>114300</xdr:colOff>
      <xdr:row>37</xdr:row>
      <xdr:rowOff>69342</xdr:rowOff>
    </xdr:to>
    <xdr:cxnSp macro="">
      <xdr:nvCxnSpPr>
        <xdr:cNvPr id="522" name="直線コネクタ 521"/>
        <xdr:cNvCxnSpPr/>
      </xdr:nvCxnSpPr>
      <xdr:spPr>
        <a:xfrm>
          <a:off x="13703300" y="6337554"/>
          <a:ext cx="889000"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49801</xdr:rowOff>
    </xdr:from>
    <xdr:ext cx="405111" cy="259045"/>
    <xdr:sp macro="" textlink="">
      <xdr:nvSpPr>
        <xdr:cNvPr id="523" name="n_1mainValue【一般廃棄物処理施設】&#10;有形固定資産減価償却率"/>
        <xdr:cNvSpPr txBox="1"/>
      </xdr:nvSpPr>
      <xdr:spPr>
        <a:xfrm>
          <a:off x="15266044" y="62220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136669</xdr:rowOff>
    </xdr:from>
    <xdr:ext cx="405111" cy="259045"/>
    <xdr:sp macro="" textlink="">
      <xdr:nvSpPr>
        <xdr:cNvPr id="524" name="n_2mainValue【一般廃棄物処理施設】&#10;有形固定資産減価償却率"/>
        <xdr:cNvSpPr txBox="1"/>
      </xdr:nvSpPr>
      <xdr:spPr>
        <a:xfrm>
          <a:off x="14389744" y="61374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61231</xdr:rowOff>
    </xdr:from>
    <xdr:ext cx="405111" cy="259045"/>
    <xdr:sp macro="" textlink="">
      <xdr:nvSpPr>
        <xdr:cNvPr id="525" name="n_3mainValue【一般廃棄物処理施設】&#10;有形固定資産減価償却率"/>
        <xdr:cNvSpPr txBox="1"/>
      </xdr:nvSpPr>
      <xdr:spPr>
        <a:xfrm>
          <a:off x="13500744" y="6061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6" name="正方形/長方形 525"/>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27" name="正方形/長方形 526"/>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28" name="正方形/長方形 527"/>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29" name="正方形/長方形 528"/>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30" name="正方形/長方形 529"/>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31" name="正方形/長方形 530"/>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32" name="正方形/長方形 531"/>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3" name="正方形/長方形 532"/>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4" name="テキスト ボックス 533"/>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5" name="直線コネクタ 534"/>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6" name="直線コネクタ 535"/>
        <xdr:cNvCxnSpPr/>
      </xdr:nvCxnSpPr>
      <xdr:spPr>
        <a:xfrm>
          <a:off x="18288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537" name="テキスト ボックス 536"/>
        <xdr:cNvSpPr txBox="1"/>
      </xdr:nvSpPr>
      <xdr:spPr>
        <a:xfrm>
          <a:off x="18039214" y="715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8" name="直線コネクタ 537"/>
        <xdr:cNvCxnSpPr/>
      </xdr:nvCxnSpPr>
      <xdr:spPr>
        <a:xfrm>
          <a:off x="18288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39</xdr:row>
      <xdr:rowOff>138084</xdr:rowOff>
    </xdr:from>
    <xdr:ext cx="531299" cy="259045"/>
    <xdr:sp macro="" textlink="">
      <xdr:nvSpPr>
        <xdr:cNvPr id="539" name="テキスト ボックス 538"/>
        <xdr:cNvSpPr txBox="1"/>
      </xdr:nvSpPr>
      <xdr:spPr>
        <a:xfrm>
          <a:off x="17756701" y="682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0" name="直線コネクタ 539"/>
        <xdr:cNvCxnSpPr/>
      </xdr:nvCxnSpPr>
      <xdr:spPr>
        <a:xfrm>
          <a:off x="18288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37</xdr:row>
      <xdr:rowOff>154412</xdr:rowOff>
    </xdr:from>
    <xdr:ext cx="531299" cy="259045"/>
    <xdr:sp macro="" textlink="">
      <xdr:nvSpPr>
        <xdr:cNvPr id="541" name="テキスト ボックス 540"/>
        <xdr:cNvSpPr txBox="1"/>
      </xdr:nvSpPr>
      <xdr:spPr>
        <a:xfrm>
          <a:off x="17756701" y="649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2" name="直線コネクタ 541"/>
        <xdr:cNvCxnSpPr/>
      </xdr:nvCxnSpPr>
      <xdr:spPr>
        <a:xfrm>
          <a:off x="18288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170741</xdr:rowOff>
    </xdr:from>
    <xdr:ext cx="531299" cy="259045"/>
    <xdr:sp macro="" textlink="">
      <xdr:nvSpPr>
        <xdr:cNvPr id="543" name="テキスト ボックス 542"/>
        <xdr:cNvSpPr txBox="1"/>
      </xdr:nvSpPr>
      <xdr:spPr>
        <a:xfrm>
          <a:off x="17756701" y="6171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4" name="直線コネクタ 543"/>
        <xdr:cNvCxnSpPr/>
      </xdr:nvCxnSpPr>
      <xdr:spPr>
        <a:xfrm>
          <a:off x="18288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34</xdr:row>
      <xdr:rowOff>15620</xdr:rowOff>
    </xdr:from>
    <xdr:ext cx="595419" cy="259045"/>
    <xdr:sp macro="" textlink="">
      <xdr:nvSpPr>
        <xdr:cNvPr id="545" name="テキスト ボックス 544"/>
        <xdr:cNvSpPr txBox="1"/>
      </xdr:nvSpPr>
      <xdr:spPr>
        <a:xfrm>
          <a:off x="17692581" y="584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6" name="直線コネクタ 545"/>
        <xdr:cNvCxnSpPr/>
      </xdr:nvCxnSpPr>
      <xdr:spPr>
        <a:xfrm>
          <a:off x="18288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31949</xdr:rowOff>
    </xdr:from>
    <xdr:ext cx="595419" cy="259045"/>
    <xdr:sp macro="" textlink="">
      <xdr:nvSpPr>
        <xdr:cNvPr id="547" name="テキスト ボックス 546"/>
        <xdr:cNvSpPr txBox="1"/>
      </xdr:nvSpPr>
      <xdr:spPr>
        <a:xfrm>
          <a:off x="17692581" y="551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8" name="直線コネクタ 547"/>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549" name="テキスト ボックス 548"/>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0" name="【一般廃棄物処理施設】&#10;一人当たり有形固定資産（償却資産）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32</xdr:row>
      <xdr:rowOff>137062</xdr:rowOff>
    </xdr:from>
    <xdr:to>
      <xdr:col>116</xdr:col>
      <xdr:colOff>62864</xdr:colOff>
      <xdr:row>41</xdr:row>
      <xdr:rowOff>128429</xdr:rowOff>
    </xdr:to>
    <xdr:cxnSp macro="">
      <xdr:nvCxnSpPr>
        <xdr:cNvPr id="551" name="直線コネクタ 550"/>
        <xdr:cNvCxnSpPr/>
      </xdr:nvCxnSpPr>
      <xdr:spPr>
        <a:xfrm flipV="1">
          <a:off x="22160864" y="5623462"/>
          <a:ext cx="0" cy="15344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132256</xdr:rowOff>
    </xdr:from>
    <xdr:ext cx="534377" cy="259045"/>
    <xdr:sp macro="" textlink="">
      <xdr:nvSpPr>
        <xdr:cNvPr id="552" name="【一般廃棄物処理施設】&#10;一人当たり有形固定資産（償却資産）額最小値テキスト"/>
        <xdr:cNvSpPr txBox="1"/>
      </xdr:nvSpPr>
      <xdr:spPr>
        <a:xfrm>
          <a:off x="22199600" y="7161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128429</xdr:rowOff>
    </xdr:from>
    <xdr:to>
      <xdr:col>116</xdr:col>
      <xdr:colOff>152400</xdr:colOff>
      <xdr:row>41</xdr:row>
      <xdr:rowOff>128429</xdr:rowOff>
    </xdr:to>
    <xdr:cxnSp macro="">
      <xdr:nvCxnSpPr>
        <xdr:cNvPr id="553" name="直線コネクタ 552"/>
        <xdr:cNvCxnSpPr/>
      </xdr:nvCxnSpPr>
      <xdr:spPr>
        <a:xfrm>
          <a:off x="22072600" y="71578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31</xdr:row>
      <xdr:rowOff>83739</xdr:rowOff>
    </xdr:from>
    <xdr:ext cx="599010" cy="259045"/>
    <xdr:sp macro="" textlink="">
      <xdr:nvSpPr>
        <xdr:cNvPr id="554" name="【一般廃棄物処理施設】&#10;一人当たり有形固定資産（償却資産）額最大値テキスト"/>
        <xdr:cNvSpPr txBox="1"/>
      </xdr:nvSpPr>
      <xdr:spPr>
        <a:xfrm>
          <a:off x="22199600" y="53986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153,409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137062</xdr:rowOff>
    </xdr:from>
    <xdr:to>
      <xdr:col>116</xdr:col>
      <xdr:colOff>152400</xdr:colOff>
      <xdr:row>32</xdr:row>
      <xdr:rowOff>137062</xdr:rowOff>
    </xdr:to>
    <xdr:cxnSp macro="">
      <xdr:nvCxnSpPr>
        <xdr:cNvPr id="555" name="直線コネクタ 554"/>
        <xdr:cNvCxnSpPr/>
      </xdr:nvCxnSpPr>
      <xdr:spPr>
        <a:xfrm>
          <a:off x="22072600" y="56234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36</xdr:row>
      <xdr:rowOff>129343</xdr:rowOff>
    </xdr:from>
    <xdr:ext cx="534377" cy="259045"/>
    <xdr:sp macro="" textlink="">
      <xdr:nvSpPr>
        <xdr:cNvPr id="556" name="【一般廃棄物処理施設】&#10;一人当たり有形固定資産（償却資産）額平均値テキスト"/>
        <xdr:cNvSpPr txBox="1"/>
      </xdr:nvSpPr>
      <xdr:spPr>
        <a:xfrm>
          <a:off x="22199600" y="63015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106466</xdr:rowOff>
    </xdr:from>
    <xdr:to>
      <xdr:col>116</xdr:col>
      <xdr:colOff>114300</xdr:colOff>
      <xdr:row>38</xdr:row>
      <xdr:rowOff>36616</xdr:rowOff>
    </xdr:to>
    <xdr:sp macro="" textlink="">
      <xdr:nvSpPr>
        <xdr:cNvPr id="557" name="フローチャート: 判断 556"/>
        <xdr:cNvSpPr/>
      </xdr:nvSpPr>
      <xdr:spPr>
        <a:xfrm>
          <a:off x="22110700" y="6450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139286</xdr:rowOff>
    </xdr:from>
    <xdr:to>
      <xdr:col>112</xdr:col>
      <xdr:colOff>38100</xdr:colOff>
      <xdr:row>38</xdr:row>
      <xdr:rowOff>69436</xdr:rowOff>
    </xdr:to>
    <xdr:sp macro="" textlink="">
      <xdr:nvSpPr>
        <xdr:cNvPr id="558" name="フローチャート: 判断 557"/>
        <xdr:cNvSpPr/>
      </xdr:nvSpPr>
      <xdr:spPr>
        <a:xfrm>
          <a:off x="21272500" y="64829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38</xdr:row>
      <xdr:rowOff>60563</xdr:rowOff>
    </xdr:from>
    <xdr:ext cx="534377" cy="259045"/>
    <xdr:sp macro="" textlink="">
      <xdr:nvSpPr>
        <xdr:cNvPr id="559" name="n_1aveValue【一般廃棄物処理施設】&#10;一人当たり有形固定資産（償却資産）額"/>
        <xdr:cNvSpPr txBox="1"/>
      </xdr:nvSpPr>
      <xdr:spPr>
        <a:xfrm>
          <a:off x="21043411" y="6575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13850</xdr:rowOff>
    </xdr:from>
    <xdr:to>
      <xdr:col>107</xdr:col>
      <xdr:colOff>101600</xdr:colOff>
      <xdr:row>38</xdr:row>
      <xdr:rowOff>115450</xdr:rowOff>
    </xdr:to>
    <xdr:sp macro="" textlink="">
      <xdr:nvSpPr>
        <xdr:cNvPr id="560" name="フローチャート: 判断 559"/>
        <xdr:cNvSpPr/>
      </xdr:nvSpPr>
      <xdr:spPr>
        <a:xfrm>
          <a:off x="20383500" y="652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38</xdr:row>
      <xdr:rowOff>106577</xdr:rowOff>
    </xdr:from>
    <xdr:ext cx="534377" cy="259045"/>
    <xdr:sp macro="" textlink="">
      <xdr:nvSpPr>
        <xdr:cNvPr id="561" name="n_2aveValue【一般廃棄物処理施設】&#10;一人当たり有形固定資産（償却資産）額"/>
        <xdr:cNvSpPr txBox="1"/>
      </xdr:nvSpPr>
      <xdr:spPr>
        <a:xfrm>
          <a:off x="20167111" y="6621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69030</xdr:rowOff>
    </xdr:from>
    <xdr:to>
      <xdr:col>102</xdr:col>
      <xdr:colOff>165100</xdr:colOff>
      <xdr:row>38</xdr:row>
      <xdr:rowOff>170630</xdr:rowOff>
    </xdr:to>
    <xdr:sp macro="" textlink="">
      <xdr:nvSpPr>
        <xdr:cNvPr id="562" name="フローチャート: 判断 561"/>
        <xdr:cNvSpPr/>
      </xdr:nvSpPr>
      <xdr:spPr>
        <a:xfrm>
          <a:off x="19494500" y="6584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38</xdr:row>
      <xdr:rowOff>161757</xdr:rowOff>
    </xdr:from>
    <xdr:ext cx="534377" cy="259045"/>
    <xdr:sp macro="" textlink="">
      <xdr:nvSpPr>
        <xdr:cNvPr id="563" name="n_3aveValue【一般廃棄物処理施設】&#10;一人当たり有形固定資産（償却資産）額"/>
        <xdr:cNvSpPr txBox="1"/>
      </xdr:nvSpPr>
      <xdr:spPr>
        <a:xfrm>
          <a:off x="19278111" y="66768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133158</xdr:rowOff>
    </xdr:from>
    <xdr:to>
      <xdr:col>98</xdr:col>
      <xdr:colOff>38100</xdr:colOff>
      <xdr:row>37</xdr:row>
      <xdr:rowOff>63308</xdr:rowOff>
    </xdr:to>
    <xdr:sp macro="" textlink="">
      <xdr:nvSpPr>
        <xdr:cNvPr id="564" name="フローチャート: 判断 563"/>
        <xdr:cNvSpPr/>
      </xdr:nvSpPr>
      <xdr:spPr>
        <a:xfrm>
          <a:off x="18605500" y="63053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35</xdr:row>
      <xdr:rowOff>79835</xdr:rowOff>
    </xdr:from>
    <xdr:ext cx="534377" cy="259045"/>
    <xdr:sp macro="" textlink="">
      <xdr:nvSpPr>
        <xdr:cNvPr id="565" name="n_4aveValue【一般廃棄物処理施設】&#10;一人当たり有形固定資産（償却資産）額"/>
        <xdr:cNvSpPr txBox="1"/>
      </xdr:nvSpPr>
      <xdr:spPr>
        <a:xfrm>
          <a:off x="18389111" y="6080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66" name="テキスト ボックス 565"/>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112867</xdr:rowOff>
    </xdr:from>
    <xdr:to>
      <xdr:col>116</xdr:col>
      <xdr:colOff>114300</xdr:colOff>
      <xdr:row>38</xdr:row>
      <xdr:rowOff>43017</xdr:rowOff>
    </xdr:to>
    <xdr:sp macro="" textlink="">
      <xdr:nvSpPr>
        <xdr:cNvPr id="571" name="楕円 570"/>
        <xdr:cNvSpPr/>
      </xdr:nvSpPr>
      <xdr:spPr>
        <a:xfrm>
          <a:off x="22110700" y="6456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37</xdr:row>
      <xdr:rowOff>91294</xdr:rowOff>
    </xdr:from>
    <xdr:ext cx="534377" cy="259045"/>
    <xdr:sp macro="" textlink="">
      <xdr:nvSpPr>
        <xdr:cNvPr id="572" name="【一般廃棄物処理施設】&#10;一人当たり有形固定資産（償却資産）額該当値テキスト"/>
        <xdr:cNvSpPr txBox="1"/>
      </xdr:nvSpPr>
      <xdr:spPr>
        <a:xfrm>
          <a:off x="22199600" y="6434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113933</xdr:rowOff>
    </xdr:from>
    <xdr:to>
      <xdr:col>112</xdr:col>
      <xdr:colOff>38100</xdr:colOff>
      <xdr:row>38</xdr:row>
      <xdr:rowOff>44083</xdr:rowOff>
    </xdr:to>
    <xdr:sp macro="" textlink="">
      <xdr:nvSpPr>
        <xdr:cNvPr id="573" name="楕円 572"/>
        <xdr:cNvSpPr/>
      </xdr:nvSpPr>
      <xdr:spPr>
        <a:xfrm>
          <a:off x="21272500" y="6457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163667</xdr:rowOff>
    </xdr:from>
    <xdr:to>
      <xdr:col>116</xdr:col>
      <xdr:colOff>63500</xdr:colOff>
      <xdr:row>37</xdr:row>
      <xdr:rowOff>164733</xdr:rowOff>
    </xdr:to>
    <xdr:cxnSp macro="">
      <xdr:nvCxnSpPr>
        <xdr:cNvPr id="574" name="直線コネクタ 573"/>
        <xdr:cNvCxnSpPr/>
      </xdr:nvCxnSpPr>
      <xdr:spPr>
        <a:xfrm flipV="1">
          <a:off x="21323300" y="6507317"/>
          <a:ext cx="8382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121521</xdr:rowOff>
    </xdr:from>
    <xdr:to>
      <xdr:col>107</xdr:col>
      <xdr:colOff>101600</xdr:colOff>
      <xdr:row>38</xdr:row>
      <xdr:rowOff>51671</xdr:rowOff>
    </xdr:to>
    <xdr:sp macro="" textlink="">
      <xdr:nvSpPr>
        <xdr:cNvPr id="575" name="楕円 574"/>
        <xdr:cNvSpPr/>
      </xdr:nvSpPr>
      <xdr:spPr>
        <a:xfrm>
          <a:off x="20383500" y="6465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164733</xdr:rowOff>
    </xdr:from>
    <xdr:to>
      <xdr:col>111</xdr:col>
      <xdr:colOff>177800</xdr:colOff>
      <xdr:row>38</xdr:row>
      <xdr:rowOff>870</xdr:rowOff>
    </xdr:to>
    <xdr:cxnSp macro="">
      <xdr:nvCxnSpPr>
        <xdr:cNvPr id="576" name="直線コネクタ 575"/>
        <xdr:cNvCxnSpPr/>
      </xdr:nvCxnSpPr>
      <xdr:spPr>
        <a:xfrm flipV="1">
          <a:off x="20434300" y="6508383"/>
          <a:ext cx="889000" cy="7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120835</xdr:rowOff>
    </xdr:from>
    <xdr:to>
      <xdr:col>102</xdr:col>
      <xdr:colOff>165100</xdr:colOff>
      <xdr:row>38</xdr:row>
      <xdr:rowOff>50984</xdr:rowOff>
    </xdr:to>
    <xdr:sp macro="" textlink="">
      <xdr:nvSpPr>
        <xdr:cNvPr id="577" name="楕円 576"/>
        <xdr:cNvSpPr/>
      </xdr:nvSpPr>
      <xdr:spPr>
        <a:xfrm>
          <a:off x="19494500" y="646448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185</xdr:rowOff>
    </xdr:from>
    <xdr:to>
      <xdr:col>107</xdr:col>
      <xdr:colOff>50800</xdr:colOff>
      <xdr:row>38</xdr:row>
      <xdr:rowOff>870</xdr:rowOff>
    </xdr:to>
    <xdr:cxnSp macro="">
      <xdr:nvCxnSpPr>
        <xdr:cNvPr id="578" name="直線コネクタ 577"/>
        <xdr:cNvCxnSpPr/>
      </xdr:nvCxnSpPr>
      <xdr:spPr>
        <a:xfrm>
          <a:off x="19545300" y="6515285"/>
          <a:ext cx="889000" cy="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36</xdr:row>
      <xdr:rowOff>60610</xdr:rowOff>
    </xdr:from>
    <xdr:ext cx="534377" cy="259045"/>
    <xdr:sp macro="" textlink="">
      <xdr:nvSpPr>
        <xdr:cNvPr id="579" name="n_1mainValue【一般廃棄物処理施設】&#10;一人当たり有形固定資産（償却資産）額"/>
        <xdr:cNvSpPr txBox="1"/>
      </xdr:nvSpPr>
      <xdr:spPr>
        <a:xfrm>
          <a:off x="21043411" y="6232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36</xdr:row>
      <xdr:rowOff>68198</xdr:rowOff>
    </xdr:from>
    <xdr:ext cx="534377" cy="259045"/>
    <xdr:sp macro="" textlink="">
      <xdr:nvSpPr>
        <xdr:cNvPr id="580" name="n_2mainValue【一般廃棄物処理施設】&#10;一人当たり有形固定資産（償却資産）額"/>
        <xdr:cNvSpPr txBox="1"/>
      </xdr:nvSpPr>
      <xdr:spPr>
        <a:xfrm>
          <a:off x="20167111" y="6240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36</xdr:row>
      <xdr:rowOff>67512</xdr:rowOff>
    </xdr:from>
    <xdr:ext cx="534377" cy="259045"/>
    <xdr:sp macro="" textlink="">
      <xdr:nvSpPr>
        <xdr:cNvPr id="581" name="n_3mainValue【一般廃棄物処理施設】&#10;一人当たり有形固定資産（償却資産）額"/>
        <xdr:cNvSpPr txBox="1"/>
      </xdr:nvSpPr>
      <xdr:spPr>
        <a:xfrm>
          <a:off x="19278111" y="62397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2" name="正方形/長方形 581"/>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83" name="正方形/長方形 582"/>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84" name="正方形/長方形 583"/>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85" name="正方形/長方形 584"/>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86" name="正方形/長方形 585"/>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87" name="正方形/長方形 586"/>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88" name="正方形/長方形 587"/>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9" name="正方形/長方形 588"/>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0" name="テキスト ボックス 589"/>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1" name="直線コネクタ 590"/>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2" name="テキスト ボックス 591"/>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3" name="直線コネクタ 592"/>
        <xdr:cNvCxnSpPr/>
      </xdr:nvCxnSpPr>
      <xdr:spPr>
        <a:xfrm>
          <a:off x="12446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4" name="テキスト ボックス 593"/>
        <xdr:cNvSpPr txBox="1"/>
      </xdr:nvSpPr>
      <xdr:spPr>
        <a:xfrm>
          <a:off x="12042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5" name="直線コネクタ 594"/>
        <xdr:cNvCxnSpPr/>
      </xdr:nvCxnSpPr>
      <xdr:spPr>
        <a:xfrm>
          <a:off x="12446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6" name="テキスト ボックス 595"/>
        <xdr:cNvSpPr txBox="1"/>
      </xdr:nvSpPr>
      <xdr:spPr>
        <a:xfrm>
          <a:off x="12042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7" name="直線コネクタ 596"/>
        <xdr:cNvCxnSpPr/>
      </xdr:nvCxnSpPr>
      <xdr:spPr>
        <a:xfrm>
          <a:off x="12446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8" name="テキスト ボックス 597"/>
        <xdr:cNvSpPr txBox="1"/>
      </xdr:nvSpPr>
      <xdr:spPr>
        <a:xfrm>
          <a:off x="12042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9" name="直線コネクタ 598"/>
        <xdr:cNvCxnSpPr/>
      </xdr:nvCxnSpPr>
      <xdr:spPr>
        <a:xfrm>
          <a:off x="12446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0" name="テキスト ボックス 599"/>
        <xdr:cNvSpPr txBox="1"/>
      </xdr:nvSpPr>
      <xdr:spPr>
        <a:xfrm>
          <a:off x="12042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1" name="直線コネクタ 600"/>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602" name="テキスト ボックス 601"/>
        <xdr:cNvSpPr txBox="1"/>
      </xdr:nvSpPr>
      <xdr:spPr>
        <a:xfrm>
          <a:off x="12107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3" name="【保健センター・保健所】&#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57</xdr:row>
      <xdr:rowOff>57150</xdr:rowOff>
    </xdr:from>
    <xdr:to>
      <xdr:col>85</xdr:col>
      <xdr:colOff>126364</xdr:colOff>
      <xdr:row>64</xdr:row>
      <xdr:rowOff>45720</xdr:rowOff>
    </xdr:to>
    <xdr:cxnSp macro="">
      <xdr:nvCxnSpPr>
        <xdr:cNvPr id="604" name="直線コネクタ 603"/>
        <xdr:cNvCxnSpPr/>
      </xdr:nvCxnSpPr>
      <xdr:spPr>
        <a:xfrm flipV="1">
          <a:off x="16318864" y="9829800"/>
          <a:ext cx="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49547</xdr:rowOff>
    </xdr:from>
    <xdr:ext cx="405111" cy="259045"/>
    <xdr:sp macro="" textlink="">
      <xdr:nvSpPr>
        <xdr:cNvPr id="605" name="【保健センター・保健所】&#10;有形固定資産減価償却率最小値テキスト"/>
        <xdr:cNvSpPr txBox="1"/>
      </xdr:nvSpPr>
      <xdr:spPr>
        <a:xfrm>
          <a:off x="16357600" y="11022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45720</xdr:rowOff>
    </xdr:from>
    <xdr:to>
      <xdr:col>86</xdr:col>
      <xdr:colOff>25400</xdr:colOff>
      <xdr:row>64</xdr:row>
      <xdr:rowOff>45720</xdr:rowOff>
    </xdr:to>
    <xdr:cxnSp macro="">
      <xdr:nvCxnSpPr>
        <xdr:cNvPr id="606" name="直線コネクタ 605"/>
        <xdr:cNvCxnSpPr/>
      </xdr:nvCxnSpPr>
      <xdr:spPr>
        <a:xfrm>
          <a:off x="16230600" y="11018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56</xdr:row>
      <xdr:rowOff>3827</xdr:rowOff>
    </xdr:from>
    <xdr:ext cx="405111" cy="259045"/>
    <xdr:sp macro="" textlink="">
      <xdr:nvSpPr>
        <xdr:cNvPr id="607" name="【保健センター・保健所】&#10;有形固定資産減価償却率最大値テキスト"/>
        <xdr:cNvSpPr txBox="1"/>
      </xdr:nvSpPr>
      <xdr:spPr>
        <a:xfrm>
          <a:off x="16357600" y="9605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57150</xdr:rowOff>
    </xdr:from>
    <xdr:to>
      <xdr:col>86</xdr:col>
      <xdr:colOff>25400</xdr:colOff>
      <xdr:row>57</xdr:row>
      <xdr:rowOff>57150</xdr:rowOff>
    </xdr:to>
    <xdr:cxnSp macro="">
      <xdr:nvCxnSpPr>
        <xdr:cNvPr id="608" name="直線コネクタ 607"/>
        <xdr:cNvCxnSpPr/>
      </xdr:nvCxnSpPr>
      <xdr:spPr>
        <a:xfrm>
          <a:off x="16230600" y="9829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120667</xdr:rowOff>
    </xdr:from>
    <xdr:ext cx="405111" cy="259045"/>
    <xdr:sp macro="" textlink="">
      <xdr:nvSpPr>
        <xdr:cNvPr id="609" name="【保健センター・保健所】&#10;有形固定資産減価償却率平均値テキスト"/>
        <xdr:cNvSpPr txBox="1"/>
      </xdr:nvSpPr>
      <xdr:spPr>
        <a:xfrm>
          <a:off x="16357600" y="100647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97790</xdr:rowOff>
    </xdr:from>
    <xdr:to>
      <xdr:col>85</xdr:col>
      <xdr:colOff>177800</xdr:colOff>
      <xdr:row>60</xdr:row>
      <xdr:rowOff>27940</xdr:rowOff>
    </xdr:to>
    <xdr:sp macro="" textlink="">
      <xdr:nvSpPr>
        <xdr:cNvPr id="610" name="フローチャート: 判断 609"/>
        <xdr:cNvSpPr/>
      </xdr:nvSpPr>
      <xdr:spPr>
        <a:xfrm>
          <a:off x="16268700" y="10213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45212</xdr:rowOff>
    </xdr:from>
    <xdr:to>
      <xdr:col>81</xdr:col>
      <xdr:colOff>101600</xdr:colOff>
      <xdr:row>59</xdr:row>
      <xdr:rowOff>146812</xdr:rowOff>
    </xdr:to>
    <xdr:sp macro="" textlink="">
      <xdr:nvSpPr>
        <xdr:cNvPr id="611" name="フローチャート: 判断 610"/>
        <xdr:cNvSpPr/>
      </xdr:nvSpPr>
      <xdr:spPr>
        <a:xfrm>
          <a:off x="15430500" y="10160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57</xdr:row>
      <xdr:rowOff>163339</xdr:rowOff>
    </xdr:from>
    <xdr:ext cx="405111" cy="259045"/>
    <xdr:sp macro="" textlink="">
      <xdr:nvSpPr>
        <xdr:cNvPr id="612" name="n_1aveValue【保健センター・保健所】&#10;有形固定資産減価償却率"/>
        <xdr:cNvSpPr txBox="1"/>
      </xdr:nvSpPr>
      <xdr:spPr>
        <a:xfrm>
          <a:off x="15266044" y="9935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170942</xdr:rowOff>
    </xdr:from>
    <xdr:to>
      <xdr:col>76</xdr:col>
      <xdr:colOff>165100</xdr:colOff>
      <xdr:row>59</xdr:row>
      <xdr:rowOff>101092</xdr:rowOff>
    </xdr:to>
    <xdr:sp macro="" textlink="">
      <xdr:nvSpPr>
        <xdr:cNvPr id="613" name="フローチャート: 判断 612"/>
        <xdr:cNvSpPr/>
      </xdr:nvSpPr>
      <xdr:spPr>
        <a:xfrm>
          <a:off x="14541500" y="10115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57</xdr:row>
      <xdr:rowOff>117619</xdr:rowOff>
    </xdr:from>
    <xdr:ext cx="405111" cy="259045"/>
    <xdr:sp macro="" textlink="">
      <xdr:nvSpPr>
        <xdr:cNvPr id="614" name="n_2aveValue【保健センター・保健所】&#10;有形固定資産減価償却率"/>
        <xdr:cNvSpPr txBox="1"/>
      </xdr:nvSpPr>
      <xdr:spPr>
        <a:xfrm>
          <a:off x="14389744" y="9890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129794</xdr:rowOff>
    </xdr:from>
    <xdr:to>
      <xdr:col>72</xdr:col>
      <xdr:colOff>38100</xdr:colOff>
      <xdr:row>59</xdr:row>
      <xdr:rowOff>59944</xdr:rowOff>
    </xdr:to>
    <xdr:sp macro="" textlink="">
      <xdr:nvSpPr>
        <xdr:cNvPr id="615" name="フローチャート: 判断 614"/>
        <xdr:cNvSpPr/>
      </xdr:nvSpPr>
      <xdr:spPr>
        <a:xfrm>
          <a:off x="13652500" y="10073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57</xdr:row>
      <xdr:rowOff>76471</xdr:rowOff>
    </xdr:from>
    <xdr:ext cx="405111" cy="259045"/>
    <xdr:sp macro="" textlink="">
      <xdr:nvSpPr>
        <xdr:cNvPr id="616" name="n_3aveValue【保健センター・保健所】&#10;有形固定資産減価償却率"/>
        <xdr:cNvSpPr txBox="1"/>
      </xdr:nvSpPr>
      <xdr:spPr>
        <a:xfrm>
          <a:off x="13500744" y="9849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118364</xdr:rowOff>
    </xdr:from>
    <xdr:to>
      <xdr:col>67</xdr:col>
      <xdr:colOff>101600</xdr:colOff>
      <xdr:row>59</xdr:row>
      <xdr:rowOff>48514</xdr:rowOff>
    </xdr:to>
    <xdr:sp macro="" textlink="">
      <xdr:nvSpPr>
        <xdr:cNvPr id="617" name="フローチャート: 判断 616"/>
        <xdr:cNvSpPr/>
      </xdr:nvSpPr>
      <xdr:spPr>
        <a:xfrm>
          <a:off x="12763500" y="10062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57</xdr:row>
      <xdr:rowOff>65041</xdr:rowOff>
    </xdr:from>
    <xdr:ext cx="405111" cy="259045"/>
    <xdr:sp macro="" textlink="">
      <xdr:nvSpPr>
        <xdr:cNvPr id="618" name="n_4aveValue【保健センター・保健所】&#10;有形固定資産減価償却率"/>
        <xdr:cNvSpPr txBox="1"/>
      </xdr:nvSpPr>
      <xdr:spPr>
        <a:xfrm>
          <a:off x="12611744" y="9837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619" name="テキスト ボックス 618"/>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0" name="テキスト ボックス 619"/>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1" name="テキスト ボックス 620"/>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2" name="テキスト ボックス 621"/>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3" name="テキスト ボックス 622"/>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58928</xdr:rowOff>
    </xdr:from>
    <xdr:to>
      <xdr:col>85</xdr:col>
      <xdr:colOff>177800</xdr:colOff>
      <xdr:row>61</xdr:row>
      <xdr:rowOff>160528</xdr:rowOff>
    </xdr:to>
    <xdr:sp macro="" textlink="">
      <xdr:nvSpPr>
        <xdr:cNvPr id="624" name="楕円 623"/>
        <xdr:cNvSpPr/>
      </xdr:nvSpPr>
      <xdr:spPr>
        <a:xfrm>
          <a:off x="16268700" y="10517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61</xdr:row>
      <xdr:rowOff>37355</xdr:rowOff>
    </xdr:from>
    <xdr:ext cx="405111" cy="259045"/>
    <xdr:sp macro="" textlink="">
      <xdr:nvSpPr>
        <xdr:cNvPr id="625" name="【保健センター・保健所】&#10;有形固定資産減価償却率該当値テキスト"/>
        <xdr:cNvSpPr txBox="1"/>
      </xdr:nvSpPr>
      <xdr:spPr>
        <a:xfrm>
          <a:off x="16357600" y="10495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10922</xdr:rowOff>
    </xdr:from>
    <xdr:to>
      <xdr:col>81</xdr:col>
      <xdr:colOff>101600</xdr:colOff>
      <xdr:row>61</xdr:row>
      <xdr:rowOff>112522</xdr:rowOff>
    </xdr:to>
    <xdr:sp macro="" textlink="">
      <xdr:nvSpPr>
        <xdr:cNvPr id="626" name="楕円 625"/>
        <xdr:cNvSpPr/>
      </xdr:nvSpPr>
      <xdr:spPr>
        <a:xfrm>
          <a:off x="15430500" y="10469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61722</xdr:rowOff>
    </xdr:from>
    <xdr:to>
      <xdr:col>85</xdr:col>
      <xdr:colOff>127000</xdr:colOff>
      <xdr:row>61</xdr:row>
      <xdr:rowOff>109728</xdr:rowOff>
    </xdr:to>
    <xdr:cxnSp macro="">
      <xdr:nvCxnSpPr>
        <xdr:cNvPr id="627" name="直線コネクタ 626"/>
        <xdr:cNvCxnSpPr/>
      </xdr:nvCxnSpPr>
      <xdr:spPr>
        <a:xfrm>
          <a:off x="15481300" y="10520172"/>
          <a:ext cx="8382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33782</xdr:rowOff>
    </xdr:from>
    <xdr:to>
      <xdr:col>76</xdr:col>
      <xdr:colOff>165100</xdr:colOff>
      <xdr:row>61</xdr:row>
      <xdr:rowOff>135382</xdr:rowOff>
    </xdr:to>
    <xdr:sp macro="" textlink="">
      <xdr:nvSpPr>
        <xdr:cNvPr id="628" name="楕円 627"/>
        <xdr:cNvSpPr/>
      </xdr:nvSpPr>
      <xdr:spPr>
        <a:xfrm>
          <a:off x="14541500" y="10492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61722</xdr:rowOff>
    </xdr:from>
    <xdr:to>
      <xdr:col>81</xdr:col>
      <xdr:colOff>50800</xdr:colOff>
      <xdr:row>61</xdr:row>
      <xdr:rowOff>84582</xdr:rowOff>
    </xdr:to>
    <xdr:cxnSp macro="">
      <xdr:nvCxnSpPr>
        <xdr:cNvPr id="629" name="直線コネクタ 628"/>
        <xdr:cNvCxnSpPr/>
      </xdr:nvCxnSpPr>
      <xdr:spPr>
        <a:xfrm flipV="1">
          <a:off x="14592300" y="10520172"/>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157226</xdr:rowOff>
    </xdr:from>
    <xdr:to>
      <xdr:col>72</xdr:col>
      <xdr:colOff>38100</xdr:colOff>
      <xdr:row>61</xdr:row>
      <xdr:rowOff>87376</xdr:rowOff>
    </xdr:to>
    <xdr:sp macro="" textlink="">
      <xdr:nvSpPr>
        <xdr:cNvPr id="630" name="楕円 629"/>
        <xdr:cNvSpPr/>
      </xdr:nvSpPr>
      <xdr:spPr>
        <a:xfrm>
          <a:off x="13652500" y="10444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36576</xdr:rowOff>
    </xdr:from>
    <xdr:to>
      <xdr:col>76</xdr:col>
      <xdr:colOff>114300</xdr:colOff>
      <xdr:row>61</xdr:row>
      <xdr:rowOff>84582</xdr:rowOff>
    </xdr:to>
    <xdr:cxnSp macro="">
      <xdr:nvCxnSpPr>
        <xdr:cNvPr id="631" name="直線コネクタ 630"/>
        <xdr:cNvCxnSpPr/>
      </xdr:nvCxnSpPr>
      <xdr:spPr>
        <a:xfrm>
          <a:off x="13703300" y="10495026"/>
          <a:ext cx="8890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103649</xdr:rowOff>
    </xdr:from>
    <xdr:ext cx="405111" cy="259045"/>
    <xdr:sp macro="" textlink="">
      <xdr:nvSpPr>
        <xdr:cNvPr id="632" name="n_1mainValue【保健センター・保健所】&#10;有形固定資産減価償却率"/>
        <xdr:cNvSpPr txBox="1"/>
      </xdr:nvSpPr>
      <xdr:spPr>
        <a:xfrm>
          <a:off x="15266044" y="105620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126509</xdr:rowOff>
    </xdr:from>
    <xdr:ext cx="405111" cy="259045"/>
    <xdr:sp macro="" textlink="">
      <xdr:nvSpPr>
        <xdr:cNvPr id="633" name="n_2mainValue【保健センター・保健所】&#10;有形固定資産減価償却率"/>
        <xdr:cNvSpPr txBox="1"/>
      </xdr:nvSpPr>
      <xdr:spPr>
        <a:xfrm>
          <a:off x="14389744" y="105849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78503</xdr:rowOff>
    </xdr:from>
    <xdr:ext cx="405111" cy="259045"/>
    <xdr:sp macro="" textlink="">
      <xdr:nvSpPr>
        <xdr:cNvPr id="634" name="n_3mainValue【保健センター・保健所】&#10;有形固定資産減価償却率"/>
        <xdr:cNvSpPr txBox="1"/>
      </xdr:nvSpPr>
      <xdr:spPr>
        <a:xfrm>
          <a:off x="13500744" y="10536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5" name="正方形/長方形 634"/>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36" name="正方形/長方形 635"/>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37" name="正方形/長方形 636"/>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38" name="正方形/長方形 637"/>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39" name="正方形/長方形 638"/>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40" name="正方形/長方形 639"/>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41" name="正方形/長方形 640"/>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2" name="正方形/長方形 641"/>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3" name="テキスト ボックス 642"/>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4" name="直線コネクタ 643"/>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130628</xdr:rowOff>
    </xdr:from>
    <xdr:to>
      <xdr:col>120</xdr:col>
      <xdr:colOff>114300</xdr:colOff>
      <xdr:row>64</xdr:row>
      <xdr:rowOff>130628</xdr:rowOff>
    </xdr:to>
    <xdr:cxnSp macro="">
      <xdr:nvCxnSpPr>
        <xdr:cNvPr id="645" name="直線コネクタ 644"/>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6" name="テキスト ボックス 645"/>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7" name="直線コネクタ 646"/>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48" name="テキスト ボックス 647"/>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49" name="直線コネクタ 648"/>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0" name="テキスト ボックス 649"/>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1" name="直線コネクタ 650"/>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2" name="テキスト ボックス 651"/>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3" name="直線コネクタ 652"/>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4" name="テキスト ボックス 653"/>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5" name="直線コネクタ 654"/>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6" name="テキスト ボックス 655"/>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7" name="直線コネクタ 656"/>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8" name="テキスト ボックス 657"/>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59" name="【保健センター・保健所】&#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32657</xdr:rowOff>
    </xdr:from>
    <xdr:to>
      <xdr:col>116</xdr:col>
      <xdr:colOff>62864</xdr:colOff>
      <xdr:row>63</xdr:row>
      <xdr:rowOff>89807</xdr:rowOff>
    </xdr:to>
    <xdr:cxnSp macro="">
      <xdr:nvCxnSpPr>
        <xdr:cNvPr id="660" name="直線コネクタ 659"/>
        <xdr:cNvCxnSpPr/>
      </xdr:nvCxnSpPr>
      <xdr:spPr>
        <a:xfrm flipV="1">
          <a:off x="22160864" y="9633857"/>
          <a:ext cx="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93634</xdr:rowOff>
    </xdr:from>
    <xdr:ext cx="469744" cy="259045"/>
    <xdr:sp macro="" textlink="">
      <xdr:nvSpPr>
        <xdr:cNvPr id="661" name="【保健センター・保健所】&#10;一人当たり面積最小値テキスト"/>
        <xdr:cNvSpPr txBox="1"/>
      </xdr:nvSpPr>
      <xdr:spPr>
        <a:xfrm>
          <a:off x="22199600" y="10894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62" name="直線コネクタ 661"/>
        <xdr:cNvCxnSpPr/>
      </xdr:nvCxnSpPr>
      <xdr:spPr>
        <a:xfrm>
          <a:off x="22072600" y="10891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150784</xdr:rowOff>
    </xdr:from>
    <xdr:ext cx="469744" cy="259045"/>
    <xdr:sp macro="" textlink="">
      <xdr:nvSpPr>
        <xdr:cNvPr id="663" name="【保健センター・保健所】&#10;一人当たり面積最大値テキスト"/>
        <xdr:cNvSpPr txBox="1"/>
      </xdr:nvSpPr>
      <xdr:spPr>
        <a:xfrm>
          <a:off x="22199600" y="9409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64" name="直線コネクタ 663"/>
        <xdr:cNvCxnSpPr/>
      </xdr:nvCxnSpPr>
      <xdr:spPr>
        <a:xfrm>
          <a:off x="22072600" y="9633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59</xdr:row>
      <xdr:rowOff>86377</xdr:rowOff>
    </xdr:from>
    <xdr:ext cx="469744" cy="259045"/>
    <xdr:sp macro="" textlink="">
      <xdr:nvSpPr>
        <xdr:cNvPr id="665" name="【保健センター・保健所】&#10;一人当たり面積平均値テキスト"/>
        <xdr:cNvSpPr txBox="1"/>
      </xdr:nvSpPr>
      <xdr:spPr>
        <a:xfrm>
          <a:off x="22199600" y="10201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63500</xdr:rowOff>
    </xdr:from>
    <xdr:to>
      <xdr:col>116</xdr:col>
      <xdr:colOff>114300</xdr:colOff>
      <xdr:row>60</xdr:row>
      <xdr:rowOff>165100</xdr:rowOff>
    </xdr:to>
    <xdr:sp macro="" textlink="">
      <xdr:nvSpPr>
        <xdr:cNvPr id="666" name="フローチャート: 判断 665"/>
        <xdr:cNvSpPr/>
      </xdr:nvSpPr>
      <xdr:spPr>
        <a:xfrm>
          <a:off x="22110700" y="10350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63500</xdr:rowOff>
    </xdr:from>
    <xdr:to>
      <xdr:col>112</xdr:col>
      <xdr:colOff>38100</xdr:colOff>
      <xdr:row>60</xdr:row>
      <xdr:rowOff>165100</xdr:rowOff>
    </xdr:to>
    <xdr:sp macro="" textlink="">
      <xdr:nvSpPr>
        <xdr:cNvPr id="667" name="フローチャート: 判断 666"/>
        <xdr:cNvSpPr/>
      </xdr:nvSpPr>
      <xdr:spPr>
        <a:xfrm>
          <a:off x="21272500" y="10350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59</xdr:row>
      <xdr:rowOff>10177</xdr:rowOff>
    </xdr:from>
    <xdr:ext cx="469744" cy="259045"/>
    <xdr:sp macro="" textlink="">
      <xdr:nvSpPr>
        <xdr:cNvPr id="668" name="n_1aveValue【保健センター・保健所】&#10;一人当たり面積"/>
        <xdr:cNvSpPr txBox="1"/>
      </xdr:nvSpPr>
      <xdr:spPr>
        <a:xfrm>
          <a:off x="21075727" y="1012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60</xdr:row>
      <xdr:rowOff>47172</xdr:rowOff>
    </xdr:from>
    <xdr:to>
      <xdr:col>107</xdr:col>
      <xdr:colOff>101600</xdr:colOff>
      <xdr:row>60</xdr:row>
      <xdr:rowOff>148772</xdr:rowOff>
    </xdr:to>
    <xdr:sp macro="" textlink="">
      <xdr:nvSpPr>
        <xdr:cNvPr id="669" name="フローチャート: 判断 668"/>
        <xdr:cNvSpPr/>
      </xdr:nvSpPr>
      <xdr:spPr>
        <a:xfrm>
          <a:off x="20383500" y="10334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58</xdr:row>
      <xdr:rowOff>165299</xdr:rowOff>
    </xdr:from>
    <xdr:ext cx="469744" cy="259045"/>
    <xdr:sp macro="" textlink="">
      <xdr:nvSpPr>
        <xdr:cNvPr id="670" name="n_2aveValue【保健センター・保健所】&#10;一人当たり面積"/>
        <xdr:cNvSpPr txBox="1"/>
      </xdr:nvSpPr>
      <xdr:spPr>
        <a:xfrm>
          <a:off x="20199427" y="10109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60</xdr:row>
      <xdr:rowOff>47172</xdr:rowOff>
    </xdr:from>
    <xdr:to>
      <xdr:col>102</xdr:col>
      <xdr:colOff>165100</xdr:colOff>
      <xdr:row>60</xdr:row>
      <xdr:rowOff>148772</xdr:rowOff>
    </xdr:to>
    <xdr:sp macro="" textlink="">
      <xdr:nvSpPr>
        <xdr:cNvPr id="671" name="フローチャート: 判断 670"/>
        <xdr:cNvSpPr/>
      </xdr:nvSpPr>
      <xdr:spPr>
        <a:xfrm>
          <a:off x="19494500" y="10334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58</xdr:row>
      <xdr:rowOff>165299</xdr:rowOff>
    </xdr:from>
    <xdr:ext cx="469744" cy="259045"/>
    <xdr:sp macro="" textlink="">
      <xdr:nvSpPr>
        <xdr:cNvPr id="672" name="n_3aveValue【保健センター・保健所】&#10;一人当たり面積"/>
        <xdr:cNvSpPr txBox="1"/>
      </xdr:nvSpPr>
      <xdr:spPr>
        <a:xfrm>
          <a:off x="19310427" y="10109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60</xdr:row>
      <xdr:rowOff>112485</xdr:rowOff>
    </xdr:from>
    <xdr:to>
      <xdr:col>98</xdr:col>
      <xdr:colOff>38100</xdr:colOff>
      <xdr:row>61</xdr:row>
      <xdr:rowOff>42635</xdr:rowOff>
    </xdr:to>
    <xdr:sp macro="" textlink="">
      <xdr:nvSpPr>
        <xdr:cNvPr id="673" name="フローチャート: 判断 672"/>
        <xdr:cNvSpPr/>
      </xdr:nvSpPr>
      <xdr:spPr>
        <a:xfrm>
          <a:off x="18605500" y="103994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59</xdr:row>
      <xdr:rowOff>59162</xdr:rowOff>
    </xdr:from>
    <xdr:ext cx="469744" cy="259045"/>
    <xdr:sp macro="" textlink="">
      <xdr:nvSpPr>
        <xdr:cNvPr id="674" name="n_4aveValue【保健センター・保健所】&#10;一人当たり面積"/>
        <xdr:cNvSpPr txBox="1"/>
      </xdr:nvSpPr>
      <xdr:spPr>
        <a:xfrm>
          <a:off x="18421427" y="10174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75" name="テキスト ボックス 674"/>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112485</xdr:rowOff>
    </xdr:from>
    <xdr:to>
      <xdr:col>116</xdr:col>
      <xdr:colOff>114300</xdr:colOff>
      <xdr:row>63</xdr:row>
      <xdr:rowOff>42635</xdr:rowOff>
    </xdr:to>
    <xdr:sp macro="" textlink="">
      <xdr:nvSpPr>
        <xdr:cNvPr id="680" name="楕円 679"/>
        <xdr:cNvSpPr/>
      </xdr:nvSpPr>
      <xdr:spPr>
        <a:xfrm>
          <a:off x="22110700" y="10742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27412</xdr:rowOff>
    </xdr:from>
    <xdr:ext cx="469744" cy="259045"/>
    <xdr:sp macro="" textlink="">
      <xdr:nvSpPr>
        <xdr:cNvPr id="681" name="【保健センター・保健所】&#10;一人当たり面積該当値テキスト"/>
        <xdr:cNvSpPr txBox="1"/>
      </xdr:nvSpPr>
      <xdr:spPr>
        <a:xfrm>
          <a:off x="22199600" y="10657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112485</xdr:rowOff>
    </xdr:from>
    <xdr:to>
      <xdr:col>112</xdr:col>
      <xdr:colOff>38100</xdr:colOff>
      <xdr:row>63</xdr:row>
      <xdr:rowOff>42635</xdr:rowOff>
    </xdr:to>
    <xdr:sp macro="" textlink="">
      <xdr:nvSpPr>
        <xdr:cNvPr id="682" name="楕円 681"/>
        <xdr:cNvSpPr/>
      </xdr:nvSpPr>
      <xdr:spPr>
        <a:xfrm>
          <a:off x="21272500" y="10742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163285</xdr:rowOff>
    </xdr:from>
    <xdr:to>
      <xdr:col>116</xdr:col>
      <xdr:colOff>63500</xdr:colOff>
      <xdr:row>62</xdr:row>
      <xdr:rowOff>163285</xdr:rowOff>
    </xdr:to>
    <xdr:cxnSp macro="">
      <xdr:nvCxnSpPr>
        <xdr:cNvPr id="683" name="直線コネクタ 682"/>
        <xdr:cNvCxnSpPr/>
      </xdr:nvCxnSpPr>
      <xdr:spPr>
        <a:xfrm>
          <a:off x="21323300" y="1079318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112485</xdr:rowOff>
    </xdr:from>
    <xdr:to>
      <xdr:col>107</xdr:col>
      <xdr:colOff>101600</xdr:colOff>
      <xdr:row>63</xdr:row>
      <xdr:rowOff>42635</xdr:rowOff>
    </xdr:to>
    <xdr:sp macro="" textlink="">
      <xdr:nvSpPr>
        <xdr:cNvPr id="684" name="楕円 683"/>
        <xdr:cNvSpPr/>
      </xdr:nvSpPr>
      <xdr:spPr>
        <a:xfrm>
          <a:off x="20383500" y="10742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163285</xdr:rowOff>
    </xdr:from>
    <xdr:to>
      <xdr:col>111</xdr:col>
      <xdr:colOff>177800</xdr:colOff>
      <xdr:row>62</xdr:row>
      <xdr:rowOff>163285</xdr:rowOff>
    </xdr:to>
    <xdr:cxnSp macro="">
      <xdr:nvCxnSpPr>
        <xdr:cNvPr id="685" name="直線コネクタ 684"/>
        <xdr:cNvCxnSpPr/>
      </xdr:nvCxnSpPr>
      <xdr:spPr>
        <a:xfrm>
          <a:off x="20434300" y="107931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112485</xdr:rowOff>
    </xdr:from>
    <xdr:to>
      <xdr:col>102</xdr:col>
      <xdr:colOff>165100</xdr:colOff>
      <xdr:row>63</xdr:row>
      <xdr:rowOff>42635</xdr:rowOff>
    </xdr:to>
    <xdr:sp macro="" textlink="">
      <xdr:nvSpPr>
        <xdr:cNvPr id="686" name="楕円 685"/>
        <xdr:cNvSpPr/>
      </xdr:nvSpPr>
      <xdr:spPr>
        <a:xfrm>
          <a:off x="19494500" y="10742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163285</xdr:rowOff>
    </xdr:from>
    <xdr:to>
      <xdr:col>107</xdr:col>
      <xdr:colOff>50800</xdr:colOff>
      <xdr:row>62</xdr:row>
      <xdr:rowOff>163285</xdr:rowOff>
    </xdr:to>
    <xdr:cxnSp macro="">
      <xdr:nvCxnSpPr>
        <xdr:cNvPr id="687" name="直線コネクタ 686"/>
        <xdr:cNvCxnSpPr/>
      </xdr:nvCxnSpPr>
      <xdr:spPr>
        <a:xfrm>
          <a:off x="19545300" y="107931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33762</xdr:rowOff>
    </xdr:from>
    <xdr:ext cx="469744" cy="259045"/>
    <xdr:sp macro="" textlink="">
      <xdr:nvSpPr>
        <xdr:cNvPr id="688" name="n_1mainValue【保健センター・保健所】&#10;一人当たり面積"/>
        <xdr:cNvSpPr txBox="1"/>
      </xdr:nvSpPr>
      <xdr:spPr>
        <a:xfrm>
          <a:off x="21075727" y="10835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33762</xdr:rowOff>
    </xdr:from>
    <xdr:ext cx="469744" cy="259045"/>
    <xdr:sp macro="" textlink="">
      <xdr:nvSpPr>
        <xdr:cNvPr id="689" name="n_2mainValue【保健センター・保健所】&#10;一人当たり面積"/>
        <xdr:cNvSpPr txBox="1"/>
      </xdr:nvSpPr>
      <xdr:spPr>
        <a:xfrm>
          <a:off x="20199427" y="10835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33762</xdr:rowOff>
    </xdr:from>
    <xdr:ext cx="469744" cy="259045"/>
    <xdr:sp macro="" textlink="">
      <xdr:nvSpPr>
        <xdr:cNvPr id="690" name="n_3mainValue【保健センター・保健所】&#10;一人当たり面積"/>
        <xdr:cNvSpPr txBox="1"/>
      </xdr:nvSpPr>
      <xdr:spPr>
        <a:xfrm>
          <a:off x="19310427" y="10835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1" name="正方形/長方形 690"/>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692" name="正方形/長方形 691"/>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693" name="正方形/長方形 692"/>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694" name="正方形/長方形 693"/>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695" name="正方形/長方形 694"/>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696" name="正方形/長方形 695"/>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97" name="正方形/長方形 696"/>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98" name="正方形/長方形 697"/>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99" name="テキスト ボックス 698"/>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0" name="直線コネクタ 699"/>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1" name="テキスト ボックス 700"/>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2" name="直線コネクタ 701"/>
        <xdr:cNvCxnSpPr/>
      </xdr:nvCxnSpPr>
      <xdr:spPr>
        <a:xfrm>
          <a:off x="12446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03" name="テキスト ボックス 702"/>
        <xdr:cNvSpPr txBox="1"/>
      </xdr:nvSpPr>
      <xdr:spPr>
        <a:xfrm>
          <a:off x="12042941" y="1464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4" name="直線コネクタ 703"/>
        <xdr:cNvCxnSpPr/>
      </xdr:nvCxnSpPr>
      <xdr:spPr>
        <a:xfrm>
          <a:off x="12446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5" name="テキスト ボックス 704"/>
        <xdr:cNvSpPr txBox="1"/>
      </xdr:nvSpPr>
      <xdr:spPr>
        <a:xfrm>
          <a:off x="12042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6" name="直線コネクタ 705"/>
        <xdr:cNvCxnSpPr/>
      </xdr:nvCxnSpPr>
      <xdr:spPr>
        <a:xfrm>
          <a:off x="12446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07" name="テキスト ボックス 706"/>
        <xdr:cNvSpPr txBox="1"/>
      </xdr:nvSpPr>
      <xdr:spPr>
        <a:xfrm>
          <a:off x="12042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08" name="直線コネクタ 707"/>
        <xdr:cNvCxnSpPr/>
      </xdr:nvCxnSpPr>
      <xdr:spPr>
        <a:xfrm>
          <a:off x="12446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09" name="テキスト ボックス 708"/>
        <xdr:cNvSpPr txBox="1"/>
      </xdr:nvSpPr>
      <xdr:spPr>
        <a:xfrm>
          <a:off x="12042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0" name="直線コネクタ 709"/>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11" name="テキスト ボックス 710"/>
        <xdr:cNvSpPr txBox="1"/>
      </xdr:nvSpPr>
      <xdr:spPr>
        <a:xfrm>
          <a:off x="12107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2" name="【消防施設】&#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78</xdr:row>
      <xdr:rowOff>10668</xdr:rowOff>
    </xdr:from>
    <xdr:to>
      <xdr:col>85</xdr:col>
      <xdr:colOff>126364</xdr:colOff>
      <xdr:row>86</xdr:row>
      <xdr:rowOff>118111</xdr:rowOff>
    </xdr:to>
    <xdr:cxnSp macro="">
      <xdr:nvCxnSpPr>
        <xdr:cNvPr id="713" name="直線コネクタ 712"/>
        <xdr:cNvCxnSpPr/>
      </xdr:nvCxnSpPr>
      <xdr:spPr>
        <a:xfrm flipV="1">
          <a:off x="16318864" y="13383768"/>
          <a:ext cx="0" cy="14790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121938</xdr:rowOff>
    </xdr:from>
    <xdr:ext cx="405111" cy="259045"/>
    <xdr:sp macro="" textlink="">
      <xdr:nvSpPr>
        <xdr:cNvPr id="714" name="【消防施設】&#10;有形固定資産減価償却率最小値テキスト"/>
        <xdr:cNvSpPr txBox="1"/>
      </xdr:nvSpPr>
      <xdr:spPr>
        <a:xfrm>
          <a:off x="16357600" y="14866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118111</xdr:rowOff>
    </xdr:from>
    <xdr:to>
      <xdr:col>86</xdr:col>
      <xdr:colOff>25400</xdr:colOff>
      <xdr:row>86</xdr:row>
      <xdr:rowOff>118111</xdr:rowOff>
    </xdr:to>
    <xdr:cxnSp macro="">
      <xdr:nvCxnSpPr>
        <xdr:cNvPr id="715" name="直線コネクタ 714"/>
        <xdr:cNvCxnSpPr/>
      </xdr:nvCxnSpPr>
      <xdr:spPr>
        <a:xfrm>
          <a:off x="16230600" y="148628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128795</xdr:rowOff>
    </xdr:from>
    <xdr:ext cx="405111" cy="259045"/>
    <xdr:sp macro="" textlink="">
      <xdr:nvSpPr>
        <xdr:cNvPr id="716" name="【消防施設】&#10;有形固定資産減価償却率最大値テキスト"/>
        <xdr:cNvSpPr txBox="1"/>
      </xdr:nvSpPr>
      <xdr:spPr>
        <a:xfrm>
          <a:off x="16357600" y="13158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10668</xdr:rowOff>
    </xdr:from>
    <xdr:to>
      <xdr:col>86</xdr:col>
      <xdr:colOff>25400</xdr:colOff>
      <xdr:row>78</xdr:row>
      <xdr:rowOff>10668</xdr:rowOff>
    </xdr:to>
    <xdr:cxnSp macro="">
      <xdr:nvCxnSpPr>
        <xdr:cNvPr id="717" name="直線コネクタ 716"/>
        <xdr:cNvCxnSpPr/>
      </xdr:nvCxnSpPr>
      <xdr:spPr>
        <a:xfrm>
          <a:off x="16230600" y="133837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83</xdr:row>
      <xdr:rowOff>32021</xdr:rowOff>
    </xdr:from>
    <xdr:ext cx="405111" cy="259045"/>
    <xdr:sp macro="" textlink="">
      <xdr:nvSpPr>
        <xdr:cNvPr id="718" name="【消防施設】&#10;有形固定資産減価償却率平均値テキスト"/>
        <xdr:cNvSpPr txBox="1"/>
      </xdr:nvSpPr>
      <xdr:spPr>
        <a:xfrm>
          <a:off x="16357600" y="142623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53594</xdr:rowOff>
    </xdr:from>
    <xdr:to>
      <xdr:col>85</xdr:col>
      <xdr:colOff>177800</xdr:colOff>
      <xdr:row>83</xdr:row>
      <xdr:rowOff>155194</xdr:rowOff>
    </xdr:to>
    <xdr:sp macro="" textlink="">
      <xdr:nvSpPr>
        <xdr:cNvPr id="719" name="フローチャート: 判断 718"/>
        <xdr:cNvSpPr/>
      </xdr:nvSpPr>
      <xdr:spPr>
        <a:xfrm>
          <a:off x="16268700" y="14283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74168</xdr:rowOff>
    </xdr:from>
    <xdr:to>
      <xdr:col>81</xdr:col>
      <xdr:colOff>101600</xdr:colOff>
      <xdr:row>84</xdr:row>
      <xdr:rowOff>4318</xdr:rowOff>
    </xdr:to>
    <xdr:sp macro="" textlink="">
      <xdr:nvSpPr>
        <xdr:cNvPr id="720" name="フローチャート: 判断 719"/>
        <xdr:cNvSpPr/>
      </xdr:nvSpPr>
      <xdr:spPr>
        <a:xfrm>
          <a:off x="15430500" y="143045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83</xdr:row>
      <xdr:rowOff>166895</xdr:rowOff>
    </xdr:from>
    <xdr:ext cx="405111" cy="259045"/>
    <xdr:sp macro="" textlink="">
      <xdr:nvSpPr>
        <xdr:cNvPr id="721" name="n_1aveValue【消防施設】&#10;有形固定資産減価償却率"/>
        <xdr:cNvSpPr txBox="1"/>
      </xdr:nvSpPr>
      <xdr:spPr>
        <a:xfrm>
          <a:off x="15266044" y="143972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83</xdr:row>
      <xdr:rowOff>37592</xdr:rowOff>
    </xdr:from>
    <xdr:to>
      <xdr:col>76</xdr:col>
      <xdr:colOff>165100</xdr:colOff>
      <xdr:row>83</xdr:row>
      <xdr:rowOff>139192</xdr:rowOff>
    </xdr:to>
    <xdr:sp macro="" textlink="">
      <xdr:nvSpPr>
        <xdr:cNvPr id="722" name="フローチャート: 判断 721"/>
        <xdr:cNvSpPr/>
      </xdr:nvSpPr>
      <xdr:spPr>
        <a:xfrm>
          <a:off x="14541500" y="142679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83</xdr:row>
      <xdr:rowOff>130319</xdr:rowOff>
    </xdr:from>
    <xdr:ext cx="405111" cy="259045"/>
    <xdr:sp macro="" textlink="">
      <xdr:nvSpPr>
        <xdr:cNvPr id="723" name="n_2aveValue【消防施設】&#10;有形固定資産減価償却率"/>
        <xdr:cNvSpPr txBox="1"/>
      </xdr:nvSpPr>
      <xdr:spPr>
        <a:xfrm>
          <a:off x="14389744" y="143606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83</xdr:row>
      <xdr:rowOff>12446</xdr:rowOff>
    </xdr:from>
    <xdr:to>
      <xdr:col>72</xdr:col>
      <xdr:colOff>38100</xdr:colOff>
      <xdr:row>83</xdr:row>
      <xdr:rowOff>114046</xdr:rowOff>
    </xdr:to>
    <xdr:sp macro="" textlink="">
      <xdr:nvSpPr>
        <xdr:cNvPr id="724" name="フローチャート: 判断 723"/>
        <xdr:cNvSpPr/>
      </xdr:nvSpPr>
      <xdr:spPr>
        <a:xfrm>
          <a:off x="13652500" y="14242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83</xdr:row>
      <xdr:rowOff>105173</xdr:rowOff>
    </xdr:from>
    <xdr:ext cx="405111" cy="259045"/>
    <xdr:sp macro="" textlink="">
      <xdr:nvSpPr>
        <xdr:cNvPr id="725" name="n_3aveValue【消防施設】&#10;有形固定資産減価償却率"/>
        <xdr:cNvSpPr txBox="1"/>
      </xdr:nvSpPr>
      <xdr:spPr>
        <a:xfrm>
          <a:off x="13500744" y="14335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82</xdr:row>
      <xdr:rowOff>138176</xdr:rowOff>
    </xdr:from>
    <xdr:to>
      <xdr:col>67</xdr:col>
      <xdr:colOff>101600</xdr:colOff>
      <xdr:row>83</xdr:row>
      <xdr:rowOff>68326</xdr:rowOff>
    </xdr:to>
    <xdr:sp macro="" textlink="">
      <xdr:nvSpPr>
        <xdr:cNvPr id="726" name="フローチャート: 判断 725"/>
        <xdr:cNvSpPr/>
      </xdr:nvSpPr>
      <xdr:spPr>
        <a:xfrm>
          <a:off x="12763500" y="14197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81</xdr:row>
      <xdr:rowOff>84853</xdr:rowOff>
    </xdr:from>
    <xdr:ext cx="405111" cy="259045"/>
    <xdr:sp macro="" textlink="">
      <xdr:nvSpPr>
        <xdr:cNvPr id="727" name="n_4aveValue【消防施設】&#10;有形固定資産減価償却率"/>
        <xdr:cNvSpPr txBox="1"/>
      </xdr:nvSpPr>
      <xdr:spPr>
        <a:xfrm>
          <a:off x="12611744" y="139723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28" name="テキスト ボックス 727"/>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9" name="テキスト ボックス 728"/>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0" name="テキスト ボックス 729"/>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1" name="テキスト ボックス 730"/>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2" name="テキスト ボックス 731"/>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94742</xdr:rowOff>
    </xdr:from>
    <xdr:to>
      <xdr:col>85</xdr:col>
      <xdr:colOff>177800</xdr:colOff>
      <xdr:row>82</xdr:row>
      <xdr:rowOff>24892</xdr:rowOff>
    </xdr:to>
    <xdr:sp macro="" textlink="">
      <xdr:nvSpPr>
        <xdr:cNvPr id="733" name="楕円 732"/>
        <xdr:cNvSpPr/>
      </xdr:nvSpPr>
      <xdr:spPr>
        <a:xfrm>
          <a:off x="16268700" y="13982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80</xdr:row>
      <xdr:rowOff>117619</xdr:rowOff>
    </xdr:from>
    <xdr:ext cx="405111" cy="259045"/>
    <xdr:sp macro="" textlink="">
      <xdr:nvSpPr>
        <xdr:cNvPr id="734" name="【消防施設】&#10;有形固定資産減価償却率該当値テキスト"/>
        <xdr:cNvSpPr txBox="1"/>
      </xdr:nvSpPr>
      <xdr:spPr>
        <a:xfrm>
          <a:off x="16357600" y="13833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14732</xdr:rowOff>
    </xdr:from>
    <xdr:to>
      <xdr:col>81</xdr:col>
      <xdr:colOff>101600</xdr:colOff>
      <xdr:row>82</xdr:row>
      <xdr:rowOff>116332</xdr:rowOff>
    </xdr:to>
    <xdr:sp macro="" textlink="">
      <xdr:nvSpPr>
        <xdr:cNvPr id="735" name="楕円 734"/>
        <xdr:cNvSpPr/>
      </xdr:nvSpPr>
      <xdr:spPr>
        <a:xfrm>
          <a:off x="15430500" y="140736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145542</xdr:rowOff>
    </xdr:from>
    <xdr:to>
      <xdr:col>85</xdr:col>
      <xdr:colOff>127000</xdr:colOff>
      <xdr:row>82</xdr:row>
      <xdr:rowOff>65532</xdr:rowOff>
    </xdr:to>
    <xdr:cxnSp macro="">
      <xdr:nvCxnSpPr>
        <xdr:cNvPr id="736" name="直線コネクタ 735"/>
        <xdr:cNvCxnSpPr/>
      </xdr:nvCxnSpPr>
      <xdr:spPr>
        <a:xfrm flipV="1">
          <a:off x="15481300" y="14032992"/>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126746</xdr:rowOff>
    </xdr:from>
    <xdr:to>
      <xdr:col>76</xdr:col>
      <xdr:colOff>165100</xdr:colOff>
      <xdr:row>82</xdr:row>
      <xdr:rowOff>56896</xdr:rowOff>
    </xdr:to>
    <xdr:sp macro="" textlink="">
      <xdr:nvSpPr>
        <xdr:cNvPr id="737" name="楕円 736"/>
        <xdr:cNvSpPr/>
      </xdr:nvSpPr>
      <xdr:spPr>
        <a:xfrm>
          <a:off x="14541500" y="1401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6096</xdr:rowOff>
    </xdr:from>
    <xdr:to>
      <xdr:col>81</xdr:col>
      <xdr:colOff>50800</xdr:colOff>
      <xdr:row>82</xdr:row>
      <xdr:rowOff>65532</xdr:rowOff>
    </xdr:to>
    <xdr:cxnSp macro="">
      <xdr:nvCxnSpPr>
        <xdr:cNvPr id="738" name="直線コネクタ 737"/>
        <xdr:cNvCxnSpPr/>
      </xdr:nvCxnSpPr>
      <xdr:spPr>
        <a:xfrm>
          <a:off x="14592300" y="14064996"/>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87885</xdr:rowOff>
    </xdr:from>
    <xdr:to>
      <xdr:col>72</xdr:col>
      <xdr:colOff>38100</xdr:colOff>
      <xdr:row>82</xdr:row>
      <xdr:rowOff>18035</xdr:rowOff>
    </xdr:to>
    <xdr:sp macro="" textlink="">
      <xdr:nvSpPr>
        <xdr:cNvPr id="739" name="楕円 738"/>
        <xdr:cNvSpPr/>
      </xdr:nvSpPr>
      <xdr:spPr>
        <a:xfrm>
          <a:off x="13652500" y="13975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138685</xdr:rowOff>
    </xdr:from>
    <xdr:to>
      <xdr:col>76</xdr:col>
      <xdr:colOff>114300</xdr:colOff>
      <xdr:row>82</xdr:row>
      <xdr:rowOff>6096</xdr:rowOff>
    </xdr:to>
    <xdr:cxnSp macro="">
      <xdr:nvCxnSpPr>
        <xdr:cNvPr id="740" name="直線コネクタ 739"/>
        <xdr:cNvCxnSpPr/>
      </xdr:nvCxnSpPr>
      <xdr:spPr>
        <a:xfrm>
          <a:off x="13703300" y="14026135"/>
          <a:ext cx="889000" cy="38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132859</xdr:rowOff>
    </xdr:from>
    <xdr:ext cx="405111" cy="259045"/>
    <xdr:sp macro="" textlink="">
      <xdr:nvSpPr>
        <xdr:cNvPr id="741" name="n_1mainValue【消防施設】&#10;有形固定資産減価償却率"/>
        <xdr:cNvSpPr txBox="1"/>
      </xdr:nvSpPr>
      <xdr:spPr>
        <a:xfrm>
          <a:off x="15266044" y="138488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73423</xdr:rowOff>
    </xdr:from>
    <xdr:ext cx="405111" cy="259045"/>
    <xdr:sp macro="" textlink="">
      <xdr:nvSpPr>
        <xdr:cNvPr id="742" name="n_2mainValue【消防施設】&#10;有形固定資産減価償却率"/>
        <xdr:cNvSpPr txBox="1"/>
      </xdr:nvSpPr>
      <xdr:spPr>
        <a:xfrm>
          <a:off x="14389744" y="13789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34562</xdr:rowOff>
    </xdr:from>
    <xdr:ext cx="405111" cy="259045"/>
    <xdr:sp macro="" textlink="">
      <xdr:nvSpPr>
        <xdr:cNvPr id="743" name="n_3mainValue【消防施設】&#10;有形固定資産減価償却率"/>
        <xdr:cNvSpPr txBox="1"/>
      </xdr:nvSpPr>
      <xdr:spPr>
        <a:xfrm>
          <a:off x="13500744" y="1375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44" name="正方形/長方形 743"/>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45" name="正方形/長方形 744"/>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46" name="正方形/長方形 745"/>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47" name="正方形/長方形 746"/>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48" name="正方形/長方形 747"/>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49" name="正方形/長方形 748"/>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50" name="正方形/長方形 749"/>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1" name="正方形/長方形 750"/>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2" name="テキスト ボックス 751"/>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3" name="直線コネクタ 752"/>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754" name="直線コネクタ 753"/>
        <xdr:cNvCxnSpPr/>
      </xdr:nvCxnSpPr>
      <xdr:spPr>
        <a:xfrm>
          <a:off x="18288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55" name="テキスト ボックス 754"/>
        <xdr:cNvSpPr txBox="1"/>
      </xdr:nvSpPr>
      <xdr:spPr>
        <a:xfrm>
          <a:off x="17820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56" name="直線コネクタ 755"/>
        <xdr:cNvCxnSpPr/>
      </xdr:nvCxnSpPr>
      <xdr:spPr>
        <a:xfrm>
          <a:off x="18288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57" name="テキスト ボックス 756"/>
        <xdr:cNvSpPr txBox="1"/>
      </xdr:nvSpPr>
      <xdr:spPr>
        <a:xfrm>
          <a:off x="17820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58" name="直線コネクタ 757"/>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59" name="テキスト ボックス 758"/>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0" name="直線コネクタ 759"/>
        <xdr:cNvCxnSpPr/>
      </xdr:nvCxnSpPr>
      <xdr:spPr>
        <a:xfrm>
          <a:off x="18288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61" name="テキスト ボックス 760"/>
        <xdr:cNvSpPr txBox="1"/>
      </xdr:nvSpPr>
      <xdr:spPr>
        <a:xfrm>
          <a:off x="17820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62" name="直線コネクタ 761"/>
        <xdr:cNvCxnSpPr/>
      </xdr:nvCxnSpPr>
      <xdr:spPr>
        <a:xfrm>
          <a:off x="18288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63" name="テキスト ボックス 762"/>
        <xdr:cNvSpPr txBox="1"/>
      </xdr:nvSpPr>
      <xdr:spPr>
        <a:xfrm>
          <a:off x="17820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4" name="直線コネクタ 763"/>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5" name="テキスト ボックス 764"/>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6" name="【消防施設】&#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64770</xdr:rowOff>
    </xdr:from>
    <xdr:to>
      <xdr:col>116</xdr:col>
      <xdr:colOff>62864</xdr:colOff>
      <xdr:row>86</xdr:row>
      <xdr:rowOff>0</xdr:rowOff>
    </xdr:to>
    <xdr:cxnSp macro="">
      <xdr:nvCxnSpPr>
        <xdr:cNvPr id="767" name="直線コネクタ 766"/>
        <xdr:cNvCxnSpPr/>
      </xdr:nvCxnSpPr>
      <xdr:spPr>
        <a:xfrm flipV="1">
          <a:off x="22160864" y="13437870"/>
          <a:ext cx="0" cy="1306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3827</xdr:rowOff>
    </xdr:from>
    <xdr:ext cx="469744" cy="259045"/>
    <xdr:sp macro="" textlink="">
      <xdr:nvSpPr>
        <xdr:cNvPr id="768" name="【消防施設】&#10;一人当たり面積最小値テキスト"/>
        <xdr:cNvSpPr txBox="1"/>
      </xdr:nvSpPr>
      <xdr:spPr>
        <a:xfrm>
          <a:off x="22199600" y="1474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0</xdr:rowOff>
    </xdr:from>
    <xdr:to>
      <xdr:col>116</xdr:col>
      <xdr:colOff>152400</xdr:colOff>
      <xdr:row>86</xdr:row>
      <xdr:rowOff>0</xdr:rowOff>
    </xdr:to>
    <xdr:cxnSp macro="">
      <xdr:nvCxnSpPr>
        <xdr:cNvPr id="769" name="直線コネクタ 768"/>
        <xdr:cNvCxnSpPr/>
      </xdr:nvCxnSpPr>
      <xdr:spPr>
        <a:xfrm>
          <a:off x="22072600" y="14744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11447</xdr:rowOff>
    </xdr:from>
    <xdr:ext cx="469744" cy="259045"/>
    <xdr:sp macro="" textlink="">
      <xdr:nvSpPr>
        <xdr:cNvPr id="770" name="【消防施設】&#10;一人当たり面積最大値テキスト"/>
        <xdr:cNvSpPr txBox="1"/>
      </xdr:nvSpPr>
      <xdr:spPr>
        <a:xfrm>
          <a:off x="22199600" y="13213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64770</xdr:rowOff>
    </xdr:from>
    <xdr:to>
      <xdr:col>116</xdr:col>
      <xdr:colOff>152400</xdr:colOff>
      <xdr:row>78</xdr:row>
      <xdr:rowOff>64770</xdr:rowOff>
    </xdr:to>
    <xdr:cxnSp macro="">
      <xdr:nvCxnSpPr>
        <xdr:cNvPr id="771" name="直線コネクタ 770"/>
        <xdr:cNvCxnSpPr/>
      </xdr:nvCxnSpPr>
      <xdr:spPr>
        <a:xfrm>
          <a:off x="22072600" y="13437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102888</xdr:rowOff>
    </xdr:from>
    <xdr:ext cx="469744" cy="259045"/>
    <xdr:sp macro="" textlink="">
      <xdr:nvSpPr>
        <xdr:cNvPr id="772" name="【消防施設】&#10;一人当たり面積平均値テキスト"/>
        <xdr:cNvSpPr txBox="1"/>
      </xdr:nvSpPr>
      <xdr:spPr>
        <a:xfrm>
          <a:off x="22199600" y="143332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124461</xdr:rowOff>
    </xdr:from>
    <xdr:to>
      <xdr:col>116</xdr:col>
      <xdr:colOff>114300</xdr:colOff>
      <xdr:row>84</xdr:row>
      <xdr:rowOff>54611</xdr:rowOff>
    </xdr:to>
    <xdr:sp macro="" textlink="">
      <xdr:nvSpPr>
        <xdr:cNvPr id="773" name="フローチャート: 判断 772"/>
        <xdr:cNvSpPr/>
      </xdr:nvSpPr>
      <xdr:spPr>
        <a:xfrm>
          <a:off x="22110700" y="14354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135889</xdr:rowOff>
    </xdr:from>
    <xdr:to>
      <xdr:col>112</xdr:col>
      <xdr:colOff>38100</xdr:colOff>
      <xdr:row>84</xdr:row>
      <xdr:rowOff>66039</xdr:rowOff>
    </xdr:to>
    <xdr:sp macro="" textlink="">
      <xdr:nvSpPr>
        <xdr:cNvPr id="774" name="フローチャート: 判断 773"/>
        <xdr:cNvSpPr/>
      </xdr:nvSpPr>
      <xdr:spPr>
        <a:xfrm>
          <a:off x="21272500" y="1436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84</xdr:row>
      <xdr:rowOff>57166</xdr:rowOff>
    </xdr:from>
    <xdr:ext cx="469744" cy="259045"/>
    <xdr:sp macro="" textlink="">
      <xdr:nvSpPr>
        <xdr:cNvPr id="775" name="n_1aveValue【消防施設】&#10;一人当たり面積"/>
        <xdr:cNvSpPr txBox="1"/>
      </xdr:nvSpPr>
      <xdr:spPr>
        <a:xfrm>
          <a:off x="21075727" y="1445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83</xdr:row>
      <xdr:rowOff>162561</xdr:rowOff>
    </xdr:from>
    <xdr:to>
      <xdr:col>107</xdr:col>
      <xdr:colOff>101600</xdr:colOff>
      <xdr:row>84</xdr:row>
      <xdr:rowOff>92711</xdr:rowOff>
    </xdr:to>
    <xdr:sp macro="" textlink="">
      <xdr:nvSpPr>
        <xdr:cNvPr id="776" name="フローチャート: 判断 775"/>
        <xdr:cNvSpPr/>
      </xdr:nvSpPr>
      <xdr:spPr>
        <a:xfrm>
          <a:off x="20383500" y="143929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84</xdr:row>
      <xdr:rowOff>83838</xdr:rowOff>
    </xdr:from>
    <xdr:ext cx="469744" cy="259045"/>
    <xdr:sp macro="" textlink="">
      <xdr:nvSpPr>
        <xdr:cNvPr id="777" name="n_2aveValue【消防施設】&#10;一人当たり面積"/>
        <xdr:cNvSpPr txBox="1"/>
      </xdr:nvSpPr>
      <xdr:spPr>
        <a:xfrm>
          <a:off x="20199427" y="144856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17780</xdr:rowOff>
    </xdr:from>
    <xdr:to>
      <xdr:col>102</xdr:col>
      <xdr:colOff>165100</xdr:colOff>
      <xdr:row>84</xdr:row>
      <xdr:rowOff>119380</xdr:rowOff>
    </xdr:to>
    <xdr:sp macro="" textlink="">
      <xdr:nvSpPr>
        <xdr:cNvPr id="778" name="フローチャート: 判断 777"/>
        <xdr:cNvSpPr/>
      </xdr:nvSpPr>
      <xdr:spPr>
        <a:xfrm>
          <a:off x="19494500" y="14419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84</xdr:row>
      <xdr:rowOff>110507</xdr:rowOff>
    </xdr:from>
    <xdr:ext cx="469744" cy="259045"/>
    <xdr:sp macro="" textlink="">
      <xdr:nvSpPr>
        <xdr:cNvPr id="779" name="n_3aveValue【消防施設】&#10;一人当たり面積"/>
        <xdr:cNvSpPr txBox="1"/>
      </xdr:nvSpPr>
      <xdr:spPr>
        <a:xfrm>
          <a:off x="19310427" y="1451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85</xdr:row>
      <xdr:rowOff>40639</xdr:rowOff>
    </xdr:from>
    <xdr:to>
      <xdr:col>98</xdr:col>
      <xdr:colOff>38100</xdr:colOff>
      <xdr:row>85</xdr:row>
      <xdr:rowOff>142239</xdr:rowOff>
    </xdr:to>
    <xdr:sp macro="" textlink="">
      <xdr:nvSpPr>
        <xdr:cNvPr id="780" name="フローチャート: 判断 779"/>
        <xdr:cNvSpPr/>
      </xdr:nvSpPr>
      <xdr:spPr>
        <a:xfrm>
          <a:off x="18605500" y="1461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83</xdr:row>
      <xdr:rowOff>158766</xdr:rowOff>
    </xdr:from>
    <xdr:ext cx="469744" cy="259045"/>
    <xdr:sp macro="" textlink="">
      <xdr:nvSpPr>
        <xdr:cNvPr id="781" name="n_4aveValue【消防施設】&#10;一人当たり面積"/>
        <xdr:cNvSpPr txBox="1"/>
      </xdr:nvSpPr>
      <xdr:spPr>
        <a:xfrm>
          <a:off x="18421427" y="14389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82" name="テキスト ボックス 781"/>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3" name="テキスト ボックス 782"/>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4" name="テキスト ボックス 783"/>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5" name="テキスト ボックス 784"/>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6" name="テキスト ボックス 785"/>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40639</xdr:rowOff>
    </xdr:from>
    <xdr:to>
      <xdr:col>116</xdr:col>
      <xdr:colOff>114300</xdr:colOff>
      <xdr:row>79</xdr:row>
      <xdr:rowOff>142239</xdr:rowOff>
    </xdr:to>
    <xdr:sp macro="" textlink="">
      <xdr:nvSpPr>
        <xdr:cNvPr id="787" name="楕円 786"/>
        <xdr:cNvSpPr/>
      </xdr:nvSpPr>
      <xdr:spPr>
        <a:xfrm>
          <a:off x="22110700" y="13585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78</xdr:row>
      <xdr:rowOff>63516</xdr:rowOff>
    </xdr:from>
    <xdr:ext cx="469744" cy="259045"/>
    <xdr:sp macro="" textlink="">
      <xdr:nvSpPr>
        <xdr:cNvPr id="788" name="【消防施設】&#10;一人当たり面積該当値テキスト"/>
        <xdr:cNvSpPr txBox="1"/>
      </xdr:nvSpPr>
      <xdr:spPr>
        <a:xfrm>
          <a:off x="22199600" y="13436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109220</xdr:rowOff>
    </xdr:from>
    <xdr:to>
      <xdr:col>112</xdr:col>
      <xdr:colOff>38100</xdr:colOff>
      <xdr:row>80</xdr:row>
      <xdr:rowOff>39370</xdr:rowOff>
    </xdr:to>
    <xdr:sp macro="" textlink="">
      <xdr:nvSpPr>
        <xdr:cNvPr id="789" name="楕円 788"/>
        <xdr:cNvSpPr/>
      </xdr:nvSpPr>
      <xdr:spPr>
        <a:xfrm>
          <a:off x="21272500" y="13653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91439</xdr:rowOff>
    </xdr:from>
    <xdr:to>
      <xdr:col>116</xdr:col>
      <xdr:colOff>63500</xdr:colOff>
      <xdr:row>79</xdr:row>
      <xdr:rowOff>160020</xdr:rowOff>
    </xdr:to>
    <xdr:cxnSp macro="">
      <xdr:nvCxnSpPr>
        <xdr:cNvPr id="790" name="直線コネクタ 789"/>
        <xdr:cNvCxnSpPr/>
      </xdr:nvCxnSpPr>
      <xdr:spPr>
        <a:xfrm flipV="1">
          <a:off x="21323300" y="13635989"/>
          <a:ext cx="838200" cy="68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139700</xdr:rowOff>
    </xdr:from>
    <xdr:to>
      <xdr:col>107</xdr:col>
      <xdr:colOff>101600</xdr:colOff>
      <xdr:row>80</xdr:row>
      <xdr:rowOff>69850</xdr:rowOff>
    </xdr:to>
    <xdr:sp macro="" textlink="">
      <xdr:nvSpPr>
        <xdr:cNvPr id="791" name="楕円 790"/>
        <xdr:cNvSpPr/>
      </xdr:nvSpPr>
      <xdr:spPr>
        <a:xfrm>
          <a:off x="20383500" y="13684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160020</xdr:rowOff>
    </xdr:from>
    <xdr:to>
      <xdr:col>111</xdr:col>
      <xdr:colOff>177800</xdr:colOff>
      <xdr:row>80</xdr:row>
      <xdr:rowOff>19050</xdr:rowOff>
    </xdr:to>
    <xdr:cxnSp macro="">
      <xdr:nvCxnSpPr>
        <xdr:cNvPr id="792" name="直線コネクタ 791"/>
        <xdr:cNvCxnSpPr/>
      </xdr:nvCxnSpPr>
      <xdr:spPr>
        <a:xfrm flipV="1">
          <a:off x="20434300" y="1370457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40639</xdr:rowOff>
    </xdr:from>
    <xdr:to>
      <xdr:col>102</xdr:col>
      <xdr:colOff>165100</xdr:colOff>
      <xdr:row>82</xdr:row>
      <xdr:rowOff>142239</xdr:rowOff>
    </xdr:to>
    <xdr:sp macro="" textlink="">
      <xdr:nvSpPr>
        <xdr:cNvPr id="793" name="楕円 792"/>
        <xdr:cNvSpPr/>
      </xdr:nvSpPr>
      <xdr:spPr>
        <a:xfrm>
          <a:off x="19494500" y="14099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19050</xdr:rowOff>
    </xdr:from>
    <xdr:to>
      <xdr:col>107</xdr:col>
      <xdr:colOff>50800</xdr:colOff>
      <xdr:row>82</xdr:row>
      <xdr:rowOff>91439</xdr:rowOff>
    </xdr:to>
    <xdr:cxnSp macro="">
      <xdr:nvCxnSpPr>
        <xdr:cNvPr id="794" name="直線コネクタ 793"/>
        <xdr:cNvCxnSpPr/>
      </xdr:nvCxnSpPr>
      <xdr:spPr>
        <a:xfrm flipV="1">
          <a:off x="19545300" y="13735050"/>
          <a:ext cx="889000" cy="415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78</xdr:row>
      <xdr:rowOff>55897</xdr:rowOff>
    </xdr:from>
    <xdr:ext cx="469744" cy="259045"/>
    <xdr:sp macro="" textlink="">
      <xdr:nvSpPr>
        <xdr:cNvPr id="795" name="n_1mainValue【消防施設】&#10;一人当たり面積"/>
        <xdr:cNvSpPr txBox="1"/>
      </xdr:nvSpPr>
      <xdr:spPr>
        <a:xfrm>
          <a:off x="21075727" y="13428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86377</xdr:rowOff>
    </xdr:from>
    <xdr:ext cx="469744" cy="259045"/>
    <xdr:sp macro="" textlink="">
      <xdr:nvSpPr>
        <xdr:cNvPr id="796" name="n_2mainValue【消防施設】&#10;一人当たり面積"/>
        <xdr:cNvSpPr txBox="1"/>
      </xdr:nvSpPr>
      <xdr:spPr>
        <a:xfrm>
          <a:off x="20199427" y="13459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158766</xdr:rowOff>
    </xdr:from>
    <xdr:ext cx="469744" cy="259045"/>
    <xdr:sp macro="" textlink="">
      <xdr:nvSpPr>
        <xdr:cNvPr id="797" name="n_3mainValue【消防施設】&#10;一人当たり面積"/>
        <xdr:cNvSpPr txBox="1"/>
      </xdr:nvSpPr>
      <xdr:spPr>
        <a:xfrm>
          <a:off x="19310427" y="13874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98" name="正方形/長方形 797"/>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799" name="正方形/長方形 798"/>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800" name="正方形/長方形 799"/>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801" name="正方形/長方形 800"/>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802" name="正方形/長方形 801"/>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803" name="正方形/長方形 802"/>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804" name="正方形/長方形 803"/>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05" name="正方形/長方形 804"/>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06" name="テキスト ボックス 805"/>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07" name="直線コネクタ 806"/>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08" name="テキスト ボックス 807"/>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09" name="直線コネクタ 808"/>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810" name="テキスト ボックス 809"/>
        <xdr:cNvSpPr txBox="1"/>
      </xdr:nvSpPr>
      <xdr:spPr>
        <a:xfrm>
          <a:off x="11978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11" name="直線コネクタ 810"/>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12" name="テキスト ボックス 811"/>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13" name="直線コネクタ 812"/>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14" name="テキスト ボックス 813"/>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15" name="直線コネクタ 814"/>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16" name="テキスト ボックス 815"/>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17" name="直線コネクタ 816"/>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29227</xdr:rowOff>
    </xdr:from>
    <xdr:ext cx="403059" cy="259045"/>
    <xdr:sp macro="" textlink="">
      <xdr:nvSpPr>
        <xdr:cNvPr id="818" name="テキスト ボックス 817"/>
        <xdr:cNvSpPr txBox="1"/>
      </xdr:nvSpPr>
      <xdr:spPr>
        <a:xfrm>
          <a:off x="12042941" y="1700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19" name="直線コネクタ 818"/>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0" name="テキスト ボックス 819"/>
        <xdr:cNvSpPr txBox="1"/>
      </xdr:nvSpPr>
      <xdr:spPr>
        <a:xfrm>
          <a:off x="12107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1" name="【庁舎】&#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17145</xdr:rowOff>
    </xdr:from>
    <xdr:to>
      <xdr:col>85</xdr:col>
      <xdr:colOff>126364</xdr:colOff>
      <xdr:row>107</xdr:row>
      <xdr:rowOff>137161</xdr:rowOff>
    </xdr:to>
    <xdr:cxnSp macro="">
      <xdr:nvCxnSpPr>
        <xdr:cNvPr id="822" name="直線コネクタ 821"/>
        <xdr:cNvCxnSpPr/>
      </xdr:nvCxnSpPr>
      <xdr:spPr>
        <a:xfrm flipV="1">
          <a:off x="16318864" y="17162145"/>
          <a:ext cx="0" cy="13201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140988</xdr:rowOff>
    </xdr:from>
    <xdr:ext cx="405111" cy="259045"/>
    <xdr:sp macro="" textlink="">
      <xdr:nvSpPr>
        <xdr:cNvPr id="823" name="【庁舎】&#10;有形固定資産減価償却率最小値テキスト"/>
        <xdr:cNvSpPr txBox="1"/>
      </xdr:nvSpPr>
      <xdr:spPr>
        <a:xfrm>
          <a:off x="16357600" y="18486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137161</xdr:rowOff>
    </xdr:from>
    <xdr:to>
      <xdr:col>86</xdr:col>
      <xdr:colOff>25400</xdr:colOff>
      <xdr:row>107</xdr:row>
      <xdr:rowOff>137161</xdr:rowOff>
    </xdr:to>
    <xdr:cxnSp macro="">
      <xdr:nvCxnSpPr>
        <xdr:cNvPr id="824" name="直線コネクタ 823"/>
        <xdr:cNvCxnSpPr/>
      </xdr:nvCxnSpPr>
      <xdr:spPr>
        <a:xfrm>
          <a:off x="16230600" y="184823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135272</xdr:rowOff>
    </xdr:from>
    <xdr:ext cx="405111" cy="259045"/>
    <xdr:sp macro="" textlink="">
      <xdr:nvSpPr>
        <xdr:cNvPr id="825" name="【庁舎】&#10;有形固定資産減価償却率最大値テキスト"/>
        <xdr:cNvSpPr txBox="1"/>
      </xdr:nvSpPr>
      <xdr:spPr>
        <a:xfrm>
          <a:off x="16357600" y="16937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17145</xdr:rowOff>
    </xdr:from>
    <xdr:to>
      <xdr:col>86</xdr:col>
      <xdr:colOff>25400</xdr:colOff>
      <xdr:row>100</xdr:row>
      <xdr:rowOff>17145</xdr:rowOff>
    </xdr:to>
    <xdr:cxnSp macro="">
      <xdr:nvCxnSpPr>
        <xdr:cNvPr id="826" name="直線コネクタ 825"/>
        <xdr:cNvCxnSpPr/>
      </xdr:nvCxnSpPr>
      <xdr:spPr>
        <a:xfrm>
          <a:off x="16230600" y="171621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166388</xdr:rowOff>
    </xdr:from>
    <xdr:ext cx="405111" cy="259045"/>
    <xdr:sp macro="" textlink="">
      <xdr:nvSpPr>
        <xdr:cNvPr id="827" name="【庁舎】&#10;有形固定資産減価償却率平均値テキスト"/>
        <xdr:cNvSpPr txBox="1"/>
      </xdr:nvSpPr>
      <xdr:spPr>
        <a:xfrm>
          <a:off x="16357600" y="176542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143511</xdr:rowOff>
    </xdr:from>
    <xdr:to>
      <xdr:col>85</xdr:col>
      <xdr:colOff>177800</xdr:colOff>
      <xdr:row>104</xdr:row>
      <xdr:rowOff>73661</xdr:rowOff>
    </xdr:to>
    <xdr:sp macro="" textlink="">
      <xdr:nvSpPr>
        <xdr:cNvPr id="828" name="フローチャート: 判断 827"/>
        <xdr:cNvSpPr/>
      </xdr:nvSpPr>
      <xdr:spPr>
        <a:xfrm>
          <a:off x="16268700" y="17802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153036</xdr:rowOff>
    </xdr:from>
    <xdr:to>
      <xdr:col>81</xdr:col>
      <xdr:colOff>101600</xdr:colOff>
      <xdr:row>104</xdr:row>
      <xdr:rowOff>83186</xdr:rowOff>
    </xdr:to>
    <xdr:sp macro="" textlink="">
      <xdr:nvSpPr>
        <xdr:cNvPr id="829" name="フローチャート: 判断 828"/>
        <xdr:cNvSpPr/>
      </xdr:nvSpPr>
      <xdr:spPr>
        <a:xfrm>
          <a:off x="15430500" y="17812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102</xdr:row>
      <xdr:rowOff>99713</xdr:rowOff>
    </xdr:from>
    <xdr:ext cx="405111" cy="259045"/>
    <xdr:sp macro="" textlink="">
      <xdr:nvSpPr>
        <xdr:cNvPr id="830" name="n_1aveValue【庁舎】&#10;有形固定資産減価償却率"/>
        <xdr:cNvSpPr txBox="1"/>
      </xdr:nvSpPr>
      <xdr:spPr>
        <a:xfrm>
          <a:off x="15266044" y="175876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103</xdr:row>
      <xdr:rowOff>128270</xdr:rowOff>
    </xdr:from>
    <xdr:to>
      <xdr:col>76</xdr:col>
      <xdr:colOff>165100</xdr:colOff>
      <xdr:row>104</xdr:row>
      <xdr:rowOff>58420</xdr:rowOff>
    </xdr:to>
    <xdr:sp macro="" textlink="">
      <xdr:nvSpPr>
        <xdr:cNvPr id="831" name="フローチャート: 判断 830"/>
        <xdr:cNvSpPr/>
      </xdr:nvSpPr>
      <xdr:spPr>
        <a:xfrm>
          <a:off x="14541500" y="1778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102</xdr:row>
      <xdr:rowOff>74947</xdr:rowOff>
    </xdr:from>
    <xdr:ext cx="405111" cy="259045"/>
    <xdr:sp macro="" textlink="">
      <xdr:nvSpPr>
        <xdr:cNvPr id="832" name="n_2aveValue【庁舎】&#10;有形固定資産減価償却率"/>
        <xdr:cNvSpPr txBox="1"/>
      </xdr:nvSpPr>
      <xdr:spPr>
        <a:xfrm>
          <a:off x="14389744" y="17562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103</xdr:row>
      <xdr:rowOff>118745</xdr:rowOff>
    </xdr:from>
    <xdr:to>
      <xdr:col>72</xdr:col>
      <xdr:colOff>38100</xdr:colOff>
      <xdr:row>104</xdr:row>
      <xdr:rowOff>48895</xdr:rowOff>
    </xdr:to>
    <xdr:sp macro="" textlink="">
      <xdr:nvSpPr>
        <xdr:cNvPr id="833" name="フローチャート: 判断 832"/>
        <xdr:cNvSpPr/>
      </xdr:nvSpPr>
      <xdr:spPr>
        <a:xfrm>
          <a:off x="13652500" y="17778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102</xdr:row>
      <xdr:rowOff>65422</xdr:rowOff>
    </xdr:from>
    <xdr:ext cx="405111" cy="259045"/>
    <xdr:sp macro="" textlink="">
      <xdr:nvSpPr>
        <xdr:cNvPr id="834" name="n_3aveValue【庁舎】&#10;有形固定資産減価償却率"/>
        <xdr:cNvSpPr txBox="1"/>
      </xdr:nvSpPr>
      <xdr:spPr>
        <a:xfrm>
          <a:off x="13500744" y="17553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103</xdr:row>
      <xdr:rowOff>34925</xdr:rowOff>
    </xdr:from>
    <xdr:to>
      <xdr:col>67</xdr:col>
      <xdr:colOff>101600</xdr:colOff>
      <xdr:row>103</xdr:row>
      <xdr:rowOff>136525</xdr:rowOff>
    </xdr:to>
    <xdr:sp macro="" textlink="">
      <xdr:nvSpPr>
        <xdr:cNvPr id="835" name="フローチャート: 判断 834"/>
        <xdr:cNvSpPr/>
      </xdr:nvSpPr>
      <xdr:spPr>
        <a:xfrm>
          <a:off x="12763500" y="176942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101</xdr:row>
      <xdr:rowOff>153052</xdr:rowOff>
    </xdr:from>
    <xdr:ext cx="405111" cy="259045"/>
    <xdr:sp macro="" textlink="">
      <xdr:nvSpPr>
        <xdr:cNvPr id="836" name="n_4aveValue【庁舎】&#10;有形固定資産減価償却率"/>
        <xdr:cNvSpPr txBox="1"/>
      </xdr:nvSpPr>
      <xdr:spPr>
        <a:xfrm>
          <a:off x="12611744" y="17469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111</xdr:row>
      <xdr:rowOff>16527</xdr:rowOff>
    </xdr:from>
    <xdr:ext cx="762000" cy="259045"/>
    <xdr:sp macro="" textlink="">
      <xdr:nvSpPr>
        <xdr:cNvPr id="837" name="テキスト ボックス 836"/>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38" name="テキスト ボックス 837"/>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39" name="テキスト ボックス 838"/>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0" name="テキスト ボックス 839"/>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1" name="テキスト ボックス 840"/>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122555</xdr:rowOff>
    </xdr:from>
    <xdr:to>
      <xdr:col>85</xdr:col>
      <xdr:colOff>177800</xdr:colOff>
      <xdr:row>105</xdr:row>
      <xdr:rowOff>52705</xdr:rowOff>
    </xdr:to>
    <xdr:sp macro="" textlink="">
      <xdr:nvSpPr>
        <xdr:cNvPr id="842" name="楕円 841"/>
        <xdr:cNvSpPr/>
      </xdr:nvSpPr>
      <xdr:spPr>
        <a:xfrm>
          <a:off x="16268700" y="17953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104</xdr:row>
      <xdr:rowOff>100982</xdr:rowOff>
    </xdr:from>
    <xdr:ext cx="405111" cy="259045"/>
    <xdr:sp macro="" textlink="">
      <xdr:nvSpPr>
        <xdr:cNvPr id="843" name="【庁舎】&#10;有形固定資産減価償却率該当値テキスト"/>
        <xdr:cNvSpPr txBox="1"/>
      </xdr:nvSpPr>
      <xdr:spPr>
        <a:xfrm>
          <a:off x="16357600" y="1793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84455</xdr:rowOff>
    </xdr:from>
    <xdr:to>
      <xdr:col>81</xdr:col>
      <xdr:colOff>101600</xdr:colOff>
      <xdr:row>105</xdr:row>
      <xdr:rowOff>14605</xdr:rowOff>
    </xdr:to>
    <xdr:sp macro="" textlink="">
      <xdr:nvSpPr>
        <xdr:cNvPr id="844" name="楕円 843"/>
        <xdr:cNvSpPr/>
      </xdr:nvSpPr>
      <xdr:spPr>
        <a:xfrm>
          <a:off x="15430500" y="17915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135255</xdr:rowOff>
    </xdr:from>
    <xdr:to>
      <xdr:col>85</xdr:col>
      <xdr:colOff>127000</xdr:colOff>
      <xdr:row>105</xdr:row>
      <xdr:rowOff>1905</xdr:rowOff>
    </xdr:to>
    <xdr:cxnSp macro="">
      <xdr:nvCxnSpPr>
        <xdr:cNvPr id="845" name="直線コネクタ 844"/>
        <xdr:cNvCxnSpPr/>
      </xdr:nvCxnSpPr>
      <xdr:spPr>
        <a:xfrm>
          <a:off x="15481300" y="17966055"/>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48261</xdr:rowOff>
    </xdr:from>
    <xdr:to>
      <xdr:col>76</xdr:col>
      <xdr:colOff>165100</xdr:colOff>
      <xdr:row>104</xdr:row>
      <xdr:rowOff>149861</xdr:rowOff>
    </xdr:to>
    <xdr:sp macro="" textlink="">
      <xdr:nvSpPr>
        <xdr:cNvPr id="846" name="楕円 845"/>
        <xdr:cNvSpPr/>
      </xdr:nvSpPr>
      <xdr:spPr>
        <a:xfrm>
          <a:off x="14541500" y="17879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99061</xdr:rowOff>
    </xdr:from>
    <xdr:to>
      <xdr:col>81</xdr:col>
      <xdr:colOff>50800</xdr:colOff>
      <xdr:row>104</xdr:row>
      <xdr:rowOff>135255</xdr:rowOff>
    </xdr:to>
    <xdr:cxnSp macro="">
      <xdr:nvCxnSpPr>
        <xdr:cNvPr id="847" name="直線コネクタ 846"/>
        <xdr:cNvCxnSpPr/>
      </xdr:nvCxnSpPr>
      <xdr:spPr>
        <a:xfrm>
          <a:off x="14592300" y="17929861"/>
          <a:ext cx="889000"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15875</xdr:rowOff>
    </xdr:from>
    <xdr:to>
      <xdr:col>72</xdr:col>
      <xdr:colOff>38100</xdr:colOff>
      <xdr:row>104</xdr:row>
      <xdr:rowOff>117475</xdr:rowOff>
    </xdr:to>
    <xdr:sp macro="" textlink="">
      <xdr:nvSpPr>
        <xdr:cNvPr id="848" name="楕円 847"/>
        <xdr:cNvSpPr/>
      </xdr:nvSpPr>
      <xdr:spPr>
        <a:xfrm>
          <a:off x="13652500" y="17846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66675</xdr:rowOff>
    </xdr:from>
    <xdr:to>
      <xdr:col>76</xdr:col>
      <xdr:colOff>114300</xdr:colOff>
      <xdr:row>104</xdr:row>
      <xdr:rowOff>99061</xdr:rowOff>
    </xdr:to>
    <xdr:cxnSp macro="">
      <xdr:nvCxnSpPr>
        <xdr:cNvPr id="849" name="直線コネクタ 848"/>
        <xdr:cNvCxnSpPr/>
      </xdr:nvCxnSpPr>
      <xdr:spPr>
        <a:xfrm>
          <a:off x="13703300" y="17897475"/>
          <a:ext cx="889000" cy="32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5732</xdr:rowOff>
    </xdr:from>
    <xdr:ext cx="405111" cy="259045"/>
    <xdr:sp macro="" textlink="">
      <xdr:nvSpPr>
        <xdr:cNvPr id="850" name="n_1mainValue【庁舎】&#10;有形固定資産減価償却率"/>
        <xdr:cNvSpPr txBox="1"/>
      </xdr:nvSpPr>
      <xdr:spPr>
        <a:xfrm>
          <a:off x="15266044" y="18007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140988</xdr:rowOff>
    </xdr:from>
    <xdr:ext cx="405111" cy="259045"/>
    <xdr:sp macro="" textlink="">
      <xdr:nvSpPr>
        <xdr:cNvPr id="851" name="n_2mainValue【庁舎】&#10;有形固定資産減価償却率"/>
        <xdr:cNvSpPr txBox="1"/>
      </xdr:nvSpPr>
      <xdr:spPr>
        <a:xfrm>
          <a:off x="14389744" y="17971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108602</xdr:rowOff>
    </xdr:from>
    <xdr:ext cx="405111" cy="259045"/>
    <xdr:sp macro="" textlink="">
      <xdr:nvSpPr>
        <xdr:cNvPr id="852" name="n_3mainValue【庁舎】&#10;有形固定資産減価償却率"/>
        <xdr:cNvSpPr txBox="1"/>
      </xdr:nvSpPr>
      <xdr:spPr>
        <a:xfrm>
          <a:off x="13500744" y="17939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53" name="正方形/長方形 852"/>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854" name="正方形/長方形 853"/>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855" name="正方形/長方形 854"/>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56" name="正方形/長方形 855"/>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857" name="正方形/長方形 856"/>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858" name="正方形/長方形 857"/>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859" name="正方形/長方形 858"/>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0" name="正方形/長方形 859"/>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1" name="テキスト ボックス 860"/>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2" name="直線コネクタ 861"/>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63" name="直線コネクタ 862"/>
        <xdr:cNvCxnSpPr/>
      </xdr:nvCxnSpPr>
      <xdr:spPr>
        <a:xfrm>
          <a:off x="18288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64" name="テキスト ボックス 863"/>
        <xdr:cNvSpPr txBox="1"/>
      </xdr:nvSpPr>
      <xdr:spPr>
        <a:xfrm>
          <a:off x="17820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65" name="直線コネクタ 864"/>
        <xdr:cNvCxnSpPr/>
      </xdr:nvCxnSpPr>
      <xdr:spPr>
        <a:xfrm>
          <a:off x="18288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66" name="テキスト ボックス 865"/>
        <xdr:cNvSpPr txBox="1"/>
      </xdr:nvSpPr>
      <xdr:spPr>
        <a:xfrm>
          <a:off x="17820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67" name="直線コネクタ 866"/>
        <xdr:cNvCxnSpPr/>
      </xdr:nvCxnSpPr>
      <xdr:spPr>
        <a:xfrm>
          <a:off x="18288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68" name="テキスト ボックス 867"/>
        <xdr:cNvSpPr txBox="1"/>
      </xdr:nvSpPr>
      <xdr:spPr>
        <a:xfrm>
          <a:off x="17820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69" name="直線コネクタ 868"/>
        <xdr:cNvCxnSpPr/>
      </xdr:nvCxnSpPr>
      <xdr:spPr>
        <a:xfrm>
          <a:off x="18288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0" name="テキスト ボックス 869"/>
        <xdr:cNvSpPr txBox="1"/>
      </xdr:nvSpPr>
      <xdr:spPr>
        <a:xfrm>
          <a:off x="17820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1" name="直線コネクタ 870"/>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2" name="テキスト ボックス 871"/>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73" name="【庁舎】&#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99</xdr:row>
      <xdr:rowOff>133350</xdr:rowOff>
    </xdr:from>
    <xdr:to>
      <xdr:col>116</xdr:col>
      <xdr:colOff>62864</xdr:colOff>
      <xdr:row>106</xdr:row>
      <xdr:rowOff>76200</xdr:rowOff>
    </xdr:to>
    <xdr:cxnSp macro="">
      <xdr:nvCxnSpPr>
        <xdr:cNvPr id="874" name="直線コネクタ 873"/>
        <xdr:cNvCxnSpPr/>
      </xdr:nvCxnSpPr>
      <xdr:spPr>
        <a:xfrm flipV="1">
          <a:off x="22160864" y="171069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80027</xdr:rowOff>
    </xdr:from>
    <xdr:ext cx="469744" cy="259045"/>
    <xdr:sp macro="" textlink="">
      <xdr:nvSpPr>
        <xdr:cNvPr id="875" name="【庁舎】&#10;一人当たり面積最小値テキスト"/>
        <xdr:cNvSpPr txBox="1"/>
      </xdr:nvSpPr>
      <xdr:spPr>
        <a:xfrm>
          <a:off x="22199600" y="18253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106</xdr:row>
      <xdr:rowOff>76200</xdr:rowOff>
    </xdr:from>
    <xdr:to>
      <xdr:col>116</xdr:col>
      <xdr:colOff>152400</xdr:colOff>
      <xdr:row>106</xdr:row>
      <xdr:rowOff>76200</xdr:rowOff>
    </xdr:to>
    <xdr:cxnSp macro="">
      <xdr:nvCxnSpPr>
        <xdr:cNvPr id="876" name="直線コネクタ 875"/>
        <xdr:cNvCxnSpPr/>
      </xdr:nvCxnSpPr>
      <xdr:spPr>
        <a:xfrm>
          <a:off x="22072600" y="1824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80027</xdr:rowOff>
    </xdr:from>
    <xdr:ext cx="469744" cy="259045"/>
    <xdr:sp macro="" textlink="">
      <xdr:nvSpPr>
        <xdr:cNvPr id="877" name="【庁舎】&#10;一人当たり面積最大値テキスト"/>
        <xdr:cNvSpPr txBox="1"/>
      </xdr:nvSpPr>
      <xdr:spPr>
        <a:xfrm>
          <a:off x="22199600" y="1688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133350</xdr:rowOff>
    </xdr:from>
    <xdr:to>
      <xdr:col>116</xdr:col>
      <xdr:colOff>152400</xdr:colOff>
      <xdr:row>99</xdr:row>
      <xdr:rowOff>133350</xdr:rowOff>
    </xdr:to>
    <xdr:cxnSp macro="">
      <xdr:nvCxnSpPr>
        <xdr:cNvPr id="878" name="直線コネクタ 877"/>
        <xdr:cNvCxnSpPr/>
      </xdr:nvCxnSpPr>
      <xdr:spPr>
        <a:xfrm>
          <a:off x="22072600" y="17106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101</xdr:row>
      <xdr:rowOff>135145</xdr:rowOff>
    </xdr:from>
    <xdr:ext cx="469744" cy="259045"/>
    <xdr:sp macro="" textlink="">
      <xdr:nvSpPr>
        <xdr:cNvPr id="879" name="【庁舎】&#10;一人当たり面積平均値テキスト"/>
        <xdr:cNvSpPr txBox="1"/>
      </xdr:nvSpPr>
      <xdr:spPr>
        <a:xfrm>
          <a:off x="22199600" y="174515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112268</xdr:rowOff>
    </xdr:from>
    <xdr:to>
      <xdr:col>116</xdr:col>
      <xdr:colOff>114300</xdr:colOff>
      <xdr:row>103</xdr:row>
      <xdr:rowOff>42418</xdr:rowOff>
    </xdr:to>
    <xdr:sp macro="" textlink="">
      <xdr:nvSpPr>
        <xdr:cNvPr id="880" name="フローチャート: 判断 879"/>
        <xdr:cNvSpPr/>
      </xdr:nvSpPr>
      <xdr:spPr>
        <a:xfrm>
          <a:off x="22110700" y="17600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102</xdr:row>
      <xdr:rowOff>48261</xdr:rowOff>
    </xdr:from>
    <xdr:to>
      <xdr:col>112</xdr:col>
      <xdr:colOff>38100</xdr:colOff>
      <xdr:row>102</xdr:row>
      <xdr:rowOff>149861</xdr:rowOff>
    </xdr:to>
    <xdr:sp macro="" textlink="">
      <xdr:nvSpPr>
        <xdr:cNvPr id="881" name="フローチャート: 判断 880"/>
        <xdr:cNvSpPr/>
      </xdr:nvSpPr>
      <xdr:spPr>
        <a:xfrm>
          <a:off x="21272500" y="17536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100</xdr:row>
      <xdr:rowOff>166388</xdr:rowOff>
    </xdr:from>
    <xdr:ext cx="469744" cy="259045"/>
    <xdr:sp macro="" textlink="">
      <xdr:nvSpPr>
        <xdr:cNvPr id="882" name="n_1aveValue【庁舎】&#10;一人当たり面積"/>
        <xdr:cNvSpPr txBox="1"/>
      </xdr:nvSpPr>
      <xdr:spPr>
        <a:xfrm>
          <a:off x="21075727" y="17311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102</xdr:row>
      <xdr:rowOff>48261</xdr:rowOff>
    </xdr:from>
    <xdr:to>
      <xdr:col>107</xdr:col>
      <xdr:colOff>101600</xdr:colOff>
      <xdr:row>102</xdr:row>
      <xdr:rowOff>149861</xdr:rowOff>
    </xdr:to>
    <xdr:sp macro="" textlink="">
      <xdr:nvSpPr>
        <xdr:cNvPr id="883" name="フローチャート: 判断 882"/>
        <xdr:cNvSpPr/>
      </xdr:nvSpPr>
      <xdr:spPr>
        <a:xfrm>
          <a:off x="20383500" y="17536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100</xdr:row>
      <xdr:rowOff>166388</xdr:rowOff>
    </xdr:from>
    <xdr:ext cx="469744" cy="259045"/>
    <xdr:sp macro="" textlink="">
      <xdr:nvSpPr>
        <xdr:cNvPr id="884" name="n_2aveValue【庁舎】&#10;一人当たり面積"/>
        <xdr:cNvSpPr txBox="1"/>
      </xdr:nvSpPr>
      <xdr:spPr>
        <a:xfrm>
          <a:off x="20199427" y="17311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102</xdr:row>
      <xdr:rowOff>61976</xdr:rowOff>
    </xdr:from>
    <xdr:to>
      <xdr:col>102</xdr:col>
      <xdr:colOff>165100</xdr:colOff>
      <xdr:row>102</xdr:row>
      <xdr:rowOff>163576</xdr:rowOff>
    </xdr:to>
    <xdr:sp macro="" textlink="">
      <xdr:nvSpPr>
        <xdr:cNvPr id="885" name="フローチャート: 判断 884"/>
        <xdr:cNvSpPr/>
      </xdr:nvSpPr>
      <xdr:spPr>
        <a:xfrm>
          <a:off x="19494500" y="17549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101</xdr:row>
      <xdr:rowOff>8653</xdr:rowOff>
    </xdr:from>
    <xdr:ext cx="469744" cy="259045"/>
    <xdr:sp macro="" textlink="">
      <xdr:nvSpPr>
        <xdr:cNvPr id="886" name="n_3aveValue【庁舎】&#10;一人当たり面積"/>
        <xdr:cNvSpPr txBox="1"/>
      </xdr:nvSpPr>
      <xdr:spPr>
        <a:xfrm>
          <a:off x="19310427" y="173251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103</xdr:row>
      <xdr:rowOff>123698</xdr:rowOff>
    </xdr:from>
    <xdr:to>
      <xdr:col>98</xdr:col>
      <xdr:colOff>38100</xdr:colOff>
      <xdr:row>104</xdr:row>
      <xdr:rowOff>53848</xdr:rowOff>
    </xdr:to>
    <xdr:sp macro="" textlink="">
      <xdr:nvSpPr>
        <xdr:cNvPr id="887" name="フローチャート: 判断 886"/>
        <xdr:cNvSpPr/>
      </xdr:nvSpPr>
      <xdr:spPr>
        <a:xfrm>
          <a:off x="18605500" y="17783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102</xdr:row>
      <xdr:rowOff>70375</xdr:rowOff>
    </xdr:from>
    <xdr:ext cx="469744" cy="259045"/>
    <xdr:sp macro="" textlink="">
      <xdr:nvSpPr>
        <xdr:cNvPr id="888" name="n_4aveValue【庁舎】&#10;一人当たり面積"/>
        <xdr:cNvSpPr txBox="1"/>
      </xdr:nvSpPr>
      <xdr:spPr>
        <a:xfrm>
          <a:off x="18421427" y="17558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111</xdr:row>
      <xdr:rowOff>16527</xdr:rowOff>
    </xdr:from>
    <xdr:ext cx="762000" cy="259045"/>
    <xdr:sp macro="" textlink="">
      <xdr:nvSpPr>
        <xdr:cNvPr id="889" name="テキスト ボックス 888"/>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0" name="テキスト ボックス 889"/>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1" name="テキスト ボックス 890"/>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2" name="テキスト ボックス 891"/>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3" name="テキスト ボックス 892"/>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16256</xdr:rowOff>
    </xdr:from>
    <xdr:to>
      <xdr:col>116</xdr:col>
      <xdr:colOff>114300</xdr:colOff>
      <xdr:row>104</xdr:row>
      <xdr:rowOff>117856</xdr:rowOff>
    </xdr:to>
    <xdr:sp macro="" textlink="">
      <xdr:nvSpPr>
        <xdr:cNvPr id="894" name="楕円 893"/>
        <xdr:cNvSpPr/>
      </xdr:nvSpPr>
      <xdr:spPr>
        <a:xfrm>
          <a:off x="22110700" y="1784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103</xdr:row>
      <xdr:rowOff>166133</xdr:rowOff>
    </xdr:from>
    <xdr:ext cx="469744" cy="259045"/>
    <xdr:sp macro="" textlink="">
      <xdr:nvSpPr>
        <xdr:cNvPr id="895" name="【庁舎】&#10;一人当たり面積該当値テキスト"/>
        <xdr:cNvSpPr txBox="1"/>
      </xdr:nvSpPr>
      <xdr:spPr>
        <a:xfrm>
          <a:off x="22199600" y="17825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104</xdr:row>
      <xdr:rowOff>16256</xdr:rowOff>
    </xdr:from>
    <xdr:to>
      <xdr:col>112</xdr:col>
      <xdr:colOff>38100</xdr:colOff>
      <xdr:row>104</xdr:row>
      <xdr:rowOff>117856</xdr:rowOff>
    </xdr:to>
    <xdr:sp macro="" textlink="">
      <xdr:nvSpPr>
        <xdr:cNvPr id="896" name="楕円 895"/>
        <xdr:cNvSpPr/>
      </xdr:nvSpPr>
      <xdr:spPr>
        <a:xfrm>
          <a:off x="21272500" y="1784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67056</xdr:rowOff>
    </xdr:from>
    <xdr:to>
      <xdr:col>116</xdr:col>
      <xdr:colOff>63500</xdr:colOff>
      <xdr:row>104</xdr:row>
      <xdr:rowOff>67056</xdr:rowOff>
    </xdr:to>
    <xdr:cxnSp macro="">
      <xdr:nvCxnSpPr>
        <xdr:cNvPr id="897" name="直線コネクタ 896"/>
        <xdr:cNvCxnSpPr/>
      </xdr:nvCxnSpPr>
      <xdr:spPr>
        <a:xfrm>
          <a:off x="21323300" y="17897856"/>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20828</xdr:rowOff>
    </xdr:from>
    <xdr:to>
      <xdr:col>107</xdr:col>
      <xdr:colOff>101600</xdr:colOff>
      <xdr:row>104</xdr:row>
      <xdr:rowOff>122428</xdr:rowOff>
    </xdr:to>
    <xdr:sp macro="" textlink="">
      <xdr:nvSpPr>
        <xdr:cNvPr id="898" name="楕円 897"/>
        <xdr:cNvSpPr/>
      </xdr:nvSpPr>
      <xdr:spPr>
        <a:xfrm>
          <a:off x="20383500" y="17851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67056</xdr:rowOff>
    </xdr:from>
    <xdr:to>
      <xdr:col>111</xdr:col>
      <xdr:colOff>177800</xdr:colOff>
      <xdr:row>104</xdr:row>
      <xdr:rowOff>71628</xdr:rowOff>
    </xdr:to>
    <xdr:cxnSp macro="">
      <xdr:nvCxnSpPr>
        <xdr:cNvPr id="899" name="直線コネクタ 898"/>
        <xdr:cNvCxnSpPr/>
      </xdr:nvCxnSpPr>
      <xdr:spPr>
        <a:xfrm flipV="1">
          <a:off x="20434300" y="17897856"/>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20828</xdr:rowOff>
    </xdr:from>
    <xdr:to>
      <xdr:col>102</xdr:col>
      <xdr:colOff>165100</xdr:colOff>
      <xdr:row>104</xdr:row>
      <xdr:rowOff>122428</xdr:rowOff>
    </xdr:to>
    <xdr:sp macro="" textlink="">
      <xdr:nvSpPr>
        <xdr:cNvPr id="900" name="楕円 899"/>
        <xdr:cNvSpPr/>
      </xdr:nvSpPr>
      <xdr:spPr>
        <a:xfrm>
          <a:off x="19494500" y="17851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71628</xdr:rowOff>
    </xdr:from>
    <xdr:to>
      <xdr:col>107</xdr:col>
      <xdr:colOff>50800</xdr:colOff>
      <xdr:row>104</xdr:row>
      <xdr:rowOff>71628</xdr:rowOff>
    </xdr:to>
    <xdr:cxnSp macro="">
      <xdr:nvCxnSpPr>
        <xdr:cNvPr id="901" name="直線コネクタ 900"/>
        <xdr:cNvCxnSpPr/>
      </xdr:nvCxnSpPr>
      <xdr:spPr>
        <a:xfrm>
          <a:off x="19545300" y="17902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108983</xdr:rowOff>
    </xdr:from>
    <xdr:ext cx="469744" cy="259045"/>
    <xdr:sp macro="" textlink="">
      <xdr:nvSpPr>
        <xdr:cNvPr id="902" name="n_1mainValue【庁舎】&#10;一人当たり面積"/>
        <xdr:cNvSpPr txBox="1"/>
      </xdr:nvSpPr>
      <xdr:spPr>
        <a:xfrm>
          <a:off x="21075727" y="179397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113555</xdr:rowOff>
    </xdr:from>
    <xdr:ext cx="469744" cy="259045"/>
    <xdr:sp macro="" textlink="">
      <xdr:nvSpPr>
        <xdr:cNvPr id="903" name="n_2mainValue【庁舎】&#10;一人当たり面積"/>
        <xdr:cNvSpPr txBox="1"/>
      </xdr:nvSpPr>
      <xdr:spPr>
        <a:xfrm>
          <a:off x="20199427" y="17944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113555</xdr:rowOff>
    </xdr:from>
    <xdr:ext cx="469744" cy="259045"/>
    <xdr:sp macro="" textlink="">
      <xdr:nvSpPr>
        <xdr:cNvPr id="904" name="n_3mainValue【庁舎】&#10;一人当たり面積"/>
        <xdr:cNvSpPr txBox="1"/>
      </xdr:nvSpPr>
      <xdr:spPr>
        <a:xfrm>
          <a:off x="19310427" y="17944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05" name="正方形/長方形 904"/>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06" name="正方形/長方形 905"/>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07" name="テキスト ボックス 906"/>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図書館については、昭和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61</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年築の黒磯図書館を</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都市再生整備計画において</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、那須塩原市</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図書館として令和元年度に整備したため、</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有形固定資産減価償却率が</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改善</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さ</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れ</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た</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一般廃棄物処理施設については、類似団体内平均値と近似値となっているが、一般廃棄物焼却施設である那須塩原クリーンセンターについて、</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今後、</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那須塩原クリーンセンター長寿命化総合計画に基づき、基幹的設備改良工事を行い、施設の長寿命化を図ることとなっている。</a:t>
          </a:r>
          <a:endPar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市民会館について</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は</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、老朽化の度合が高くなっている</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。含まれる</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施設としては、昭和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57</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年築の黒磯文化会館と昭和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61</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年築の三島ホールであるが、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施設とも計画的</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に</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改修を実施しており、黒磯文化会館に</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お</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いて、平成</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から令和元年度にかけて</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耐震補強工事</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を</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実施したほか</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、令和元年度にトイレ洋式化や一部舞台装置の改修を行って</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、長寿命化を図っている。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A9F00C8-76D0-4D92-A456-EB59054BB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275BED3-4030-4E7A-AAFB-C99B6119E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4" name="正方形/長方形 3"/>
        <xdr:cNvSpPr/>
      </xdr:nvSpPr>
      <xdr:spPr>
        <a:xfrm>
          <a:off x="12839700" y="917448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5" name="正方形/長方形 4"/>
        <xdr:cNvSpPr/>
      </xdr:nvSpPr>
      <xdr:spPr>
        <a:xfrm>
          <a:off x="14180820" y="917448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6" name="正方形/長方形 5"/>
        <xdr:cNvSpPr/>
      </xdr:nvSpPr>
      <xdr:spPr>
        <a:xfrm>
          <a:off x="15521940" y="917448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7" name="正方形/長方形 6"/>
        <xdr:cNvSpPr/>
      </xdr:nvSpPr>
      <xdr:spPr>
        <a:xfrm>
          <a:off x="16863060" y="917448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8" name="正方形/長方形 7"/>
        <xdr:cNvSpPr/>
      </xdr:nvSpPr>
      <xdr:spPr>
        <a:xfrm>
          <a:off x="11498580" y="1290066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9" name="正方形/長方形 8"/>
        <xdr:cNvSpPr/>
      </xdr:nvSpPr>
      <xdr:spPr>
        <a:xfrm>
          <a:off x="12839700" y="1290066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0" name="正方形/長方形 9"/>
        <xdr:cNvSpPr/>
      </xdr:nvSpPr>
      <xdr:spPr>
        <a:xfrm>
          <a:off x="14180820" y="1290066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1" name="正方形/長方形 10"/>
        <xdr:cNvSpPr/>
      </xdr:nvSpPr>
      <xdr:spPr>
        <a:xfrm>
          <a:off x="15521940" y="1290066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2" name="正方形/長方形 11"/>
        <xdr:cNvSpPr/>
      </xdr:nvSpPr>
      <xdr:spPr>
        <a:xfrm>
          <a:off x="16863060" y="12900660"/>
          <a:ext cx="1341120" cy="3352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3" name="正方形/長方形 12"/>
        <xdr:cNvSpPr/>
      </xdr:nvSpPr>
      <xdr:spPr>
        <a:xfrm>
          <a:off x="355600" y="63500"/>
          <a:ext cx="11139805" cy="633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4" name="正方形/長方形 13"/>
        <xdr:cNvSpPr/>
      </xdr:nvSpPr>
      <xdr:spPr>
        <a:xfrm>
          <a:off x="15013305" y="190500"/>
          <a:ext cx="3473450" cy="55689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5" name="正方形/長方形 14"/>
        <xdr:cNvSpPr/>
      </xdr:nvSpPr>
      <xdr:spPr>
        <a:xfrm>
          <a:off x="15015845" y="215900"/>
          <a:ext cx="345186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6" name="正方形/長方形 15"/>
        <xdr:cNvSpPr/>
      </xdr:nvSpPr>
      <xdr:spPr>
        <a:xfrm>
          <a:off x="15041245" y="241300"/>
          <a:ext cx="3394710" cy="4425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7" name="正方形/長方形 16"/>
        <xdr:cNvSpPr/>
      </xdr:nvSpPr>
      <xdr:spPr>
        <a:xfrm>
          <a:off x="12539345" y="190500"/>
          <a:ext cx="2340610" cy="55689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8" name="正方形/長方形 17"/>
        <xdr:cNvSpPr/>
      </xdr:nvSpPr>
      <xdr:spPr>
        <a:xfrm>
          <a:off x="12564745" y="215900"/>
          <a:ext cx="229616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9" name="正方形/長方形 18"/>
        <xdr:cNvSpPr/>
      </xdr:nvSpPr>
      <xdr:spPr>
        <a:xfrm>
          <a:off x="12590145" y="241300"/>
          <a:ext cx="2261870" cy="45529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0" name="正方形/長方形 19"/>
        <xdr:cNvSpPr/>
      </xdr:nvSpPr>
      <xdr:spPr>
        <a:xfrm>
          <a:off x="436880" y="883285"/>
          <a:ext cx="8879205" cy="174371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1" name="正方形/長方形 20"/>
        <xdr:cNvSpPr/>
      </xdr:nvSpPr>
      <xdr:spPr>
        <a:xfrm>
          <a:off x="558165" y="915035"/>
          <a:ext cx="1214120" cy="168021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2" name="正方形/長方形 21"/>
        <xdr:cNvSpPr/>
      </xdr:nvSpPr>
      <xdr:spPr>
        <a:xfrm>
          <a:off x="1731645" y="915035"/>
          <a:ext cx="1173480" cy="168021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3" name="正方形/長方形 22"/>
        <xdr:cNvSpPr/>
      </xdr:nvSpPr>
      <xdr:spPr>
        <a:xfrm>
          <a:off x="2905125" y="915035"/>
          <a:ext cx="1341120" cy="168021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4" name="正方形/長方形 23"/>
        <xdr:cNvSpPr/>
      </xdr:nvSpPr>
      <xdr:spPr>
        <a:xfrm>
          <a:off x="4246245" y="934085"/>
          <a:ext cx="1780540" cy="9207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5" name="正方形/長方形 24"/>
        <xdr:cNvSpPr/>
      </xdr:nvSpPr>
      <xdr:spPr>
        <a:xfrm>
          <a:off x="6026785" y="934085"/>
          <a:ext cx="1109980" cy="9207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6" name="正方形/長方形 25"/>
        <xdr:cNvSpPr/>
      </xdr:nvSpPr>
      <xdr:spPr>
        <a:xfrm>
          <a:off x="7200265" y="946785"/>
          <a:ext cx="566420" cy="9207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7" name="正方形/長方形 26"/>
        <xdr:cNvSpPr/>
      </xdr:nvSpPr>
      <xdr:spPr>
        <a:xfrm>
          <a:off x="4246245" y="1693545"/>
          <a:ext cx="1780540" cy="6235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8" name="正方形/長方形 27"/>
        <xdr:cNvSpPr/>
      </xdr:nvSpPr>
      <xdr:spPr>
        <a:xfrm>
          <a:off x="6090285" y="1693545"/>
          <a:ext cx="3225800" cy="6235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9" name="角丸四角形 28"/>
        <xdr:cNvSpPr/>
      </xdr:nvSpPr>
      <xdr:spPr>
        <a:xfrm>
          <a:off x="9765665" y="883285"/>
          <a:ext cx="1341120" cy="124714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0" name="正方形/長方形 29"/>
        <xdr:cNvSpPr/>
      </xdr:nvSpPr>
      <xdr:spPr>
        <a:xfrm>
          <a:off x="9987915" y="946785"/>
          <a:ext cx="117348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1" name="正方形/長方形 30"/>
        <xdr:cNvSpPr/>
      </xdr:nvSpPr>
      <xdr:spPr>
        <a:xfrm>
          <a:off x="9987915" y="1209675"/>
          <a:ext cx="1173480" cy="5092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2" name="正方形/長方形 31"/>
        <xdr:cNvSpPr/>
      </xdr:nvSpPr>
      <xdr:spPr>
        <a:xfrm>
          <a:off x="9987915" y="1544955"/>
          <a:ext cx="1292860" cy="6362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3" name="直線コネクタ 32"/>
        <xdr:cNvCxnSpPr/>
      </xdr:nvCxnSpPr>
      <xdr:spPr>
        <a:xfrm flipH="1">
          <a:off x="9825355" y="1035685"/>
          <a:ext cx="18669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4" name="楕円 33"/>
        <xdr:cNvSpPr/>
      </xdr:nvSpPr>
      <xdr:spPr>
        <a:xfrm>
          <a:off x="9879330" y="997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5" name="フローチャート: 判断 34"/>
        <xdr:cNvSpPr/>
      </xdr:nvSpPr>
      <xdr:spPr>
        <a:xfrm>
          <a:off x="9879330" y="129857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6" name="直線コネクタ 35"/>
        <xdr:cNvCxnSpPr/>
      </xdr:nvCxnSpPr>
      <xdr:spPr>
        <a:xfrm>
          <a:off x="9923780" y="154495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7" name="直線コネクタ 36"/>
        <xdr:cNvCxnSpPr/>
      </xdr:nvCxnSpPr>
      <xdr:spPr>
        <a:xfrm>
          <a:off x="9844405" y="1544955"/>
          <a:ext cx="14859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8" name="直線コネクタ 37"/>
        <xdr:cNvCxnSpPr/>
      </xdr:nvCxnSpPr>
      <xdr:spPr>
        <a:xfrm flipV="1">
          <a:off x="9923780" y="1779270"/>
          <a:ext cx="0" cy="135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9" name="直線コネクタ 38"/>
        <xdr:cNvCxnSpPr/>
      </xdr:nvCxnSpPr>
      <xdr:spPr>
        <a:xfrm>
          <a:off x="9844405" y="1918335"/>
          <a:ext cx="14859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0" name="テキスト ボックス 39"/>
        <xdr:cNvSpPr txBox="1"/>
      </xdr:nvSpPr>
      <xdr:spPr>
        <a:xfrm>
          <a:off x="419100" y="2724785"/>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1" name="テキスト ボックス 40"/>
        <xdr:cNvSpPr txBox="1"/>
      </xdr:nvSpPr>
      <xdr:spPr>
        <a:xfrm>
          <a:off x="419100" y="296227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95925" cy="259045"/>
    <xdr:sp macro="" textlink="">
      <xdr:nvSpPr>
        <xdr:cNvPr id="42" name="テキスト ボックス 41"/>
        <xdr:cNvSpPr txBox="1"/>
      </xdr:nvSpPr>
      <xdr:spPr>
        <a:xfrm>
          <a:off x="419100" y="3195955"/>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43" name="テキスト ボックス 42"/>
        <xdr:cNvSpPr txBox="1"/>
      </xdr:nvSpPr>
      <xdr:spPr>
        <a:xfrm>
          <a:off x="419100" y="3433445"/>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44" name="テキスト ボックス 43"/>
        <xdr:cNvSpPr txBox="1"/>
      </xdr:nvSpPr>
      <xdr:spPr>
        <a:xfrm>
          <a:off x="419100" y="3670935"/>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5" name="正方形/長方形 44"/>
        <xdr:cNvSpPr/>
      </xdr:nvSpPr>
      <xdr:spPr>
        <a:xfrm>
          <a:off x="1127125" y="4180205"/>
          <a:ext cx="3738880" cy="29083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6" name="正方形/長方形 45"/>
        <xdr:cNvSpPr/>
      </xdr:nvSpPr>
      <xdr:spPr>
        <a:xfrm>
          <a:off x="1774684" y="4523677"/>
          <a:ext cx="1514121" cy="26809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7" name="正方形/長方形 46"/>
        <xdr:cNvSpPr/>
      </xdr:nvSpPr>
      <xdr:spPr>
        <a:xfrm>
          <a:off x="3387084" y="4507006"/>
          <a:ext cx="740421" cy="30143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8" name="正方形/長方形 47"/>
        <xdr:cNvSpPr/>
      </xdr:nvSpPr>
      <xdr:spPr>
        <a:xfrm>
          <a:off x="4815205" y="4293870"/>
          <a:ext cx="1341120" cy="24066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9" name="正方形/長方形 48"/>
        <xdr:cNvSpPr/>
      </xdr:nvSpPr>
      <xdr:spPr>
        <a:xfrm>
          <a:off x="4815205" y="4471035"/>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0" name="正方形/長方形 49"/>
        <xdr:cNvSpPr/>
      </xdr:nvSpPr>
      <xdr:spPr>
        <a:xfrm>
          <a:off x="6156325" y="4293870"/>
          <a:ext cx="1341120" cy="24066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1" name="正方形/長方形 50"/>
        <xdr:cNvSpPr/>
      </xdr:nvSpPr>
      <xdr:spPr>
        <a:xfrm>
          <a:off x="6156325" y="4471035"/>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2" name="正方形/長方形 51"/>
        <xdr:cNvSpPr/>
      </xdr:nvSpPr>
      <xdr:spPr>
        <a:xfrm>
          <a:off x="7624445" y="4293870"/>
          <a:ext cx="1341120" cy="24066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3" name="正方形/長方形 52"/>
        <xdr:cNvSpPr/>
      </xdr:nvSpPr>
      <xdr:spPr>
        <a:xfrm>
          <a:off x="7624445" y="4471035"/>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4" name="正方形/長方形 53"/>
        <xdr:cNvSpPr/>
      </xdr:nvSpPr>
      <xdr:spPr>
        <a:xfrm>
          <a:off x="1127125" y="4844415"/>
          <a:ext cx="3738880" cy="211328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5" name="正方形/長方形 54"/>
        <xdr:cNvSpPr/>
      </xdr:nvSpPr>
      <xdr:spPr>
        <a:xfrm>
          <a:off x="5109845" y="4844415"/>
          <a:ext cx="4191000" cy="21132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6" name="正方形/長方形 55"/>
        <xdr:cNvSpPr/>
      </xdr:nvSpPr>
      <xdr:spPr>
        <a:xfrm>
          <a:off x="5109845" y="4907915"/>
          <a:ext cx="402336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7" name="テキスト ボックス 56"/>
        <xdr:cNvSpPr txBox="1"/>
      </xdr:nvSpPr>
      <xdr:spPr>
        <a:xfrm>
          <a:off x="5163185" y="5128895"/>
          <a:ext cx="4010660" cy="1739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有形固定資産減価償却率は、資産の老朽化度合を示す指標であり、割合が高いほど老朽化が進んでいることになる。本市は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53.6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％であり、これは県平均（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58.4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ポイント、類似団体平均（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60.9%</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ポイント低く、比較的老朽化が進んでいないと言える。また、本市の年度間比較において、令和元年度は、那須塩原市図書館の完成を含む黒磯駅周辺都市再生整備事業等により資産が増加（</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+83.0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億円）したが、減価償却累計額も大きく増加（</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+78.0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億円）したため、有形固定資産減価償却率が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％伸び、老朽化が進行した。</a:t>
          </a:r>
          <a:endParaRPr lang="ja-JP" altLang="ja-JP" sz="11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58" name="テキスト ボックス 57"/>
        <xdr:cNvSpPr txBox="1"/>
      </xdr:nvSpPr>
      <xdr:spPr>
        <a:xfrm>
          <a:off x="1104265" y="465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9" name="直線コネクタ 58"/>
        <xdr:cNvCxnSpPr/>
      </xdr:nvCxnSpPr>
      <xdr:spPr>
        <a:xfrm>
          <a:off x="1127125" y="6957695"/>
          <a:ext cx="373888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60" name="テキスト ボックス 59"/>
        <xdr:cNvSpPr txBox="1"/>
      </xdr:nvSpPr>
      <xdr:spPr>
        <a:xfrm>
          <a:off x="772811" y="686389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61" name="直線コネクタ 60"/>
        <xdr:cNvCxnSpPr/>
      </xdr:nvCxnSpPr>
      <xdr:spPr>
        <a:xfrm>
          <a:off x="1127125" y="6605482"/>
          <a:ext cx="373888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62" name="テキスト ボックス 61"/>
        <xdr:cNvSpPr txBox="1"/>
      </xdr:nvSpPr>
      <xdr:spPr>
        <a:xfrm>
          <a:off x="772811" y="651168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63" name="直線コネクタ 62"/>
        <xdr:cNvCxnSpPr/>
      </xdr:nvCxnSpPr>
      <xdr:spPr>
        <a:xfrm>
          <a:off x="1127125" y="6253268"/>
          <a:ext cx="373888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64" name="テキスト ボックス 63"/>
        <xdr:cNvSpPr txBox="1"/>
      </xdr:nvSpPr>
      <xdr:spPr>
        <a:xfrm>
          <a:off x="772811" y="615946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65" name="直線コネクタ 64"/>
        <xdr:cNvCxnSpPr/>
      </xdr:nvCxnSpPr>
      <xdr:spPr>
        <a:xfrm>
          <a:off x="1127125" y="5901055"/>
          <a:ext cx="373888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66" name="テキスト ボックス 65"/>
        <xdr:cNvSpPr txBox="1"/>
      </xdr:nvSpPr>
      <xdr:spPr>
        <a:xfrm>
          <a:off x="772811" y="580725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67" name="直線コネクタ 66"/>
        <xdr:cNvCxnSpPr/>
      </xdr:nvCxnSpPr>
      <xdr:spPr>
        <a:xfrm>
          <a:off x="1127125" y="5548842"/>
          <a:ext cx="373888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68" name="テキスト ボックス 67"/>
        <xdr:cNvSpPr txBox="1"/>
      </xdr:nvSpPr>
      <xdr:spPr>
        <a:xfrm>
          <a:off x="772811" y="545504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69" name="直線コネクタ 68"/>
        <xdr:cNvCxnSpPr/>
      </xdr:nvCxnSpPr>
      <xdr:spPr>
        <a:xfrm>
          <a:off x="1127125" y="5196628"/>
          <a:ext cx="373888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70" name="テキスト ボックス 69"/>
        <xdr:cNvSpPr txBox="1"/>
      </xdr:nvSpPr>
      <xdr:spPr>
        <a:xfrm>
          <a:off x="772811" y="510663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1" name="直線コネクタ 70"/>
        <xdr:cNvCxnSpPr/>
      </xdr:nvCxnSpPr>
      <xdr:spPr>
        <a:xfrm>
          <a:off x="1127125" y="4844415"/>
          <a:ext cx="373888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72" name="テキスト ボックス 71"/>
        <xdr:cNvSpPr txBox="1"/>
      </xdr:nvSpPr>
      <xdr:spPr>
        <a:xfrm>
          <a:off x="772811" y="4754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3" name="有形固定資産減価償却率グラフ枠"/>
        <xdr:cNvSpPr/>
      </xdr:nvSpPr>
      <xdr:spPr>
        <a:xfrm>
          <a:off x="1127125" y="4844415"/>
          <a:ext cx="3738880" cy="211328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4445</xdr:rowOff>
    </xdr:from>
    <xdr:to>
      <xdr:col>23</xdr:col>
      <xdr:colOff>85090</xdr:colOff>
      <xdr:row>34</xdr:row>
      <xdr:rowOff>14605</xdr:rowOff>
    </xdr:to>
    <xdr:cxnSp macro="">
      <xdr:nvCxnSpPr>
        <xdr:cNvPr id="74" name="直線コネクタ 73"/>
        <xdr:cNvCxnSpPr/>
      </xdr:nvCxnSpPr>
      <xdr:spPr>
        <a:xfrm flipV="1">
          <a:off x="4206240" y="5117465"/>
          <a:ext cx="1270" cy="1351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75" name="有形固定資産減価償却率最小値テキスト"/>
        <xdr:cNvSpPr txBox="1"/>
      </xdr:nvSpPr>
      <xdr:spPr>
        <a:xfrm>
          <a:off x="4258945" y="6472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76" name="直線コネクタ 75"/>
        <xdr:cNvCxnSpPr/>
      </xdr:nvCxnSpPr>
      <xdr:spPr>
        <a:xfrm>
          <a:off x="4119245" y="6468745"/>
          <a:ext cx="17018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24</xdr:row>
      <xdr:rowOff>122572</xdr:rowOff>
    </xdr:from>
    <xdr:ext cx="405111" cy="259045"/>
    <xdr:sp macro="" textlink="">
      <xdr:nvSpPr>
        <xdr:cNvPr id="77" name="有形固定資産減価償却率最大値テキスト"/>
        <xdr:cNvSpPr txBox="1"/>
      </xdr:nvSpPr>
      <xdr:spPr>
        <a:xfrm>
          <a:off x="4258945" y="4900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4445</xdr:rowOff>
    </xdr:from>
    <xdr:to>
      <xdr:col>23</xdr:col>
      <xdr:colOff>174625</xdr:colOff>
      <xdr:row>26</xdr:row>
      <xdr:rowOff>4445</xdr:rowOff>
    </xdr:to>
    <xdr:cxnSp macro="">
      <xdr:nvCxnSpPr>
        <xdr:cNvPr id="78" name="直線コネクタ 77"/>
        <xdr:cNvCxnSpPr/>
      </xdr:nvCxnSpPr>
      <xdr:spPr>
        <a:xfrm>
          <a:off x="4119245" y="5117465"/>
          <a:ext cx="17018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77487</xdr:rowOff>
    </xdr:from>
    <xdr:ext cx="405111" cy="259045"/>
    <xdr:sp macro="" textlink="">
      <xdr:nvSpPr>
        <xdr:cNvPr id="79" name="有形固定資産減価償却率平均値テキスト"/>
        <xdr:cNvSpPr txBox="1"/>
      </xdr:nvSpPr>
      <xdr:spPr>
        <a:xfrm>
          <a:off x="4258945" y="58610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99060</xdr:rowOff>
    </xdr:from>
    <xdr:to>
      <xdr:col>23</xdr:col>
      <xdr:colOff>136525</xdr:colOff>
      <xdr:row>31</xdr:row>
      <xdr:rowOff>29210</xdr:rowOff>
    </xdr:to>
    <xdr:sp macro="" textlink="">
      <xdr:nvSpPr>
        <xdr:cNvPr id="80" name="フローチャート: 判断 79"/>
        <xdr:cNvSpPr/>
      </xdr:nvSpPr>
      <xdr:spPr>
        <a:xfrm>
          <a:off x="4157345" y="58826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59478</xdr:rowOff>
    </xdr:from>
    <xdr:to>
      <xdr:col>19</xdr:col>
      <xdr:colOff>187325</xdr:colOff>
      <xdr:row>30</xdr:row>
      <xdr:rowOff>161078</xdr:rowOff>
    </xdr:to>
    <xdr:sp macro="" textlink="">
      <xdr:nvSpPr>
        <xdr:cNvPr id="81" name="フローチャート: 判断 80"/>
        <xdr:cNvSpPr/>
      </xdr:nvSpPr>
      <xdr:spPr>
        <a:xfrm>
          <a:off x="3537585" y="5843058"/>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19897</xdr:rowOff>
    </xdr:from>
    <xdr:to>
      <xdr:col>15</xdr:col>
      <xdr:colOff>187325</xdr:colOff>
      <xdr:row>30</xdr:row>
      <xdr:rowOff>121497</xdr:rowOff>
    </xdr:to>
    <xdr:sp macro="" textlink="">
      <xdr:nvSpPr>
        <xdr:cNvPr id="82" name="フローチャート: 判断 81"/>
        <xdr:cNvSpPr/>
      </xdr:nvSpPr>
      <xdr:spPr>
        <a:xfrm>
          <a:off x="2867025" y="5803477"/>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144568</xdr:rowOff>
    </xdr:from>
    <xdr:to>
      <xdr:col>11</xdr:col>
      <xdr:colOff>187325</xdr:colOff>
      <xdr:row>30</xdr:row>
      <xdr:rowOff>74718</xdr:rowOff>
    </xdr:to>
    <xdr:sp macro="" textlink="">
      <xdr:nvSpPr>
        <xdr:cNvPr id="83" name="フローチャート: 判断 82"/>
        <xdr:cNvSpPr/>
      </xdr:nvSpPr>
      <xdr:spPr>
        <a:xfrm>
          <a:off x="2196465" y="5760508"/>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73872</xdr:rowOff>
    </xdr:from>
    <xdr:to>
      <xdr:col>7</xdr:col>
      <xdr:colOff>187325</xdr:colOff>
      <xdr:row>31</xdr:row>
      <xdr:rowOff>4022</xdr:rowOff>
    </xdr:to>
    <xdr:sp macro="" textlink="">
      <xdr:nvSpPr>
        <xdr:cNvPr id="84" name="フローチャート: 判断 83"/>
        <xdr:cNvSpPr/>
      </xdr:nvSpPr>
      <xdr:spPr>
        <a:xfrm>
          <a:off x="1525905" y="5857452"/>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5" name="テキスト ボックス 84"/>
        <xdr:cNvSpPr txBox="1"/>
      </xdr:nvSpPr>
      <xdr:spPr>
        <a:xfrm>
          <a:off x="405320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6" name="テキスト ボックス 85"/>
        <xdr:cNvSpPr txBox="1"/>
      </xdr:nvSpPr>
      <xdr:spPr>
        <a:xfrm>
          <a:off x="343344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7" name="テキスト ボックス 86"/>
        <xdr:cNvSpPr txBox="1"/>
      </xdr:nvSpPr>
      <xdr:spPr>
        <a:xfrm>
          <a:off x="276288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8" name="テキスト ボックス 87"/>
        <xdr:cNvSpPr txBox="1"/>
      </xdr:nvSpPr>
      <xdr:spPr>
        <a:xfrm>
          <a:off x="209232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9" name="テキスト ボックス 88"/>
        <xdr:cNvSpPr txBox="1"/>
      </xdr:nvSpPr>
      <xdr:spPr>
        <a:xfrm>
          <a:off x="142176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7832</xdr:rowOff>
    </xdr:from>
    <xdr:to>
      <xdr:col>23</xdr:col>
      <xdr:colOff>136525</xdr:colOff>
      <xdr:row>29</xdr:row>
      <xdr:rowOff>109432</xdr:rowOff>
    </xdr:to>
    <xdr:sp macro="" textlink="">
      <xdr:nvSpPr>
        <xdr:cNvPr id="90" name="楕円 89"/>
        <xdr:cNvSpPr/>
      </xdr:nvSpPr>
      <xdr:spPr>
        <a:xfrm>
          <a:off x="4157345" y="5623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30709</xdr:rowOff>
    </xdr:from>
    <xdr:ext cx="405111" cy="259045"/>
    <xdr:sp macro="" textlink="">
      <xdr:nvSpPr>
        <xdr:cNvPr id="91" name="有形固定資産減価償却率該当値テキスト"/>
        <xdr:cNvSpPr txBox="1"/>
      </xdr:nvSpPr>
      <xdr:spPr>
        <a:xfrm>
          <a:off x="4258945" y="5479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139700</xdr:rowOff>
    </xdr:from>
    <xdr:to>
      <xdr:col>19</xdr:col>
      <xdr:colOff>187325</xdr:colOff>
      <xdr:row>29</xdr:row>
      <xdr:rowOff>69850</xdr:rowOff>
    </xdr:to>
    <xdr:sp macro="" textlink="">
      <xdr:nvSpPr>
        <xdr:cNvPr id="92" name="楕円 91"/>
        <xdr:cNvSpPr/>
      </xdr:nvSpPr>
      <xdr:spPr>
        <a:xfrm>
          <a:off x="3537585" y="558800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19050</xdr:rowOff>
    </xdr:from>
    <xdr:to>
      <xdr:col>23</xdr:col>
      <xdr:colOff>85725</xdr:colOff>
      <xdr:row>29</xdr:row>
      <xdr:rowOff>58632</xdr:rowOff>
    </xdr:to>
    <xdr:cxnSp macro="">
      <xdr:nvCxnSpPr>
        <xdr:cNvPr id="93" name="直線コネクタ 92"/>
        <xdr:cNvCxnSpPr/>
      </xdr:nvCxnSpPr>
      <xdr:spPr>
        <a:xfrm>
          <a:off x="3588385" y="5634990"/>
          <a:ext cx="619760" cy="39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96520</xdr:rowOff>
    </xdr:from>
    <xdr:to>
      <xdr:col>15</xdr:col>
      <xdr:colOff>187325</xdr:colOff>
      <xdr:row>29</xdr:row>
      <xdr:rowOff>26670</xdr:rowOff>
    </xdr:to>
    <xdr:sp macro="" textlink="">
      <xdr:nvSpPr>
        <xdr:cNvPr id="94" name="楕円 93"/>
        <xdr:cNvSpPr/>
      </xdr:nvSpPr>
      <xdr:spPr>
        <a:xfrm>
          <a:off x="2867025" y="554482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147320</xdr:rowOff>
    </xdr:from>
    <xdr:to>
      <xdr:col>19</xdr:col>
      <xdr:colOff>136525</xdr:colOff>
      <xdr:row>29</xdr:row>
      <xdr:rowOff>19050</xdr:rowOff>
    </xdr:to>
    <xdr:cxnSp macro="">
      <xdr:nvCxnSpPr>
        <xdr:cNvPr id="95" name="直線コネクタ 94"/>
        <xdr:cNvCxnSpPr/>
      </xdr:nvCxnSpPr>
      <xdr:spPr>
        <a:xfrm>
          <a:off x="2917825" y="5595620"/>
          <a:ext cx="67056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38947</xdr:rowOff>
    </xdr:from>
    <xdr:to>
      <xdr:col>11</xdr:col>
      <xdr:colOff>187325</xdr:colOff>
      <xdr:row>28</xdr:row>
      <xdr:rowOff>140547</xdr:rowOff>
    </xdr:to>
    <xdr:sp macro="" textlink="">
      <xdr:nvSpPr>
        <xdr:cNvPr id="96" name="楕円 95"/>
        <xdr:cNvSpPr/>
      </xdr:nvSpPr>
      <xdr:spPr>
        <a:xfrm>
          <a:off x="2196465" y="5487247"/>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89747</xdr:rowOff>
    </xdr:from>
    <xdr:to>
      <xdr:col>15</xdr:col>
      <xdr:colOff>136525</xdr:colOff>
      <xdr:row>28</xdr:row>
      <xdr:rowOff>147320</xdr:rowOff>
    </xdr:to>
    <xdr:cxnSp macro="">
      <xdr:nvCxnSpPr>
        <xdr:cNvPr id="97" name="直線コネクタ 96"/>
        <xdr:cNvCxnSpPr/>
      </xdr:nvCxnSpPr>
      <xdr:spPr>
        <a:xfrm>
          <a:off x="2247265" y="5538047"/>
          <a:ext cx="670560" cy="57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152205</xdr:rowOff>
    </xdr:from>
    <xdr:ext cx="405111" cy="259045"/>
    <xdr:sp macro="" textlink="">
      <xdr:nvSpPr>
        <xdr:cNvPr id="98" name="n_1aveValue有形固定資産減価償却率"/>
        <xdr:cNvSpPr txBox="1"/>
      </xdr:nvSpPr>
      <xdr:spPr>
        <a:xfrm>
          <a:off x="3395989" y="5935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112624</xdr:rowOff>
    </xdr:from>
    <xdr:ext cx="405111" cy="259045"/>
    <xdr:sp macro="" textlink="">
      <xdr:nvSpPr>
        <xdr:cNvPr id="99" name="n_2aveValue有形固定資産減価償却率"/>
        <xdr:cNvSpPr txBox="1"/>
      </xdr:nvSpPr>
      <xdr:spPr>
        <a:xfrm>
          <a:off x="2738129" y="5896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65845</xdr:rowOff>
    </xdr:from>
    <xdr:ext cx="405111" cy="259045"/>
    <xdr:sp macro="" textlink="">
      <xdr:nvSpPr>
        <xdr:cNvPr id="100" name="n_3aveValue有形固定資産減価償却率"/>
        <xdr:cNvSpPr txBox="1"/>
      </xdr:nvSpPr>
      <xdr:spPr>
        <a:xfrm>
          <a:off x="2067569" y="58494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20549</xdr:rowOff>
    </xdr:from>
    <xdr:ext cx="405111" cy="259045"/>
    <xdr:sp macro="" textlink="">
      <xdr:nvSpPr>
        <xdr:cNvPr id="101" name="n_4aveValue有形固定資産減価償却率"/>
        <xdr:cNvSpPr txBox="1"/>
      </xdr:nvSpPr>
      <xdr:spPr>
        <a:xfrm>
          <a:off x="1397009" y="5636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86377</xdr:rowOff>
    </xdr:from>
    <xdr:ext cx="405111" cy="259045"/>
    <xdr:sp macro="" textlink="">
      <xdr:nvSpPr>
        <xdr:cNvPr id="102" name="n_1mainValue有形固定資産減価償却率"/>
        <xdr:cNvSpPr txBox="1"/>
      </xdr:nvSpPr>
      <xdr:spPr>
        <a:xfrm>
          <a:off x="3395989" y="5367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43197</xdr:rowOff>
    </xdr:from>
    <xdr:ext cx="405111" cy="259045"/>
    <xdr:sp macro="" textlink="">
      <xdr:nvSpPr>
        <xdr:cNvPr id="103" name="n_2mainValue有形固定資産減価償却率"/>
        <xdr:cNvSpPr txBox="1"/>
      </xdr:nvSpPr>
      <xdr:spPr>
        <a:xfrm>
          <a:off x="2738129"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157074</xdr:rowOff>
    </xdr:from>
    <xdr:ext cx="405111" cy="259045"/>
    <xdr:sp macro="" textlink="">
      <xdr:nvSpPr>
        <xdr:cNvPr id="104" name="n_3mainValue有形固定資産減価償却率"/>
        <xdr:cNvSpPr txBox="1"/>
      </xdr:nvSpPr>
      <xdr:spPr>
        <a:xfrm>
          <a:off x="2067569" y="52700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5" name="正方形/長方形 104"/>
        <xdr:cNvSpPr/>
      </xdr:nvSpPr>
      <xdr:spPr>
        <a:xfrm>
          <a:off x="9971405" y="4180205"/>
          <a:ext cx="3716020" cy="29083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6" name="正方形/長方形 105"/>
        <xdr:cNvSpPr/>
      </xdr:nvSpPr>
      <xdr:spPr>
        <a:xfrm>
          <a:off x="10904488" y="4523677"/>
          <a:ext cx="920214" cy="26809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7" name="正方形/長方形 106"/>
        <xdr:cNvSpPr/>
      </xdr:nvSpPr>
      <xdr:spPr>
        <a:xfrm>
          <a:off x="12166505" y="4507006"/>
          <a:ext cx="839659" cy="30143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[ 502.5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8" name="正方形/長方形 107"/>
        <xdr:cNvSpPr/>
      </xdr:nvSpPr>
      <xdr:spPr>
        <a:xfrm>
          <a:off x="13659485" y="4293870"/>
          <a:ext cx="1341120" cy="24066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9" name="正方形/長方形 108"/>
        <xdr:cNvSpPr/>
      </xdr:nvSpPr>
      <xdr:spPr>
        <a:xfrm>
          <a:off x="13659485" y="4471035"/>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0" name="正方形/長方形 109"/>
        <xdr:cNvSpPr/>
      </xdr:nvSpPr>
      <xdr:spPr>
        <a:xfrm>
          <a:off x="15000605" y="4293870"/>
          <a:ext cx="1341120" cy="24066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1" name="正方形/長方形 110"/>
        <xdr:cNvSpPr/>
      </xdr:nvSpPr>
      <xdr:spPr>
        <a:xfrm>
          <a:off x="15000605" y="4471035"/>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2" name="正方形/長方形 111"/>
        <xdr:cNvSpPr/>
      </xdr:nvSpPr>
      <xdr:spPr>
        <a:xfrm>
          <a:off x="16445865" y="4293870"/>
          <a:ext cx="1341120" cy="24066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3" name="正方形/長方形 112"/>
        <xdr:cNvSpPr/>
      </xdr:nvSpPr>
      <xdr:spPr>
        <a:xfrm>
          <a:off x="16445865" y="4471035"/>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4" name="正方形/長方形 113"/>
        <xdr:cNvSpPr/>
      </xdr:nvSpPr>
      <xdr:spPr>
        <a:xfrm>
          <a:off x="9971405" y="4844415"/>
          <a:ext cx="3716020" cy="211328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5" name="正方形/長方形 114"/>
        <xdr:cNvSpPr/>
      </xdr:nvSpPr>
      <xdr:spPr>
        <a:xfrm>
          <a:off x="13931265" y="4844415"/>
          <a:ext cx="4191000" cy="21132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6" name="正方形/長方形 115"/>
        <xdr:cNvSpPr/>
      </xdr:nvSpPr>
      <xdr:spPr>
        <a:xfrm>
          <a:off x="13931265" y="4907915"/>
          <a:ext cx="402336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17" name="テキスト ボックス 116"/>
        <xdr:cNvSpPr txBox="1"/>
      </xdr:nvSpPr>
      <xdr:spPr>
        <a:xfrm>
          <a:off x="14007465" y="5128895"/>
          <a:ext cx="4010660" cy="1739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債務償還比率は、債務償還に充当できる一般財源に対する実質債務の比率であり、率が低いほど債務償還能力が高いことを表す。本市は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502.5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％であり、県平均（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551.3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48.8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741.6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239.1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％低く、比較的債務償還能力が高いと言える。比率が低い要因としては、本市の住民一人当たりの地方債現在高が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295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人であり、県内市平均（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371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人、類似団体平均（</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478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183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人少ないことや、対象別に償還年数を設定し、償還期間の適正化を行っていることが挙げられる。</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18" name="テキスト ボックス 117"/>
        <xdr:cNvSpPr txBox="1"/>
      </xdr:nvSpPr>
      <xdr:spPr>
        <a:xfrm>
          <a:off x="9933305" y="465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9" name="直線コネクタ 118"/>
        <xdr:cNvCxnSpPr/>
      </xdr:nvCxnSpPr>
      <xdr:spPr>
        <a:xfrm>
          <a:off x="9971405" y="6957695"/>
          <a:ext cx="371602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0" name="テキスト ボックス 119"/>
        <xdr:cNvSpPr txBox="1"/>
      </xdr:nvSpPr>
      <xdr:spPr>
        <a:xfrm>
          <a:off x="9486041" y="686389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21" name="直線コネクタ 120"/>
        <xdr:cNvCxnSpPr/>
      </xdr:nvCxnSpPr>
      <xdr:spPr>
        <a:xfrm>
          <a:off x="9971405" y="6605482"/>
          <a:ext cx="371602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22" name="テキスト ボックス 121"/>
        <xdr:cNvSpPr txBox="1"/>
      </xdr:nvSpPr>
      <xdr:spPr>
        <a:xfrm>
          <a:off x="9486041" y="651168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23" name="直線コネクタ 122"/>
        <xdr:cNvCxnSpPr/>
      </xdr:nvCxnSpPr>
      <xdr:spPr>
        <a:xfrm>
          <a:off x="9971405" y="6253268"/>
          <a:ext cx="371602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24" name="テキスト ボックス 123"/>
        <xdr:cNvSpPr txBox="1"/>
      </xdr:nvSpPr>
      <xdr:spPr>
        <a:xfrm>
          <a:off x="9486041" y="615946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25" name="直線コネクタ 124"/>
        <xdr:cNvCxnSpPr/>
      </xdr:nvCxnSpPr>
      <xdr:spPr>
        <a:xfrm>
          <a:off x="9971405" y="5901055"/>
          <a:ext cx="371602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126" name="テキスト ボックス 125"/>
        <xdr:cNvSpPr txBox="1"/>
      </xdr:nvSpPr>
      <xdr:spPr>
        <a:xfrm>
          <a:off x="9542936" y="580725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27" name="直線コネクタ 126"/>
        <xdr:cNvCxnSpPr/>
      </xdr:nvCxnSpPr>
      <xdr:spPr>
        <a:xfrm>
          <a:off x="9971405" y="5548842"/>
          <a:ext cx="371602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28" name="テキスト ボックス 127"/>
        <xdr:cNvSpPr txBox="1"/>
      </xdr:nvSpPr>
      <xdr:spPr>
        <a:xfrm>
          <a:off x="9542936" y="545504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9" name="直線コネクタ 128"/>
        <xdr:cNvCxnSpPr/>
      </xdr:nvCxnSpPr>
      <xdr:spPr>
        <a:xfrm>
          <a:off x="9971405" y="5196628"/>
          <a:ext cx="371602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30" name="テキスト ボックス 129"/>
        <xdr:cNvSpPr txBox="1"/>
      </xdr:nvSpPr>
      <xdr:spPr>
        <a:xfrm>
          <a:off x="9542936" y="510663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1" name="直線コネクタ 130"/>
        <xdr:cNvCxnSpPr/>
      </xdr:nvCxnSpPr>
      <xdr:spPr>
        <a:xfrm>
          <a:off x="9971405" y="4844415"/>
          <a:ext cx="371602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32" name="テキスト ボックス 131"/>
        <xdr:cNvSpPr txBox="1"/>
      </xdr:nvSpPr>
      <xdr:spPr>
        <a:xfrm>
          <a:off x="9542936" y="4754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33" name="債務償還比率グラフ枠"/>
        <xdr:cNvSpPr/>
      </xdr:nvSpPr>
      <xdr:spPr>
        <a:xfrm>
          <a:off x="9971405" y="4844415"/>
          <a:ext cx="3716020" cy="211328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70115</xdr:rowOff>
    </xdr:from>
    <xdr:to>
      <xdr:col>76</xdr:col>
      <xdr:colOff>21589</xdr:colOff>
      <xdr:row>34</xdr:row>
      <xdr:rowOff>104923</xdr:rowOff>
    </xdr:to>
    <xdr:cxnSp macro="">
      <xdr:nvCxnSpPr>
        <xdr:cNvPr id="134" name="直線コネクタ 133"/>
        <xdr:cNvCxnSpPr/>
      </xdr:nvCxnSpPr>
      <xdr:spPr>
        <a:xfrm flipV="1">
          <a:off x="13027660" y="5183135"/>
          <a:ext cx="1269" cy="13759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108750</xdr:rowOff>
    </xdr:from>
    <xdr:ext cx="560923" cy="259045"/>
    <xdr:sp macro="" textlink="">
      <xdr:nvSpPr>
        <xdr:cNvPr id="135" name="債務償還比率最小値テキスト"/>
        <xdr:cNvSpPr txBox="1"/>
      </xdr:nvSpPr>
      <xdr:spPr>
        <a:xfrm>
          <a:off x="13080365" y="65628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104923</xdr:rowOff>
    </xdr:from>
    <xdr:to>
      <xdr:col>76</xdr:col>
      <xdr:colOff>111125</xdr:colOff>
      <xdr:row>34</xdr:row>
      <xdr:rowOff>104923</xdr:rowOff>
    </xdr:to>
    <xdr:cxnSp macro="">
      <xdr:nvCxnSpPr>
        <xdr:cNvPr id="136" name="直線コネクタ 135"/>
        <xdr:cNvCxnSpPr/>
      </xdr:nvCxnSpPr>
      <xdr:spPr>
        <a:xfrm>
          <a:off x="12963525" y="6559063"/>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16792</xdr:rowOff>
    </xdr:from>
    <xdr:ext cx="469744" cy="259045"/>
    <xdr:sp macro="" textlink="">
      <xdr:nvSpPr>
        <xdr:cNvPr id="137" name="債務償還比率最大値テキスト"/>
        <xdr:cNvSpPr txBox="1"/>
      </xdr:nvSpPr>
      <xdr:spPr>
        <a:xfrm>
          <a:off x="13080365" y="4962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70115</xdr:rowOff>
    </xdr:from>
    <xdr:to>
      <xdr:col>76</xdr:col>
      <xdr:colOff>111125</xdr:colOff>
      <xdr:row>26</xdr:row>
      <xdr:rowOff>70115</xdr:rowOff>
    </xdr:to>
    <xdr:cxnSp macro="">
      <xdr:nvCxnSpPr>
        <xdr:cNvPr id="138" name="直線コネクタ 137"/>
        <xdr:cNvCxnSpPr/>
      </xdr:nvCxnSpPr>
      <xdr:spPr>
        <a:xfrm>
          <a:off x="12963525" y="518313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111481</xdr:rowOff>
    </xdr:from>
    <xdr:ext cx="469744" cy="259045"/>
    <xdr:sp macro="" textlink="">
      <xdr:nvSpPr>
        <xdr:cNvPr id="139" name="債務償還比率平均値テキスト"/>
        <xdr:cNvSpPr txBox="1"/>
      </xdr:nvSpPr>
      <xdr:spPr>
        <a:xfrm>
          <a:off x="13080365" y="57274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133054</xdr:rowOff>
    </xdr:from>
    <xdr:to>
      <xdr:col>76</xdr:col>
      <xdr:colOff>73025</xdr:colOff>
      <xdr:row>30</xdr:row>
      <xdr:rowOff>63204</xdr:rowOff>
    </xdr:to>
    <xdr:sp macro="" textlink="">
      <xdr:nvSpPr>
        <xdr:cNvPr id="140" name="フローチャート: 判断 139"/>
        <xdr:cNvSpPr/>
      </xdr:nvSpPr>
      <xdr:spPr>
        <a:xfrm>
          <a:off x="13001625" y="5748994"/>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29</xdr:row>
      <xdr:rowOff>43815</xdr:rowOff>
    </xdr:from>
    <xdr:to>
      <xdr:col>72</xdr:col>
      <xdr:colOff>123825</xdr:colOff>
      <xdr:row>29</xdr:row>
      <xdr:rowOff>145415</xdr:rowOff>
    </xdr:to>
    <xdr:sp macro="" textlink="">
      <xdr:nvSpPr>
        <xdr:cNvPr id="141" name="フローチャート: 判断 140"/>
        <xdr:cNvSpPr/>
      </xdr:nvSpPr>
      <xdr:spPr>
        <a:xfrm>
          <a:off x="12359005" y="5659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27083</xdr:rowOff>
    </xdr:from>
    <xdr:to>
      <xdr:col>68</xdr:col>
      <xdr:colOff>123825</xdr:colOff>
      <xdr:row>29</xdr:row>
      <xdr:rowOff>128683</xdr:rowOff>
    </xdr:to>
    <xdr:sp macro="" textlink="">
      <xdr:nvSpPr>
        <xdr:cNvPr id="142" name="フローチャート: 判断 141"/>
        <xdr:cNvSpPr/>
      </xdr:nvSpPr>
      <xdr:spPr>
        <a:xfrm>
          <a:off x="11688445" y="56430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25643</xdr:rowOff>
    </xdr:from>
    <xdr:to>
      <xdr:col>64</xdr:col>
      <xdr:colOff>123825</xdr:colOff>
      <xdr:row>29</xdr:row>
      <xdr:rowOff>127243</xdr:rowOff>
    </xdr:to>
    <xdr:sp macro="" textlink="">
      <xdr:nvSpPr>
        <xdr:cNvPr id="143" name="フローチャート: 判断 142"/>
        <xdr:cNvSpPr/>
      </xdr:nvSpPr>
      <xdr:spPr>
        <a:xfrm>
          <a:off x="11017885" y="5641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27</xdr:row>
      <xdr:rowOff>166857</xdr:rowOff>
    </xdr:from>
    <xdr:to>
      <xdr:col>60</xdr:col>
      <xdr:colOff>123825</xdr:colOff>
      <xdr:row>28</xdr:row>
      <xdr:rowOff>97007</xdr:rowOff>
    </xdr:to>
    <xdr:sp macro="" textlink="">
      <xdr:nvSpPr>
        <xdr:cNvPr id="144" name="フローチャート: 判断 143"/>
        <xdr:cNvSpPr/>
      </xdr:nvSpPr>
      <xdr:spPr>
        <a:xfrm>
          <a:off x="10347325" y="5447517"/>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45" name="テキスト ボックス 144"/>
        <xdr:cNvSpPr txBox="1"/>
      </xdr:nvSpPr>
      <xdr:spPr>
        <a:xfrm>
          <a:off x="1287462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46" name="テキスト ボックス 145"/>
        <xdr:cNvSpPr txBox="1"/>
      </xdr:nvSpPr>
      <xdr:spPr>
        <a:xfrm>
          <a:off x="1225486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7" name="テキスト ボックス 146"/>
        <xdr:cNvSpPr txBox="1"/>
      </xdr:nvSpPr>
      <xdr:spPr>
        <a:xfrm>
          <a:off x="1158430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8" name="テキスト ボックス 147"/>
        <xdr:cNvSpPr txBox="1"/>
      </xdr:nvSpPr>
      <xdr:spPr>
        <a:xfrm>
          <a:off x="1091374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9" name="テキスト ボックス 148"/>
        <xdr:cNvSpPr txBox="1"/>
      </xdr:nvSpPr>
      <xdr:spPr>
        <a:xfrm>
          <a:off x="10243185" y="699978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45773</xdr:rowOff>
    </xdr:from>
    <xdr:to>
      <xdr:col>76</xdr:col>
      <xdr:colOff>73025</xdr:colOff>
      <xdr:row>27</xdr:row>
      <xdr:rowOff>147373</xdr:rowOff>
    </xdr:to>
    <xdr:sp macro="" textlink="">
      <xdr:nvSpPr>
        <xdr:cNvPr id="150" name="楕円 149"/>
        <xdr:cNvSpPr/>
      </xdr:nvSpPr>
      <xdr:spPr>
        <a:xfrm>
          <a:off x="13001625" y="5326433"/>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68650</xdr:rowOff>
    </xdr:from>
    <xdr:ext cx="469744" cy="259045"/>
    <xdr:sp macro="" textlink="">
      <xdr:nvSpPr>
        <xdr:cNvPr id="151" name="債務償還比率該当値テキスト"/>
        <xdr:cNvSpPr txBox="1"/>
      </xdr:nvSpPr>
      <xdr:spPr>
        <a:xfrm>
          <a:off x="13080365" y="5181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26</xdr:row>
      <xdr:rowOff>125466</xdr:rowOff>
    </xdr:from>
    <xdr:to>
      <xdr:col>72</xdr:col>
      <xdr:colOff>123825</xdr:colOff>
      <xdr:row>27</xdr:row>
      <xdr:rowOff>55616</xdr:rowOff>
    </xdr:to>
    <xdr:sp macro="" textlink="">
      <xdr:nvSpPr>
        <xdr:cNvPr id="152" name="楕円 151"/>
        <xdr:cNvSpPr/>
      </xdr:nvSpPr>
      <xdr:spPr>
        <a:xfrm>
          <a:off x="12359005" y="5238486"/>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4816</xdr:rowOff>
    </xdr:from>
    <xdr:to>
      <xdr:col>76</xdr:col>
      <xdr:colOff>22225</xdr:colOff>
      <xdr:row>27</xdr:row>
      <xdr:rowOff>96573</xdr:rowOff>
    </xdr:to>
    <xdr:cxnSp macro="">
      <xdr:nvCxnSpPr>
        <xdr:cNvPr id="153" name="直線コネクタ 152"/>
        <xdr:cNvCxnSpPr/>
      </xdr:nvCxnSpPr>
      <xdr:spPr>
        <a:xfrm>
          <a:off x="12409805" y="5285476"/>
          <a:ext cx="619760" cy="91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26</xdr:row>
      <xdr:rowOff>9779</xdr:rowOff>
    </xdr:from>
    <xdr:to>
      <xdr:col>68</xdr:col>
      <xdr:colOff>123825</xdr:colOff>
      <xdr:row>26</xdr:row>
      <xdr:rowOff>111379</xdr:rowOff>
    </xdr:to>
    <xdr:sp macro="" textlink="">
      <xdr:nvSpPr>
        <xdr:cNvPr id="154" name="楕円 153"/>
        <xdr:cNvSpPr/>
      </xdr:nvSpPr>
      <xdr:spPr>
        <a:xfrm>
          <a:off x="11688445" y="5122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26</xdr:row>
      <xdr:rowOff>60579</xdr:rowOff>
    </xdr:from>
    <xdr:to>
      <xdr:col>72</xdr:col>
      <xdr:colOff>73025</xdr:colOff>
      <xdr:row>27</xdr:row>
      <xdr:rowOff>4816</xdr:rowOff>
    </xdr:to>
    <xdr:cxnSp macro="">
      <xdr:nvCxnSpPr>
        <xdr:cNvPr id="155" name="直線コネクタ 154"/>
        <xdr:cNvCxnSpPr/>
      </xdr:nvCxnSpPr>
      <xdr:spPr>
        <a:xfrm>
          <a:off x="11739245" y="5173599"/>
          <a:ext cx="670560" cy="111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26</xdr:row>
      <xdr:rowOff>89302</xdr:rowOff>
    </xdr:from>
    <xdr:to>
      <xdr:col>64</xdr:col>
      <xdr:colOff>123825</xdr:colOff>
      <xdr:row>27</xdr:row>
      <xdr:rowOff>19452</xdr:rowOff>
    </xdr:to>
    <xdr:sp macro="" textlink="">
      <xdr:nvSpPr>
        <xdr:cNvPr id="156" name="楕円 155"/>
        <xdr:cNvSpPr/>
      </xdr:nvSpPr>
      <xdr:spPr>
        <a:xfrm>
          <a:off x="11017885" y="5202322"/>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26</xdr:row>
      <xdr:rowOff>60579</xdr:rowOff>
    </xdr:from>
    <xdr:to>
      <xdr:col>68</xdr:col>
      <xdr:colOff>73025</xdr:colOff>
      <xdr:row>26</xdr:row>
      <xdr:rowOff>140102</xdr:rowOff>
    </xdr:to>
    <xdr:cxnSp macro="">
      <xdr:nvCxnSpPr>
        <xdr:cNvPr id="157" name="直線コネクタ 156"/>
        <xdr:cNvCxnSpPr/>
      </xdr:nvCxnSpPr>
      <xdr:spPr>
        <a:xfrm flipV="1">
          <a:off x="11068685" y="5173599"/>
          <a:ext cx="670560" cy="79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26</xdr:row>
      <xdr:rowOff>87683</xdr:rowOff>
    </xdr:from>
    <xdr:to>
      <xdr:col>60</xdr:col>
      <xdr:colOff>123825</xdr:colOff>
      <xdr:row>27</xdr:row>
      <xdr:rowOff>17833</xdr:rowOff>
    </xdr:to>
    <xdr:sp macro="" textlink="">
      <xdr:nvSpPr>
        <xdr:cNvPr id="158" name="楕円 157"/>
        <xdr:cNvSpPr/>
      </xdr:nvSpPr>
      <xdr:spPr>
        <a:xfrm>
          <a:off x="10347325" y="5200703"/>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26</xdr:row>
      <xdr:rowOff>138483</xdr:rowOff>
    </xdr:from>
    <xdr:to>
      <xdr:col>64</xdr:col>
      <xdr:colOff>73025</xdr:colOff>
      <xdr:row>26</xdr:row>
      <xdr:rowOff>140102</xdr:rowOff>
    </xdr:to>
    <xdr:cxnSp macro="">
      <xdr:nvCxnSpPr>
        <xdr:cNvPr id="159" name="直線コネクタ 158"/>
        <xdr:cNvCxnSpPr/>
      </xdr:nvCxnSpPr>
      <xdr:spPr>
        <a:xfrm>
          <a:off x="10398125" y="5251503"/>
          <a:ext cx="670560" cy="1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136542</xdr:rowOff>
    </xdr:from>
    <xdr:ext cx="469744" cy="259045"/>
    <xdr:sp macro="" textlink="">
      <xdr:nvSpPr>
        <xdr:cNvPr id="160" name="n_1aveValue債務償還比率"/>
        <xdr:cNvSpPr txBox="1"/>
      </xdr:nvSpPr>
      <xdr:spPr>
        <a:xfrm>
          <a:off x="12185092" y="5752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119810</xdr:rowOff>
    </xdr:from>
    <xdr:ext cx="469744" cy="259045"/>
    <xdr:sp macro="" textlink="">
      <xdr:nvSpPr>
        <xdr:cNvPr id="161" name="n_2aveValue債務償還比率"/>
        <xdr:cNvSpPr txBox="1"/>
      </xdr:nvSpPr>
      <xdr:spPr>
        <a:xfrm>
          <a:off x="11527232" y="57357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29</xdr:row>
      <xdr:rowOff>118370</xdr:rowOff>
    </xdr:from>
    <xdr:ext cx="469744" cy="259045"/>
    <xdr:sp macro="" textlink="">
      <xdr:nvSpPr>
        <xdr:cNvPr id="162" name="n_3aveValue債務償還比率"/>
        <xdr:cNvSpPr txBox="1"/>
      </xdr:nvSpPr>
      <xdr:spPr>
        <a:xfrm>
          <a:off x="10856672" y="57343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88134</xdr:rowOff>
    </xdr:from>
    <xdr:ext cx="469744" cy="259045"/>
    <xdr:sp macro="" textlink="">
      <xdr:nvSpPr>
        <xdr:cNvPr id="163" name="n_4aveValue債務償還比率"/>
        <xdr:cNvSpPr txBox="1"/>
      </xdr:nvSpPr>
      <xdr:spPr>
        <a:xfrm>
          <a:off x="10186112" y="5536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25</xdr:row>
      <xdr:rowOff>72143</xdr:rowOff>
    </xdr:from>
    <xdr:ext cx="469744" cy="259045"/>
    <xdr:sp macro="" textlink="">
      <xdr:nvSpPr>
        <xdr:cNvPr id="164" name="n_1mainValue債務償還比率"/>
        <xdr:cNvSpPr txBox="1"/>
      </xdr:nvSpPr>
      <xdr:spPr>
        <a:xfrm>
          <a:off x="12185092" y="5017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24</xdr:row>
      <xdr:rowOff>127906</xdr:rowOff>
    </xdr:from>
    <xdr:ext cx="469744" cy="259045"/>
    <xdr:sp macro="" textlink="">
      <xdr:nvSpPr>
        <xdr:cNvPr id="165" name="n_2mainValue債務償還比率"/>
        <xdr:cNvSpPr txBox="1"/>
      </xdr:nvSpPr>
      <xdr:spPr>
        <a:xfrm>
          <a:off x="11527232" y="49056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25</xdr:row>
      <xdr:rowOff>35979</xdr:rowOff>
    </xdr:from>
    <xdr:ext cx="469744" cy="259045"/>
    <xdr:sp macro="" textlink="">
      <xdr:nvSpPr>
        <xdr:cNvPr id="166" name="n_3mainValue債務償還比率"/>
        <xdr:cNvSpPr txBox="1"/>
      </xdr:nvSpPr>
      <xdr:spPr>
        <a:xfrm>
          <a:off x="10856672" y="4981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25</xdr:row>
      <xdr:rowOff>34360</xdr:rowOff>
    </xdr:from>
    <xdr:ext cx="469744" cy="259045"/>
    <xdr:sp macro="" textlink="">
      <xdr:nvSpPr>
        <xdr:cNvPr id="167" name="n_4mainValue債務償還比率"/>
        <xdr:cNvSpPr txBox="1"/>
      </xdr:nvSpPr>
      <xdr:spPr>
        <a:xfrm>
          <a:off x="10186112" y="4979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8" name="正方形/長方形 167"/>
        <xdr:cNvSpPr/>
      </xdr:nvSpPr>
      <xdr:spPr>
        <a:xfrm>
          <a:off x="1127125" y="7818120"/>
          <a:ext cx="5196840" cy="3352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9" name="正方形/長方形 168"/>
        <xdr:cNvSpPr/>
      </xdr:nvSpPr>
      <xdr:spPr>
        <a:xfrm>
          <a:off x="1127125" y="11534775"/>
          <a:ext cx="5196840" cy="3352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70" name="テキスト ボックス 169"/>
        <xdr:cNvSpPr txBox="1"/>
      </xdr:nvSpPr>
      <xdr:spPr>
        <a:xfrm>
          <a:off x="817245" y="8064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1" name="テキスト ボックス 170"/>
        <xdr:cNvSpPr txBox="1"/>
      </xdr:nvSpPr>
      <xdr:spPr>
        <a:xfrm>
          <a:off x="6156325" y="106743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2" name="テキスト ボックス 171"/>
        <xdr:cNvSpPr txBox="1"/>
      </xdr:nvSpPr>
      <xdr:spPr>
        <a:xfrm>
          <a:off x="817245" y="1175575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3" name="テキスト ボックス 172"/>
        <xdr:cNvSpPr txBox="1"/>
      </xdr:nvSpPr>
      <xdr:spPr>
        <a:xfrm>
          <a:off x="6156325" y="1445069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566420" y="127000"/>
          <a:ext cx="11168380" cy="61976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6764000" y="186690"/>
          <a:ext cx="350520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6783050" y="212090"/>
          <a:ext cx="346075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6808450" y="237490"/>
          <a:ext cx="3403600" cy="4330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4312900" y="186690"/>
          <a:ext cx="234061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4338300" y="212090"/>
          <a:ext cx="229616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4363700" y="237490"/>
          <a:ext cx="2239010" cy="44577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670560" y="869950"/>
          <a:ext cx="8884920" cy="17399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797560" y="901700"/>
          <a:ext cx="1214120" cy="1676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1971040" y="901700"/>
          <a:ext cx="1173480" cy="1676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144520" y="901700"/>
          <a:ext cx="1341120" cy="1676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4485640" y="920750"/>
          <a:ext cx="1780540" cy="9207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6266180" y="920750"/>
          <a:ext cx="1109980" cy="9207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7439660" y="933450"/>
          <a:ext cx="566420" cy="91694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4485640" y="1676400"/>
          <a:ext cx="1780540" cy="6235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xdr:cNvSpPr/>
      </xdr:nvSpPr>
      <xdr:spPr>
        <a:xfrm>
          <a:off x="6329680" y="1676400"/>
          <a:ext cx="3225800" cy="6235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9748520" y="869950"/>
          <a:ext cx="1341120" cy="124333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9986010" y="933450"/>
          <a:ext cx="117348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9986010" y="1192530"/>
          <a:ext cx="117348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9986010" y="1515110"/>
          <a:ext cx="1277620" cy="6235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9831070" y="1018540"/>
          <a:ext cx="18669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9885045" y="97155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9885045" y="1230630"/>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9906635" y="1493520"/>
          <a:ext cx="0" cy="135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9850120" y="1493520"/>
          <a:ext cx="14859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9906635" y="1724025"/>
          <a:ext cx="0" cy="135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9850120" y="1863090"/>
          <a:ext cx="14859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29920" y="273304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29920" y="304292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xdr:cNvSpPr txBox="1"/>
      </xdr:nvSpPr>
      <xdr:spPr>
        <a:xfrm>
          <a:off x="629920" y="33528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29920" y="366649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670560" y="409956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79756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79756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67640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67640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26822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26822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670560" y="521589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655320" y="5029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670560" y="74523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71961" y="731394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670560" y="707898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xdr:cNvSpPr txBox="1"/>
      </xdr:nvSpPr>
      <xdr:spPr>
        <a:xfrm>
          <a:off x="271961" y="6940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670560" y="670560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36081" y="65671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670560" y="633603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36081" y="619761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670560" y="596265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36081" y="58242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670560" y="55892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xdr:cNvSpPr txBox="1"/>
      </xdr:nvSpPr>
      <xdr:spPr>
        <a:xfrm>
          <a:off x="336081" y="54508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670560" y="52158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xdr:cNvSpPr txBox="1"/>
      </xdr:nvSpPr>
      <xdr:spPr>
        <a:xfrm>
          <a:off x="377341" y="50774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xdr:cNvSpPr/>
      </xdr:nvSpPr>
      <xdr:spPr>
        <a:xfrm>
          <a:off x="670560" y="521589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34</xdr:row>
      <xdr:rowOff>137160</xdr:rowOff>
    </xdr:from>
    <xdr:to>
      <xdr:col>24</xdr:col>
      <xdr:colOff>62865</xdr:colOff>
      <xdr:row>41</xdr:row>
      <xdr:rowOff>161925</xdr:rowOff>
    </xdr:to>
    <xdr:cxnSp macro="">
      <xdr:nvCxnSpPr>
        <xdr:cNvPr id="57" name="直線コネクタ 56"/>
        <xdr:cNvCxnSpPr/>
      </xdr:nvCxnSpPr>
      <xdr:spPr>
        <a:xfrm flipV="1">
          <a:off x="4086225" y="5836920"/>
          <a:ext cx="0" cy="11982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165752</xdr:rowOff>
    </xdr:from>
    <xdr:ext cx="405111" cy="259045"/>
    <xdr:sp macro="" textlink="">
      <xdr:nvSpPr>
        <xdr:cNvPr id="58" name="【道路】&#10;有形固定資産減価償却率最小値テキスト"/>
        <xdr:cNvSpPr txBox="1"/>
      </xdr:nvSpPr>
      <xdr:spPr>
        <a:xfrm>
          <a:off x="4124960" y="7038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161925</xdr:rowOff>
    </xdr:from>
    <xdr:to>
      <xdr:col>24</xdr:col>
      <xdr:colOff>152400</xdr:colOff>
      <xdr:row>41</xdr:row>
      <xdr:rowOff>161925</xdr:rowOff>
    </xdr:to>
    <xdr:cxnSp macro="">
      <xdr:nvCxnSpPr>
        <xdr:cNvPr id="59" name="直線コネクタ 58"/>
        <xdr:cNvCxnSpPr/>
      </xdr:nvCxnSpPr>
      <xdr:spPr>
        <a:xfrm>
          <a:off x="4020820" y="703516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33</xdr:row>
      <xdr:rowOff>83837</xdr:rowOff>
    </xdr:from>
    <xdr:ext cx="405111" cy="259045"/>
    <xdr:sp macro="" textlink="">
      <xdr:nvSpPr>
        <xdr:cNvPr id="60" name="【道路】&#10;有形固定資産減価償却率最大値テキスト"/>
        <xdr:cNvSpPr txBox="1"/>
      </xdr:nvSpPr>
      <xdr:spPr>
        <a:xfrm>
          <a:off x="4124960" y="5615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137160</xdr:rowOff>
    </xdr:from>
    <xdr:to>
      <xdr:col>24</xdr:col>
      <xdr:colOff>152400</xdr:colOff>
      <xdr:row>34</xdr:row>
      <xdr:rowOff>137160</xdr:rowOff>
    </xdr:to>
    <xdr:cxnSp macro="">
      <xdr:nvCxnSpPr>
        <xdr:cNvPr id="61" name="直線コネクタ 60"/>
        <xdr:cNvCxnSpPr/>
      </xdr:nvCxnSpPr>
      <xdr:spPr>
        <a:xfrm>
          <a:off x="4020820" y="583692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68597</xdr:rowOff>
    </xdr:from>
    <xdr:ext cx="405111" cy="259045"/>
    <xdr:sp macro="" textlink="">
      <xdr:nvSpPr>
        <xdr:cNvPr id="62" name="【道路】&#10;有形固定資産減価償却率平均値テキスト"/>
        <xdr:cNvSpPr txBox="1"/>
      </xdr:nvSpPr>
      <xdr:spPr>
        <a:xfrm>
          <a:off x="4124960" y="62712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90170</xdr:rowOff>
    </xdr:from>
    <xdr:to>
      <xdr:col>24</xdr:col>
      <xdr:colOff>114300</xdr:colOff>
      <xdr:row>38</xdr:row>
      <xdr:rowOff>20320</xdr:rowOff>
    </xdr:to>
    <xdr:sp macro="" textlink="">
      <xdr:nvSpPr>
        <xdr:cNvPr id="63" name="フローチャート: 判断 62"/>
        <xdr:cNvSpPr/>
      </xdr:nvSpPr>
      <xdr:spPr>
        <a:xfrm>
          <a:off x="4036060" y="62928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61595</xdr:rowOff>
    </xdr:from>
    <xdr:to>
      <xdr:col>20</xdr:col>
      <xdr:colOff>38100</xdr:colOff>
      <xdr:row>37</xdr:row>
      <xdr:rowOff>163195</xdr:rowOff>
    </xdr:to>
    <xdr:sp macro="" textlink="">
      <xdr:nvSpPr>
        <xdr:cNvPr id="64" name="フローチャート: 判断 63"/>
        <xdr:cNvSpPr/>
      </xdr:nvSpPr>
      <xdr:spPr>
        <a:xfrm>
          <a:off x="3312160" y="6264275"/>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40640</xdr:rowOff>
    </xdr:from>
    <xdr:to>
      <xdr:col>15</xdr:col>
      <xdr:colOff>101600</xdr:colOff>
      <xdr:row>37</xdr:row>
      <xdr:rowOff>142240</xdr:rowOff>
    </xdr:to>
    <xdr:sp macro="" textlink="">
      <xdr:nvSpPr>
        <xdr:cNvPr id="65" name="フローチャート: 判断 64"/>
        <xdr:cNvSpPr/>
      </xdr:nvSpPr>
      <xdr:spPr>
        <a:xfrm>
          <a:off x="2514600" y="6243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10160</xdr:rowOff>
    </xdr:from>
    <xdr:to>
      <xdr:col>10</xdr:col>
      <xdr:colOff>165100</xdr:colOff>
      <xdr:row>37</xdr:row>
      <xdr:rowOff>111760</xdr:rowOff>
    </xdr:to>
    <xdr:sp macro="" textlink="">
      <xdr:nvSpPr>
        <xdr:cNvPr id="66" name="フローチャート: 判断 65"/>
        <xdr:cNvSpPr/>
      </xdr:nvSpPr>
      <xdr:spPr>
        <a:xfrm>
          <a:off x="1739900" y="6212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147320</xdr:rowOff>
    </xdr:from>
    <xdr:to>
      <xdr:col>6</xdr:col>
      <xdr:colOff>38100</xdr:colOff>
      <xdr:row>38</xdr:row>
      <xdr:rowOff>77470</xdr:rowOff>
    </xdr:to>
    <xdr:sp macro="" textlink="">
      <xdr:nvSpPr>
        <xdr:cNvPr id="67" name="フローチャート: 判断 66"/>
        <xdr:cNvSpPr/>
      </xdr:nvSpPr>
      <xdr:spPr>
        <a:xfrm>
          <a:off x="965200" y="635000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xdr:cNvSpPr txBox="1"/>
      </xdr:nvSpPr>
      <xdr:spPr>
        <a:xfrm>
          <a:off x="391922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xdr:cNvSpPr txBox="1"/>
      </xdr:nvSpPr>
      <xdr:spPr>
        <a:xfrm>
          <a:off x="31877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xdr:cNvSpPr txBox="1"/>
      </xdr:nvSpPr>
      <xdr:spPr>
        <a:xfrm>
          <a:off x="23977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xdr:cNvSpPr txBox="1"/>
      </xdr:nvSpPr>
      <xdr:spPr>
        <a:xfrm>
          <a:off x="16230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xdr:cNvSpPr txBox="1"/>
      </xdr:nvSpPr>
      <xdr:spPr>
        <a:xfrm>
          <a:off x="8407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2540</xdr:rowOff>
    </xdr:from>
    <xdr:to>
      <xdr:col>24</xdr:col>
      <xdr:colOff>114300</xdr:colOff>
      <xdr:row>36</xdr:row>
      <xdr:rowOff>104140</xdr:rowOff>
    </xdr:to>
    <xdr:sp macro="" textlink="">
      <xdr:nvSpPr>
        <xdr:cNvPr id="73" name="楕円 72"/>
        <xdr:cNvSpPr/>
      </xdr:nvSpPr>
      <xdr:spPr>
        <a:xfrm>
          <a:off x="4036060" y="6037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35</xdr:row>
      <xdr:rowOff>25417</xdr:rowOff>
    </xdr:from>
    <xdr:ext cx="405111" cy="259045"/>
    <xdr:sp macro="" textlink="">
      <xdr:nvSpPr>
        <xdr:cNvPr id="74" name="【道路】&#10;有形固定資産減価償却率該当値テキスト"/>
        <xdr:cNvSpPr txBox="1"/>
      </xdr:nvSpPr>
      <xdr:spPr>
        <a:xfrm>
          <a:off x="4124960" y="5892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88265</xdr:rowOff>
    </xdr:from>
    <xdr:to>
      <xdr:col>20</xdr:col>
      <xdr:colOff>38100</xdr:colOff>
      <xdr:row>37</xdr:row>
      <xdr:rowOff>18415</xdr:rowOff>
    </xdr:to>
    <xdr:sp macro="" textlink="">
      <xdr:nvSpPr>
        <xdr:cNvPr id="75" name="楕円 74"/>
        <xdr:cNvSpPr/>
      </xdr:nvSpPr>
      <xdr:spPr>
        <a:xfrm>
          <a:off x="3312160" y="6123305"/>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53340</xdr:rowOff>
    </xdr:from>
    <xdr:to>
      <xdr:col>24</xdr:col>
      <xdr:colOff>63500</xdr:colOff>
      <xdr:row>36</xdr:row>
      <xdr:rowOff>139065</xdr:rowOff>
    </xdr:to>
    <xdr:cxnSp macro="">
      <xdr:nvCxnSpPr>
        <xdr:cNvPr id="76" name="直線コネクタ 75"/>
        <xdr:cNvCxnSpPr/>
      </xdr:nvCxnSpPr>
      <xdr:spPr>
        <a:xfrm flipV="1">
          <a:off x="3355340" y="6088380"/>
          <a:ext cx="73152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50165</xdr:rowOff>
    </xdr:from>
    <xdr:to>
      <xdr:col>15</xdr:col>
      <xdr:colOff>101600</xdr:colOff>
      <xdr:row>36</xdr:row>
      <xdr:rowOff>151765</xdr:rowOff>
    </xdr:to>
    <xdr:sp macro="" textlink="">
      <xdr:nvSpPr>
        <xdr:cNvPr id="77" name="楕円 76"/>
        <xdr:cNvSpPr/>
      </xdr:nvSpPr>
      <xdr:spPr>
        <a:xfrm>
          <a:off x="2514600" y="6085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100965</xdr:rowOff>
    </xdr:from>
    <xdr:to>
      <xdr:col>19</xdr:col>
      <xdr:colOff>177800</xdr:colOff>
      <xdr:row>36</xdr:row>
      <xdr:rowOff>139065</xdr:rowOff>
    </xdr:to>
    <xdr:cxnSp macro="">
      <xdr:nvCxnSpPr>
        <xdr:cNvPr id="78" name="直線コネクタ 77"/>
        <xdr:cNvCxnSpPr/>
      </xdr:nvCxnSpPr>
      <xdr:spPr>
        <a:xfrm>
          <a:off x="2565400" y="6136005"/>
          <a:ext cx="78994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12065</xdr:rowOff>
    </xdr:from>
    <xdr:to>
      <xdr:col>10</xdr:col>
      <xdr:colOff>165100</xdr:colOff>
      <xdr:row>36</xdr:row>
      <xdr:rowOff>113665</xdr:rowOff>
    </xdr:to>
    <xdr:sp macro="" textlink="">
      <xdr:nvSpPr>
        <xdr:cNvPr id="79" name="楕円 78"/>
        <xdr:cNvSpPr/>
      </xdr:nvSpPr>
      <xdr:spPr>
        <a:xfrm>
          <a:off x="1739900" y="6047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62865</xdr:rowOff>
    </xdr:from>
    <xdr:to>
      <xdr:col>15</xdr:col>
      <xdr:colOff>50800</xdr:colOff>
      <xdr:row>36</xdr:row>
      <xdr:rowOff>100965</xdr:rowOff>
    </xdr:to>
    <xdr:cxnSp macro="">
      <xdr:nvCxnSpPr>
        <xdr:cNvPr id="80" name="直線コネクタ 79"/>
        <xdr:cNvCxnSpPr/>
      </xdr:nvCxnSpPr>
      <xdr:spPr>
        <a:xfrm>
          <a:off x="1790700" y="6097905"/>
          <a:ext cx="7747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154322</xdr:rowOff>
    </xdr:from>
    <xdr:ext cx="405111" cy="259045"/>
    <xdr:sp macro="" textlink="">
      <xdr:nvSpPr>
        <xdr:cNvPr id="81" name="n_1aveValue【道路】&#10;有形固定資産減価償却率"/>
        <xdr:cNvSpPr txBox="1"/>
      </xdr:nvSpPr>
      <xdr:spPr>
        <a:xfrm>
          <a:off x="3170564" y="6357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133367</xdr:rowOff>
    </xdr:from>
    <xdr:ext cx="405111" cy="259045"/>
    <xdr:sp macro="" textlink="">
      <xdr:nvSpPr>
        <xdr:cNvPr id="82" name="n_2aveValue【道路】&#10;有形固定資産減価償却率"/>
        <xdr:cNvSpPr txBox="1"/>
      </xdr:nvSpPr>
      <xdr:spPr>
        <a:xfrm>
          <a:off x="2385704" y="6336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102887</xdr:rowOff>
    </xdr:from>
    <xdr:ext cx="405111" cy="259045"/>
    <xdr:sp macro="" textlink="">
      <xdr:nvSpPr>
        <xdr:cNvPr id="83" name="n_3aveValue【道路】&#10;有形固定資産減価償却率"/>
        <xdr:cNvSpPr txBox="1"/>
      </xdr:nvSpPr>
      <xdr:spPr>
        <a:xfrm>
          <a:off x="1611004" y="6305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93997</xdr:rowOff>
    </xdr:from>
    <xdr:ext cx="405111" cy="259045"/>
    <xdr:sp macro="" textlink="">
      <xdr:nvSpPr>
        <xdr:cNvPr id="84" name="n_4aveValue【道路】&#10;有形固定資産減価償却率"/>
        <xdr:cNvSpPr txBox="1"/>
      </xdr:nvSpPr>
      <xdr:spPr>
        <a:xfrm>
          <a:off x="836304" y="6129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34942</xdr:rowOff>
    </xdr:from>
    <xdr:ext cx="405111" cy="259045"/>
    <xdr:sp macro="" textlink="">
      <xdr:nvSpPr>
        <xdr:cNvPr id="85" name="n_1mainValue【道路】&#10;有形固定資産減価償却率"/>
        <xdr:cNvSpPr txBox="1"/>
      </xdr:nvSpPr>
      <xdr:spPr>
        <a:xfrm>
          <a:off x="3170564" y="5902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6" name="n_2mainValue【道路】&#10;有形固定資産減価償却率"/>
        <xdr:cNvSpPr txBox="1"/>
      </xdr:nvSpPr>
      <xdr:spPr>
        <a:xfrm>
          <a:off x="2385704" y="5868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130192</xdr:rowOff>
    </xdr:from>
    <xdr:ext cx="405111" cy="259045"/>
    <xdr:sp macro="" textlink="">
      <xdr:nvSpPr>
        <xdr:cNvPr id="87" name="n_3mainValue【道路】&#10;有形固定資産減価償却率"/>
        <xdr:cNvSpPr txBox="1"/>
      </xdr:nvSpPr>
      <xdr:spPr>
        <a:xfrm>
          <a:off x="1611004" y="5829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8" name="正方形/長方形 87"/>
        <xdr:cNvSpPr/>
      </xdr:nvSpPr>
      <xdr:spPr>
        <a:xfrm>
          <a:off x="5826760" y="409956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9" name="正方形/長方形 88"/>
        <xdr:cNvSpPr/>
      </xdr:nvSpPr>
      <xdr:spPr>
        <a:xfrm>
          <a:off x="593090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0" name="正方形/長方形 89"/>
        <xdr:cNvSpPr/>
      </xdr:nvSpPr>
      <xdr:spPr>
        <a:xfrm>
          <a:off x="593090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1" name="正方形/長方形 90"/>
        <xdr:cNvSpPr/>
      </xdr:nvSpPr>
      <xdr:spPr>
        <a:xfrm>
          <a:off x="683260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2" name="正方形/長方形 91"/>
        <xdr:cNvSpPr/>
      </xdr:nvSpPr>
      <xdr:spPr>
        <a:xfrm>
          <a:off x="683260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3" name="正方形/長方形 92"/>
        <xdr:cNvSpPr/>
      </xdr:nvSpPr>
      <xdr:spPr>
        <a:xfrm>
          <a:off x="78384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4" name="正方形/長方形 93"/>
        <xdr:cNvSpPr/>
      </xdr:nvSpPr>
      <xdr:spPr>
        <a:xfrm>
          <a:off x="78384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xdr:cNvSpPr/>
      </xdr:nvSpPr>
      <xdr:spPr>
        <a:xfrm>
          <a:off x="5826760" y="521589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6" name="テキスト ボックス 95"/>
        <xdr:cNvSpPr txBox="1"/>
      </xdr:nvSpPr>
      <xdr:spPr>
        <a:xfrm>
          <a:off x="5788660" y="50292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xdr:cNvCxnSpPr/>
      </xdr:nvCxnSpPr>
      <xdr:spPr>
        <a:xfrm>
          <a:off x="5826760" y="745236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xdr:cNvCxnSpPr/>
      </xdr:nvCxnSpPr>
      <xdr:spPr>
        <a:xfrm>
          <a:off x="5826760" y="707898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xdr:cNvSpPr txBox="1"/>
      </xdr:nvSpPr>
      <xdr:spPr>
        <a:xfrm>
          <a:off x="5405301" y="6940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xdr:cNvCxnSpPr/>
      </xdr:nvCxnSpPr>
      <xdr:spPr>
        <a:xfrm>
          <a:off x="5826760" y="670560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39</xdr:row>
      <xdr:rowOff>29227</xdr:rowOff>
    </xdr:from>
    <xdr:ext cx="531299" cy="259045"/>
    <xdr:sp macro="" textlink="">
      <xdr:nvSpPr>
        <xdr:cNvPr id="101" name="テキスト ボックス 100"/>
        <xdr:cNvSpPr txBox="1"/>
      </xdr:nvSpPr>
      <xdr:spPr>
        <a:xfrm>
          <a:off x="5364041" y="656718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xdr:cNvCxnSpPr/>
      </xdr:nvCxnSpPr>
      <xdr:spPr>
        <a:xfrm>
          <a:off x="5826760" y="633603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3" name="テキスト ボックス 102"/>
        <xdr:cNvSpPr txBox="1"/>
      </xdr:nvSpPr>
      <xdr:spPr>
        <a:xfrm>
          <a:off x="5364041" y="619761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xdr:cNvCxnSpPr/>
      </xdr:nvCxnSpPr>
      <xdr:spPr>
        <a:xfrm>
          <a:off x="5826760" y="596265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5" name="テキスト ボックス 104"/>
        <xdr:cNvSpPr txBox="1"/>
      </xdr:nvSpPr>
      <xdr:spPr>
        <a:xfrm>
          <a:off x="5364041" y="582423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xdr:cNvCxnSpPr/>
      </xdr:nvCxnSpPr>
      <xdr:spPr>
        <a:xfrm>
          <a:off x="5826760" y="558927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7" name="テキスト ボックス 106"/>
        <xdr:cNvSpPr txBox="1"/>
      </xdr:nvSpPr>
      <xdr:spPr>
        <a:xfrm>
          <a:off x="5364041" y="545085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xdr:cNvCxnSpPr/>
      </xdr:nvCxnSpPr>
      <xdr:spPr>
        <a:xfrm>
          <a:off x="5826760" y="521589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9" name="テキスト ボックス 108"/>
        <xdr:cNvSpPr txBox="1"/>
      </xdr:nvSpPr>
      <xdr:spPr>
        <a:xfrm>
          <a:off x="5364041" y="50774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道路】&#10;一人当たり延長グラフ枠"/>
        <xdr:cNvSpPr/>
      </xdr:nvSpPr>
      <xdr:spPr>
        <a:xfrm>
          <a:off x="5826760" y="521589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159791</xdr:rowOff>
    </xdr:from>
    <xdr:to>
      <xdr:col>54</xdr:col>
      <xdr:colOff>189865</xdr:colOff>
      <xdr:row>41</xdr:row>
      <xdr:rowOff>158077</xdr:rowOff>
    </xdr:to>
    <xdr:cxnSp macro="">
      <xdr:nvCxnSpPr>
        <xdr:cNvPr id="111" name="直線コネクタ 110"/>
        <xdr:cNvCxnSpPr/>
      </xdr:nvCxnSpPr>
      <xdr:spPr>
        <a:xfrm flipV="1">
          <a:off x="9219565" y="5691911"/>
          <a:ext cx="0" cy="13394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161904</xdr:rowOff>
    </xdr:from>
    <xdr:ext cx="469744" cy="259045"/>
    <xdr:sp macro="" textlink="">
      <xdr:nvSpPr>
        <xdr:cNvPr id="112" name="【道路】&#10;一人当たり延長最小値テキスト"/>
        <xdr:cNvSpPr txBox="1"/>
      </xdr:nvSpPr>
      <xdr:spPr>
        <a:xfrm>
          <a:off x="9258300" y="70351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158077</xdr:rowOff>
    </xdr:from>
    <xdr:to>
      <xdr:col>55</xdr:col>
      <xdr:colOff>88900</xdr:colOff>
      <xdr:row>41</xdr:row>
      <xdr:rowOff>158077</xdr:rowOff>
    </xdr:to>
    <xdr:cxnSp macro="">
      <xdr:nvCxnSpPr>
        <xdr:cNvPr id="113" name="直線コネクタ 112"/>
        <xdr:cNvCxnSpPr/>
      </xdr:nvCxnSpPr>
      <xdr:spPr>
        <a:xfrm>
          <a:off x="9154160" y="703131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106468</xdr:rowOff>
    </xdr:from>
    <xdr:ext cx="534377" cy="259045"/>
    <xdr:sp macro="" textlink="">
      <xdr:nvSpPr>
        <xdr:cNvPr id="114" name="【道路】&#10;一人当たり延長最大値テキスト"/>
        <xdr:cNvSpPr txBox="1"/>
      </xdr:nvSpPr>
      <xdr:spPr>
        <a:xfrm>
          <a:off x="9258300" y="5470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159791</xdr:rowOff>
    </xdr:from>
    <xdr:to>
      <xdr:col>55</xdr:col>
      <xdr:colOff>88900</xdr:colOff>
      <xdr:row>33</xdr:row>
      <xdr:rowOff>159791</xdr:rowOff>
    </xdr:to>
    <xdr:cxnSp macro="">
      <xdr:nvCxnSpPr>
        <xdr:cNvPr id="115" name="直線コネクタ 114"/>
        <xdr:cNvCxnSpPr/>
      </xdr:nvCxnSpPr>
      <xdr:spPr>
        <a:xfrm>
          <a:off x="9154160" y="569191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33761</xdr:rowOff>
    </xdr:from>
    <xdr:ext cx="534377" cy="259045"/>
    <xdr:sp macro="" textlink="">
      <xdr:nvSpPr>
        <xdr:cNvPr id="116" name="【道路】&#10;一人当たり延長平均値テキスト"/>
        <xdr:cNvSpPr txBox="1"/>
      </xdr:nvSpPr>
      <xdr:spPr>
        <a:xfrm>
          <a:off x="9258300" y="640408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10884</xdr:rowOff>
    </xdr:from>
    <xdr:to>
      <xdr:col>55</xdr:col>
      <xdr:colOff>50800</xdr:colOff>
      <xdr:row>39</xdr:row>
      <xdr:rowOff>112484</xdr:rowOff>
    </xdr:to>
    <xdr:sp macro="" textlink="">
      <xdr:nvSpPr>
        <xdr:cNvPr id="117" name="フローチャート: 判断 116"/>
        <xdr:cNvSpPr/>
      </xdr:nvSpPr>
      <xdr:spPr>
        <a:xfrm>
          <a:off x="9192260" y="6548844"/>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16828</xdr:rowOff>
    </xdr:from>
    <xdr:to>
      <xdr:col>50</xdr:col>
      <xdr:colOff>165100</xdr:colOff>
      <xdr:row>39</xdr:row>
      <xdr:rowOff>118428</xdr:rowOff>
    </xdr:to>
    <xdr:sp macro="" textlink="">
      <xdr:nvSpPr>
        <xdr:cNvPr id="118" name="フローチャート: 判断 117"/>
        <xdr:cNvSpPr/>
      </xdr:nvSpPr>
      <xdr:spPr>
        <a:xfrm>
          <a:off x="8445500" y="655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24219</xdr:rowOff>
    </xdr:from>
    <xdr:to>
      <xdr:col>46</xdr:col>
      <xdr:colOff>38100</xdr:colOff>
      <xdr:row>39</xdr:row>
      <xdr:rowOff>125819</xdr:rowOff>
    </xdr:to>
    <xdr:sp macro="" textlink="">
      <xdr:nvSpPr>
        <xdr:cNvPr id="119" name="フローチャート: 判断 118"/>
        <xdr:cNvSpPr/>
      </xdr:nvSpPr>
      <xdr:spPr>
        <a:xfrm>
          <a:off x="7670800" y="6562179"/>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26962</xdr:rowOff>
    </xdr:from>
    <xdr:to>
      <xdr:col>41</xdr:col>
      <xdr:colOff>101600</xdr:colOff>
      <xdr:row>39</xdr:row>
      <xdr:rowOff>128562</xdr:rowOff>
    </xdr:to>
    <xdr:sp macro="" textlink="">
      <xdr:nvSpPr>
        <xdr:cNvPr id="120" name="フローチャート: 判断 119"/>
        <xdr:cNvSpPr/>
      </xdr:nvSpPr>
      <xdr:spPr>
        <a:xfrm>
          <a:off x="6873240" y="6564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36449</xdr:rowOff>
    </xdr:from>
    <xdr:to>
      <xdr:col>36</xdr:col>
      <xdr:colOff>165100</xdr:colOff>
      <xdr:row>40</xdr:row>
      <xdr:rowOff>138049</xdr:rowOff>
    </xdr:to>
    <xdr:sp macro="" textlink="">
      <xdr:nvSpPr>
        <xdr:cNvPr id="121" name="フローチャート: 判断 120"/>
        <xdr:cNvSpPr/>
      </xdr:nvSpPr>
      <xdr:spPr>
        <a:xfrm>
          <a:off x="6098540" y="67420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xdr:cNvSpPr txBox="1"/>
      </xdr:nvSpPr>
      <xdr:spPr>
        <a:xfrm>
          <a:off x="90525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xdr:cNvSpPr txBox="1"/>
      </xdr:nvSpPr>
      <xdr:spPr>
        <a:xfrm>
          <a:off x="83286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xdr:cNvSpPr txBox="1"/>
      </xdr:nvSpPr>
      <xdr:spPr>
        <a:xfrm>
          <a:off x="75463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xdr:cNvSpPr txBox="1"/>
      </xdr:nvSpPr>
      <xdr:spPr>
        <a:xfrm>
          <a:off x="67564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xdr:cNvSpPr txBox="1"/>
      </xdr:nvSpPr>
      <xdr:spPr>
        <a:xfrm>
          <a:off x="59817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86360</xdr:rowOff>
    </xdr:from>
    <xdr:to>
      <xdr:col>55</xdr:col>
      <xdr:colOff>50800</xdr:colOff>
      <xdr:row>40</xdr:row>
      <xdr:rowOff>16510</xdr:rowOff>
    </xdr:to>
    <xdr:sp macro="" textlink="">
      <xdr:nvSpPr>
        <xdr:cNvPr id="127" name="楕円 126"/>
        <xdr:cNvSpPr/>
      </xdr:nvSpPr>
      <xdr:spPr>
        <a:xfrm>
          <a:off x="9192260" y="662432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39</xdr:row>
      <xdr:rowOff>64787</xdr:rowOff>
    </xdr:from>
    <xdr:ext cx="534377" cy="259045"/>
    <xdr:sp macro="" textlink="">
      <xdr:nvSpPr>
        <xdr:cNvPr id="128" name="【道路】&#10;一人当たり延長該当値テキスト"/>
        <xdr:cNvSpPr txBox="1"/>
      </xdr:nvSpPr>
      <xdr:spPr>
        <a:xfrm>
          <a:off x="9258300" y="6602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87426</xdr:rowOff>
    </xdr:from>
    <xdr:to>
      <xdr:col>50</xdr:col>
      <xdr:colOff>165100</xdr:colOff>
      <xdr:row>40</xdr:row>
      <xdr:rowOff>17576</xdr:rowOff>
    </xdr:to>
    <xdr:sp macro="" textlink="">
      <xdr:nvSpPr>
        <xdr:cNvPr id="129" name="楕円 128"/>
        <xdr:cNvSpPr/>
      </xdr:nvSpPr>
      <xdr:spPr>
        <a:xfrm>
          <a:off x="8445500" y="6625386"/>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137160</xdr:rowOff>
    </xdr:from>
    <xdr:to>
      <xdr:col>55</xdr:col>
      <xdr:colOff>0</xdr:colOff>
      <xdr:row>39</xdr:row>
      <xdr:rowOff>138226</xdr:rowOff>
    </xdr:to>
    <xdr:cxnSp macro="">
      <xdr:nvCxnSpPr>
        <xdr:cNvPr id="130" name="直線コネクタ 129"/>
        <xdr:cNvCxnSpPr/>
      </xdr:nvCxnSpPr>
      <xdr:spPr>
        <a:xfrm flipV="1">
          <a:off x="8496300" y="6675120"/>
          <a:ext cx="7239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82779</xdr:rowOff>
    </xdr:from>
    <xdr:to>
      <xdr:col>46</xdr:col>
      <xdr:colOff>38100</xdr:colOff>
      <xdr:row>40</xdr:row>
      <xdr:rowOff>12929</xdr:rowOff>
    </xdr:to>
    <xdr:sp macro="" textlink="">
      <xdr:nvSpPr>
        <xdr:cNvPr id="131" name="楕円 130"/>
        <xdr:cNvSpPr/>
      </xdr:nvSpPr>
      <xdr:spPr>
        <a:xfrm>
          <a:off x="7670800" y="6620739"/>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133579</xdr:rowOff>
    </xdr:from>
    <xdr:to>
      <xdr:col>50</xdr:col>
      <xdr:colOff>114300</xdr:colOff>
      <xdr:row>39</xdr:row>
      <xdr:rowOff>138226</xdr:rowOff>
    </xdr:to>
    <xdr:cxnSp macro="">
      <xdr:nvCxnSpPr>
        <xdr:cNvPr id="132" name="直線コネクタ 131"/>
        <xdr:cNvCxnSpPr/>
      </xdr:nvCxnSpPr>
      <xdr:spPr>
        <a:xfrm>
          <a:off x="7713980" y="6671539"/>
          <a:ext cx="782320" cy="4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83465</xdr:rowOff>
    </xdr:from>
    <xdr:to>
      <xdr:col>41</xdr:col>
      <xdr:colOff>101600</xdr:colOff>
      <xdr:row>40</xdr:row>
      <xdr:rowOff>13615</xdr:rowOff>
    </xdr:to>
    <xdr:sp macro="" textlink="">
      <xdr:nvSpPr>
        <xdr:cNvPr id="133" name="楕円 132"/>
        <xdr:cNvSpPr/>
      </xdr:nvSpPr>
      <xdr:spPr>
        <a:xfrm>
          <a:off x="6873240" y="662142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133579</xdr:rowOff>
    </xdr:from>
    <xdr:to>
      <xdr:col>45</xdr:col>
      <xdr:colOff>177800</xdr:colOff>
      <xdr:row>39</xdr:row>
      <xdr:rowOff>134265</xdr:rowOff>
    </xdr:to>
    <xdr:cxnSp macro="">
      <xdr:nvCxnSpPr>
        <xdr:cNvPr id="134" name="直線コネクタ 133"/>
        <xdr:cNvCxnSpPr/>
      </xdr:nvCxnSpPr>
      <xdr:spPr>
        <a:xfrm flipV="1">
          <a:off x="6924040" y="6671539"/>
          <a:ext cx="789940" cy="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37</xdr:row>
      <xdr:rowOff>134955</xdr:rowOff>
    </xdr:from>
    <xdr:ext cx="534377" cy="259045"/>
    <xdr:sp macro="" textlink="">
      <xdr:nvSpPr>
        <xdr:cNvPr id="135" name="n_1aveValue【道路】&#10;一人当たり延長"/>
        <xdr:cNvSpPr txBox="1"/>
      </xdr:nvSpPr>
      <xdr:spPr>
        <a:xfrm>
          <a:off x="8239271" y="6337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37</xdr:row>
      <xdr:rowOff>142346</xdr:rowOff>
    </xdr:from>
    <xdr:ext cx="534377" cy="259045"/>
    <xdr:sp macro="" textlink="">
      <xdr:nvSpPr>
        <xdr:cNvPr id="136" name="n_2aveValue【道路】&#10;一人当たり延長"/>
        <xdr:cNvSpPr txBox="1"/>
      </xdr:nvSpPr>
      <xdr:spPr>
        <a:xfrm>
          <a:off x="7477271" y="6345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37</xdr:row>
      <xdr:rowOff>145089</xdr:rowOff>
    </xdr:from>
    <xdr:ext cx="534377" cy="259045"/>
    <xdr:sp macro="" textlink="">
      <xdr:nvSpPr>
        <xdr:cNvPr id="137" name="n_3aveValue【道路】&#10;一人当たり延長"/>
        <xdr:cNvSpPr txBox="1"/>
      </xdr:nvSpPr>
      <xdr:spPr>
        <a:xfrm>
          <a:off x="6702571" y="6347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154576</xdr:rowOff>
    </xdr:from>
    <xdr:ext cx="469744" cy="259045"/>
    <xdr:sp macro="" textlink="">
      <xdr:nvSpPr>
        <xdr:cNvPr id="138" name="n_4aveValue【道路】&#10;一人当たり延長"/>
        <xdr:cNvSpPr txBox="1"/>
      </xdr:nvSpPr>
      <xdr:spPr>
        <a:xfrm>
          <a:off x="5937327" y="65248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40</xdr:row>
      <xdr:rowOff>8703</xdr:rowOff>
    </xdr:from>
    <xdr:ext cx="534377" cy="259045"/>
    <xdr:sp macro="" textlink="">
      <xdr:nvSpPr>
        <xdr:cNvPr id="139" name="n_1mainValue【道路】&#10;一人当たり延長"/>
        <xdr:cNvSpPr txBox="1"/>
      </xdr:nvSpPr>
      <xdr:spPr>
        <a:xfrm>
          <a:off x="8239271" y="6714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40</xdr:row>
      <xdr:rowOff>4056</xdr:rowOff>
    </xdr:from>
    <xdr:ext cx="534377" cy="259045"/>
    <xdr:sp macro="" textlink="">
      <xdr:nvSpPr>
        <xdr:cNvPr id="140" name="n_2mainValue【道路】&#10;一人当たり延長"/>
        <xdr:cNvSpPr txBox="1"/>
      </xdr:nvSpPr>
      <xdr:spPr>
        <a:xfrm>
          <a:off x="7477271" y="67096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40</xdr:row>
      <xdr:rowOff>4742</xdr:rowOff>
    </xdr:from>
    <xdr:ext cx="534377" cy="259045"/>
    <xdr:sp macro="" textlink="">
      <xdr:nvSpPr>
        <xdr:cNvPr id="141" name="n_3mainValue【道路】&#10;一人当たり延長"/>
        <xdr:cNvSpPr txBox="1"/>
      </xdr:nvSpPr>
      <xdr:spPr>
        <a:xfrm>
          <a:off x="6702571" y="67103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2" name="正方形/長方形 141"/>
        <xdr:cNvSpPr/>
      </xdr:nvSpPr>
      <xdr:spPr>
        <a:xfrm>
          <a:off x="670560" y="782574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3" name="正方形/長方形 142"/>
        <xdr:cNvSpPr/>
      </xdr:nvSpPr>
      <xdr:spPr>
        <a:xfrm>
          <a:off x="79756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4" name="正方形/長方形 143"/>
        <xdr:cNvSpPr/>
      </xdr:nvSpPr>
      <xdr:spPr>
        <a:xfrm>
          <a:off x="79756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45" name="正方形/長方形 144"/>
        <xdr:cNvSpPr/>
      </xdr:nvSpPr>
      <xdr:spPr>
        <a:xfrm>
          <a:off x="167640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46" name="正方形/長方形 145"/>
        <xdr:cNvSpPr/>
      </xdr:nvSpPr>
      <xdr:spPr>
        <a:xfrm>
          <a:off x="167640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47" name="正方形/長方形 146"/>
        <xdr:cNvSpPr/>
      </xdr:nvSpPr>
      <xdr:spPr>
        <a:xfrm>
          <a:off x="26822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48" name="正方形/長方形 147"/>
        <xdr:cNvSpPr/>
      </xdr:nvSpPr>
      <xdr:spPr>
        <a:xfrm>
          <a:off x="26822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xdr:cNvSpPr/>
      </xdr:nvSpPr>
      <xdr:spPr>
        <a:xfrm>
          <a:off x="670560" y="894207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xdr:cNvSpPr txBox="1"/>
      </xdr:nvSpPr>
      <xdr:spPr>
        <a:xfrm>
          <a:off x="655320" y="875538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xdr:cNvCxnSpPr/>
      </xdr:nvCxnSpPr>
      <xdr:spPr>
        <a:xfrm>
          <a:off x="670560" y="111785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2" name="テキスト ボックス 151"/>
        <xdr:cNvSpPr txBox="1"/>
      </xdr:nvSpPr>
      <xdr:spPr>
        <a:xfrm>
          <a:off x="271961" y="11040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3" name="直線コネクタ 152"/>
        <xdr:cNvCxnSpPr/>
      </xdr:nvCxnSpPr>
      <xdr:spPr>
        <a:xfrm>
          <a:off x="670560" y="108051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4" name="テキスト ボックス 153"/>
        <xdr:cNvSpPr txBox="1"/>
      </xdr:nvSpPr>
      <xdr:spPr>
        <a:xfrm>
          <a:off x="336081" y="1066674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5" name="直線コネクタ 154"/>
        <xdr:cNvCxnSpPr/>
      </xdr:nvCxnSpPr>
      <xdr:spPr>
        <a:xfrm>
          <a:off x="670560" y="1043178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6" name="テキスト ボックス 155"/>
        <xdr:cNvSpPr txBox="1"/>
      </xdr:nvSpPr>
      <xdr:spPr>
        <a:xfrm>
          <a:off x="336081" y="1029336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7" name="直線コネクタ 156"/>
        <xdr:cNvCxnSpPr/>
      </xdr:nvCxnSpPr>
      <xdr:spPr>
        <a:xfrm>
          <a:off x="670560" y="1005840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8" name="テキスト ボックス 157"/>
        <xdr:cNvSpPr txBox="1"/>
      </xdr:nvSpPr>
      <xdr:spPr>
        <a:xfrm>
          <a:off x="336081" y="99199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9" name="直線コネクタ 158"/>
        <xdr:cNvCxnSpPr/>
      </xdr:nvCxnSpPr>
      <xdr:spPr>
        <a:xfrm>
          <a:off x="670560" y="968883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0" name="テキスト ボックス 159"/>
        <xdr:cNvSpPr txBox="1"/>
      </xdr:nvSpPr>
      <xdr:spPr>
        <a:xfrm>
          <a:off x="336081" y="955041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1" name="直線コネクタ 160"/>
        <xdr:cNvCxnSpPr/>
      </xdr:nvCxnSpPr>
      <xdr:spPr>
        <a:xfrm>
          <a:off x="670560" y="931545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2" name="テキスト ボックス 161"/>
        <xdr:cNvSpPr txBox="1"/>
      </xdr:nvSpPr>
      <xdr:spPr>
        <a:xfrm>
          <a:off x="336081" y="91770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xdr:cNvCxnSpPr/>
      </xdr:nvCxnSpPr>
      <xdr:spPr>
        <a:xfrm>
          <a:off x="670560" y="89420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xdr:cNvSpPr txBox="1"/>
      </xdr:nvSpPr>
      <xdr:spPr>
        <a:xfrm>
          <a:off x="336081" y="88036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xdr:cNvSpPr/>
      </xdr:nvSpPr>
      <xdr:spPr>
        <a:xfrm>
          <a:off x="670560" y="894207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72390</xdr:rowOff>
    </xdr:from>
    <xdr:to>
      <xdr:col>24</xdr:col>
      <xdr:colOff>62865</xdr:colOff>
      <xdr:row>64</xdr:row>
      <xdr:rowOff>121920</xdr:rowOff>
    </xdr:to>
    <xdr:cxnSp macro="">
      <xdr:nvCxnSpPr>
        <xdr:cNvPr id="166" name="直線コネクタ 165"/>
        <xdr:cNvCxnSpPr/>
      </xdr:nvCxnSpPr>
      <xdr:spPr>
        <a:xfrm flipV="1">
          <a:off x="4086225" y="9460230"/>
          <a:ext cx="0" cy="13906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125747</xdr:rowOff>
    </xdr:from>
    <xdr:ext cx="405111" cy="259045"/>
    <xdr:sp macro="" textlink="">
      <xdr:nvSpPr>
        <xdr:cNvPr id="167" name="【橋りょう・トンネル】&#10;有形固定資産減価償却率最小値テキスト"/>
        <xdr:cNvSpPr txBox="1"/>
      </xdr:nvSpPr>
      <xdr:spPr>
        <a:xfrm>
          <a:off x="4124960" y="10854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121920</xdr:rowOff>
    </xdr:from>
    <xdr:to>
      <xdr:col>24</xdr:col>
      <xdr:colOff>152400</xdr:colOff>
      <xdr:row>64</xdr:row>
      <xdr:rowOff>121920</xdr:rowOff>
    </xdr:to>
    <xdr:cxnSp macro="">
      <xdr:nvCxnSpPr>
        <xdr:cNvPr id="168" name="直線コネクタ 167"/>
        <xdr:cNvCxnSpPr/>
      </xdr:nvCxnSpPr>
      <xdr:spPr>
        <a:xfrm>
          <a:off x="4020820" y="1085088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55</xdr:row>
      <xdr:rowOff>19067</xdr:rowOff>
    </xdr:from>
    <xdr:ext cx="405111" cy="259045"/>
    <xdr:sp macro="" textlink="">
      <xdr:nvSpPr>
        <xdr:cNvPr id="169" name="【橋りょう・トンネル】&#10;有形固定資産減価償却率最大値テキスト"/>
        <xdr:cNvSpPr txBox="1"/>
      </xdr:nvSpPr>
      <xdr:spPr>
        <a:xfrm>
          <a:off x="4124960" y="9239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72390</xdr:rowOff>
    </xdr:from>
    <xdr:to>
      <xdr:col>24</xdr:col>
      <xdr:colOff>152400</xdr:colOff>
      <xdr:row>56</xdr:row>
      <xdr:rowOff>72390</xdr:rowOff>
    </xdr:to>
    <xdr:cxnSp macro="">
      <xdr:nvCxnSpPr>
        <xdr:cNvPr id="170" name="直線コネクタ 169"/>
        <xdr:cNvCxnSpPr/>
      </xdr:nvCxnSpPr>
      <xdr:spPr>
        <a:xfrm>
          <a:off x="4020820" y="946023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110507</xdr:rowOff>
    </xdr:from>
    <xdr:ext cx="405111" cy="259045"/>
    <xdr:sp macro="" textlink="">
      <xdr:nvSpPr>
        <xdr:cNvPr id="171" name="【橋りょう・トンネル】&#10;有形固定資産減価償却率平均値テキスト"/>
        <xdr:cNvSpPr txBox="1"/>
      </xdr:nvSpPr>
      <xdr:spPr>
        <a:xfrm>
          <a:off x="4124960" y="100012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132080</xdr:rowOff>
    </xdr:from>
    <xdr:to>
      <xdr:col>24</xdr:col>
      <xdr:colOff>114300</xdr:colOff>
      <xdr:row>60</xdr:row>
      <xdr:rowOff>62230</xdr:rowOff>
    </xdr:to>
    <xdr:sp macro="" textlink="">
      <xdr:nvSpPr>
        <xdr:cNvPr id="172" name="フローチャート: 判断 171"/>
        <xdr:cNvSpPr/>
      </xdr:nvSpPr>
      <xdr:spPr>
        <a:xfrm>
          <a:off x="4036060" y="100228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93980</xdr:rowOff>
    </xdr:from>
    <xdr:to>
      <xdr:col>20</xdr:col>
      <xdr:colOff>38100</xdr:colOff>
      <xdr:row>60</xdr:row>
      <xdr:rowOff>24130</xdr:rowOff>
    </xdr:to>
    <xdr:sp macro="" textlink="">
      <xdr:nvSpPr>
        <xdr:cNvPr id="173" name="フローチャート: 判断 172"/>
        <xdr:cNvSpPr/>
      </xdr:nvSpPr>
      <xdr:spPr>
        <a:xfrm>
          <a:off x="3312160" y="998474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63500</xdr:rowOff>
    </xdr:from>
    <xdr:to>
      <xdr:col>15</xdr:col>
      <xdr:colOff>101600</xdr:colOff>
      <xdr:row>59</xdr:row>
      <xdr:rowOff>165100</xdr:rowOff>
    </xdr:to>
    <xdr:sp macro="" textlink="">
      <xdr:nvSpPr>
        <xdr:cNvPr id="174" name="フローチャート: 判断 173"/>
        <xdr:cNvSpPr/>
      </xdr:nvSpPr>
      <xdr:spPr>
        <a:xfrm>
          <a:off x="2514600" y="9954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25400</xdr:rowOff>
    </xdr:from>
    <xdr:to>
      <xdr:col>10</xdr:col>
      <xdr:colOff>165100</xdr:colOff>
      <xdr:row>59</xdr:row>
      <xdr:rowOff>127000</xdr:rowOff>
    </xdr:to>
    <xdr:sp macro="" textlink="">
      <xdr:nvSpPr>
        <xdr:cNvPr id="175" name="フローチャート: 判断 174"/>
        <xdr:cNvSpPr/>
      </xdr:nvSpPr>
      <xdr:spPr>
        <a:xfrm>
          <a:off x="1739900" y="9916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44450</xdr:rowOff>
    </xdr:from>
    <xdr:to>
      <xdr:col>6</xdr:col>
      <xdr:colOff>38100</xdr:colOff>
      <xdr:row>60</xdr:row>
      <xdr:rowOff>146050</xdr:rowOff>
    </xdr:to>
    <xdr:sp macro="" textlink="">
      <xdr:nvSpPr>
        <xdr:cNvPr id="176" name="フローチャート: 判断 175"/>
        <xdr:cNvSpPr/>
      </xdr:nvSpPr>
      <xdr:spPr>
        <a:xfrm>
          <a:off x="965200" y="10102850"/>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xdr:cNvSpPr txBox="1"/>
      </xdr:nvSpPr>
      <xdr:spPr>
        <a:xfrm>
          <a:off x="391922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xdr:cNvSpPr txBox="1"/>
      </xdr:nvSpPr>
      <xdr:spPr>
        <a:xfrm>
          <a:off x="31877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xdr:cNvSpPr txBox="1"/>
      </xdr:nvSpPr>
      <xdr:spPr>
        <a:xfrm>
          <a:off x="23977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xdr:cNvSpPr txBox="1"/>
      </xdr:nvSpPr>
      <xdr:spPr>
        <a:xfrm>
          <a:off x="16230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xdr:cNvSpPr txBox="1"/>
      </xdr:nvSpPr>
      <xdr:spPr>
        <a:xfrm>
          <a:off x="8407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21590</xdr:rowOff>
    </xdr:from>
    <xdr:to>
      <xdr:col>24</xdr:col>
      <xdr:colOff>114300</xdr:colOff>
      <xdr:row>56</xdr:row>
      <xdr:rowOff>123190</xdr:rowOff>
    </xdr:to>
    <xdr:sp macro="" textlink="">
      <xdr:nvSpPr>
        <xdr:cNvPr id="182" name="楕円 181"/>
        <xdr:cNvSpPr/>
      </xdr:nvSpPr>
      <xdr:spPr>
        <a:xfrm>
          <a:off x="4036060" y="9409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55</xdr:row>
      <xdr:rowOff>146067</xdr:rowOff>
    </xdr:from>
    <xdr:ext cx="405111" cy="259045"/>
    <xdr:sp macro="" textlink="">
      <xdr:nvSpPr>
        <xdr:cNvPr id="183" name="【橋りょう・トンネル】&#10;有形固定資産減価償却率該当値テキスト"/>
        <xdr:cNvSpPr txBox="1"/>
      </xdr:nvSpPr>
      <xdr:spPr>
        <a:xfrm>
          <a:off x="4124960" y="9366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143510</xdr:rowOff>
    </xdr:from>
    <xdr:to>
      <xdr:col>20</xdr:col>
      <xdr:colOff>38100</xdr:colOff>
      <xdr:row>56</xdr:row>
      <xdr:rowOff>73660</xdr:rowOff>
    </xdr:to>
    <xdr:sp macro="" textlink="">
      <xdr:nvSpPr>
        <xdr:cNvPr id="184" name="楕円 183"/>
        <xdr:cNvSpPr/>
      </xdr:nvSpPr>
      <xdr:spPr>
        <a:xfrm>
          <a:off x="3312160" y="936371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22860</xdr:rowOff>
    </xdr:from>
    <xdr:to>
      <xdr:col>24</xdr:col>
      <xdr:colOff>63500</xdr:colOff>
      <xdr:row>56</xdr:row>
      <xdr:rowOff>72390</xdr:rowOff>
    </xdr:to>
    <xdr:cxnSp macro="">
      <xdr:nvCxnSpPr>
        <xdr:cNvPr id="185" name="直線コネクタ 184"/>
        <xdr:cNvCxnSpPr/>
      </xdr:nvCxnSpPr>
      <xdr:spPr>
        <a:xfrm>
          <a:off x="3355340" y="9410700"/>
          <a:ext cx="73152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143510</xdr:rowOff>
    </xdr:from>
    <xdr:to>
      <xdr:col>15</xdr:col>
      <xdr:colOff>101600</xdr:colOff>
      <xdr:row>56</xdr:row>
      <xdr:rowOff>73660</xdr:rowOff>
    </xdr:to>
    <xdr:sp macro="" textlink="">
      <xdr:nvSpPr>
        <xdr:cNvPr id="186" name="楕円 185"/>
        <xdr:cNvSpPr/>
      </xdr:nvSpPr>
      <xdr:spPr>
        <a:xfrm>
          <a:off x="2514600" y="93637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22860</xdr:rowOff>
    </xdr:from>
    <xdr:to>
      <xdr:col>19</xdr:col>
      <xdr:colOff>177800</xdr:colOff>
      <xdr:row>56</xdr:row>
      <xdr:rowOff>22860</xdr:rowOff>
    </xdr:to>
    <xdr:cxnSp macro="">
      <xdr:nvCxnSpPr>
        <xdr:cNvPr id="187" name="直線コネクタ 186"/>
        <xdr:cNvCxnSpPr/>
      </xdr:nvCxnSpPr>
      <xdr:spPr>
        <a:xfrm>
          <a:off x="2565400" y="9410700"/>
          <a:ext cx="78994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86360</xdr:rowOff>
    </xdr:from>
    <xdr:to>
      <xdr:col>10</xdr:col>
      <xdr:colOff>165100</xdr:colOff>
      <xdr:row>56</xdr:row>
      <xdr:rowOff>16510</xdr:rowOff>
    </xdr:to>
    <xdr:sp macro="" textlink="">
      <xdr:nvSpPr>
        <xdr:cNvPr id="188" name="楕円 187"/>
        <xdr:cNvSpPr/>
      </xdr:nvSpPr>
      <xdr:spPr>
        <a:xfrm>
          <a:off x="1739900" y="930656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137160</xdr:rowOff>
    </xdr:from>
    <xdr:to>
      <xdr:col>15</xdr:col>
      <xdr:colOff>50800</xdr:colOff>
      <xdr:row>56</xdr:row>
      <xdr:rowOff>22860</xdr:rowOff>
    </xdr:to>
    <xdr:cxnSp macro="">
      <xdr:nvCxnSpPr>
        <xdr:cNvPr id="189" name="直線コネクタ 188"/>
        <xdr:cNvCxnSpPr/>
      </xdr:nvCxnSpPr>
      <xdr:spPr>
        <a:xfrm>
          <a:off x="1790700" y="9357360"/>
          <a:ext cx="7747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15257</xdr:rowOff>
    </xdr:from>
    <xdr:ext cx="405111" cy="259045"/>
    <xdr:sp macro="" textlink="">
      <xdr:nvSpPr>
        <xdr:cNvPr id="190" name="n_1aveValue【橋りょう・トンネル】&#10;有形固定資産減価償却率"/>
        <xdr:cNvSpPr txBox="1"/>
      </xdr:nvSpPr>
      <xdr:spPr>
        <a:xfrm>
          <a:off x="3170564" y="10073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156227</xdr:rowOff>
    </xdr:from>
    <xdr:ext cx="405111" cy="259045"/>
    <xdr:sp macro="" textlink="">
      <xdr:nvSpPr>
        <xdr:cNvPr id="191" name="n_2aveValue【橋りょう・トンネル】&#10;有形固定資産減価償却率"/>
        <xdr:cNvSpPr txBox="1"/>
      </xdr:nvSpPr>
      <xdr:spPr>
        <a:xfrm>
          <a:off x="2385704" y="10046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118127</xdr:rowOff>
    </xdr:from>
    <xdr:ext cx="405111" cy="259045"/>
    <xdr:sp macro="" textlink="">
      <xdr:nvSpPr>
        <xdr:cNvPr id="192" name="n_3aveValue【橋りょう・トンネル】&#10;有形固定資産減価償却率"/>
        <xdr:cNvSpPr txBox="1"/>
      </xdr:nvSpPr>
      <xdr:spPr>
        <a:xfrm>
          <a:off x="1611004" y="10008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162577</xdr:rowOff>
    </xdr:from>
    <xdr:ext cx="405111" cy="259045"/>
    <xdr:sp macro="" textlink="">
      <xdr:nvSpPr>
        <xdr:cNvPr id="193" name="n_4aveValue【橋りょう・トンネル】&#10;有形固定資産減価償却率"/>
        <xdr:cNvSpPr txBox="1"/>
      </xdr:nvSpPr>
      <xdr:spPr>
        <a:xfrm>
          <a:off x="836304" y="9885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90187</xdr:rowOff>
    </xdr:from>
    <xdr:ext cx="405111" cy="259045"/>
    <xdr:sp macro="" textlink="">
      <xdr:nvSpPr>
        <xdr:cNvPr id="194" name="n_1mainValue【橋りょう・トンネル】&#10;有形固定資産減価償却率"/>
        <xdr:cNvSpPr txBox="1"/>
      </xdr:nvSpPr>
      <xdr:spPr>
        <a:xfrm>
          <a:off x="3170564" y="9142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90187</xdr:rowOff>
    </xdr:from>
    <xdr:ext cx="405111" cy="259045"/>
    <xdr:sp macro="" textlink="">
      <xdr:nvSpPr>
        <xdr:cNvPr id="195" name="n_2mainValue【橋りょう・トンネル】&#10;有形固定資産減価償却率"/>
        <xdr:cNvSpPr txBox="1"/>
      </xdr:nvSpPr>
      <xdr:spPr>
        <a:xfrm>
          <a:off x="2385704" y="9142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33037</xdr:rowOff>
    </xdr:from>
    <xdr:ext cx="405111" cy="259045"/>
    <xdr:sp macro="" textlink="">
      <xdr:nvSpPr>
        <xdr:cNvPr id="196" name="n_3mainValue【橋りょう・トンネル】&#10;有形固定資産減価償却率"/>
        <xdr:cNvSpPr txBox="1"/>
      </xdr:nvSpPr>
      <xdr:spPr>
        <a:xfrm>
          <a:off x="1611004" y="9085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7" name="正方形/長方形 196"/>
        <xdr:cNvSpPr/>
      </xdr:nvSpPr>
      <xdr:spPr>
        <a:xfrm>
          <a:off x="5826760" y="782574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98" name="正方形/長方形 197"/>
        <xdr:cNvSpPr/>
      </xdr:nvSpPr>
      <xdr:spPr>
        <a:xfrm>
          <a:off x="593090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99" name="正方形/長方形 198"/>
        <xdr:cNvSpPr/>
      </xdr:nvSpPr>
      <xdr:spPr>
        <a:xfrm>
          <a:off x="593090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0" name="正方形/長方形 199"/>
        <xdr:cNvSpPr/>
      </xdr:nvSpPr>
      <xdr:spPr>
        <a:xfrm>
          <a:off x="683260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1" name="正方形/長方形 200"/>
        <xdr:cNvSpPr/>
      </xdr:nvSpPr>
      <xdr:spPr>
        <a:xfrm>
          <a:off x="683260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156,208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02" name="正方形/長方形 201"/>
        <xdr:cNvSpPr/>
      </xdr:nvSpPr>
      <xdr:spPr>
        <a:xfrm>
          <a:off x="78384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03" name="正方形/長方形 202"/>
        <xdr:cNvSpPr/>
      </xdr:nvSpPr>
      <xdr:spPr>
        <a:xfrm>
          <a:off x="78384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206,987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4" name="正方形/長方形 203"/>
        <xdr:cNvSpPr/>
      </xdr:nvSpPr>
      <xdr:spPr>
        <a:xfrm>
          <a:off x="5826760" y="894207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5" name="テキスト ボックス 204"/>
        <xdr:cNvSpPr txBox="1"/>
      </xdr:nvSpPr>
      <xdr:spPr>
        <a:xfrm>
          <a:off x="5788660" y="875538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6" name="直線コネクタ 205"/>
        <xdr:cNvCxnSpPr/>
      </xdr:nvCxnSpPr>
      <xdr:spPr>
        <a:xfrm>
          <a:off x="5826760" y="1117854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7" name="直線コネクタ 206"/>
        <xdr:cNvCxnSpPr/>
      </xdr:nvCxnSpPr>
      <xdr:spPr>
        <a:xfrm>
          <a:off x="5826760" y="10859588"/>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08" name="テキスト ボックス 207"/>
        <xdr:cNvSpPr txBox="1"/>
      </xdr:nvSpPr>
      <xdr:spPr>
        <a:xfrm>
          <a:off x="5600834" y="1072117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9" name="直線コネクタ 208"/>
        <xdr:cNvCxnSpPr/>
      </xdr:nvCxnSpPr>
      <xdr:spPr>
        <a:xfrm>
          <a:off x="5826760" y="10540637"/>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0" name="テキスト ボックス 209"/>
        <xdr:cNvSpPr txBox="1"/>
      </xdr:nvSpPr>
      <xdr:spPr>
        <a:xfrm>
          <a:off x="5299921" y="1039841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1" name="直線コネクタ 210"/>
        <xdr:cNvCxnSpPr/>
      </xdr:nvCxnSpPr>
      <xdr:spPr>
        <a:xfrm>
          <a:off x="5826760" y="10221685"/>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2" name="テキスト ボックス 211"/>
        <xdr:cNvSpPr txBox="1"/>
      </xdr:nvSpPr>
      <xdr:spPr>
        <a:xfrm>
          <a:off x="5299921" y="100794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3" name="直線コネクタ 212"/>
        <xdr:cNvCxnSpPr/>
      </xdr:nvCxnSpPr>
      <xdr:spPr>
        <a:xfrm>
          <a:off x="5826760" y="9898925"/>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4" name="テキスト ボックス 213"/>
        <xdr:cNvSpPr txBox="1"/>
      </xdr:nvSpPr>
      <xdr:spPr>
        <a:xfrm>
          <a:off x="5299921" y="976051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5" name="直線コネクタ 214"/>
        <xdr:cNvCxnSpPr/>
      </xdr:nvCxnSpPr>
      <xdr:spPr>
        <a:xfrm>
          <a:off x="5826760" y="9579973"/>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16" name="テキスト ボックス 215"/>
        <xdr:cNvSpPr txBox="1"/>
      </xdr:nvSpPr>
      <xdr:spPr>
        <a:xfrm>
          <a:off x="5299921" y="944156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7" name="直線コネクタ 216"/>
        <xdr:cNvCxnSpPr/>
      </xdr:nvCxnSpPr>
      <xdr:spPr>
        <a:xfrm>
          <a:off x="5826760" y="9261022"/>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70049</xdr:rowOff>
    </xdr:from>
    <xdr:ext cx="685572" cy="259045"/>
    <xdr:sp macro="" textlink="">
      <xdr:nvSpPr>
        <xdr:cNvPr id="218" name="テキスト ボックス 217"/>
        <xdr:cNvSpPr txBox="1"/>
      </xdr:nvSpPr>
      <xdr:spPr>
        <a:xfrm>
          <a:off x="5209768" y="912260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xdr:cNvCxnSpPr/>
      </xdr:nvCxnSpPr>
      <xdr:spPr>
        <a:xfrm>
          <a:off x="5826760" y="894207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0" name="テキスト ボックス 219"/>
        <xdr:cNvSpPr txBox="1"/>
      </xdr:nvSpPr>
      <xdr:spPr>
        <a:xfrm>
          <a:off x="5209768" y="880365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xdr:cNvSpPr/>
      </xdr:nvSpPr>
      <xdr:spPr>
        <a:xfrm>
          <a:off x="5826760" y="894207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42544</xdr:rowOff>
    </xdr:from>
    <xdr:to>
      <xdr:col>54</xdr:col>
      <xdr:colOff>189865</xdr:colOff>
      <xdr:row>64</xdr:row>
      <xdr:rowOff>119452</xdr:rowOff>
    </xdr:to>
    <xdr:cxnSp macro="">
      <xdr:nvCxnSpPr>
        <xdr:cNvPr id="222" name="直線コネクタ 221"/>
        <xdr:cNvCxnSpPr/>
      </xdr:nvCxnSpPr>
      <xdr:spPr>
        <a:xfrm flipV="1">
          <a:off x="9219565" y="9262744"/>
          <a:ext cx="0" cy="15856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123279</xdr:rowOff>
    </xdr:from>
    <xdr:ext cx="469744" cy="259045"/>
    <xdr:sp macro="" textlink="">
      <xdr:nvSpPr>
        <xdr:cNvPr id="223" name="【橋りょう・トンネル】&#10;一人当たり有形固定資産（償却資産）額最小値テキスト"/>
        <xdr:cNvSpPr txBox="1"/>
      </xdr:nvSpPr>
      <xdr:spPr>
        <a:xfrm>
          <a:off x="9258300" y="10852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119452</xdr:rowOff>
    </xdr:from>
    <xdr:to>
      <xdr:col>55</xdr:col>
      <xdr:colOff>88900</xdr:colOff>
      <xdr:row>64</xdr:row>
      <xdr:rowOff>119452</xdr:rowOff>
    </xdr:to>
    <xdr:cxnSp macro="">
      <xdr:nvCxnSpPr>
        <xdr:cNvPr id="224" name="直線コネクタ 223"/>
        <xdr:cNvCxnSpPr/>
      </xdr:nvCxnSpPr>
      <xdr:spPr>
        <a:xfrm>
          <a:off x="9154160" y="1084841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53</xdr:row>
      <xdr:rowOff>160671</xdr:rowOff>
    </xdr:from>
    <xdr:ext cx="599010" cy="259045"/>
    <xdr:sp macro="" textlink="">
      <xdr:nvSpPr>
        <xdr:cNvPr id="225" name="【橋りょう・トンネル】&#10;一人当たり有形固定資産（償却資産）額最大値テキスト"/>
        <xdr:cNvSpPr txBox="1"/>
      </xdr:nvSpPr>
      <xdr:spPr>
        <a:xfrm>
          <a:off x="9258300" y="90455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998,945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42544</xdr:rowOff>
    </xdr:from>
    <xdr:to>
      <xdr:col>55</xdr:col>
      <xdr:colOff>88900</xdr:colOff>
      <xdr:row>55</xdr:row>
      <xdr:rowOff>42544</xdr:rowOff>
    </xdr:to>
    <xdr:cxnSp macro="">
      <xdr:nvCxnSpPr>
        <xdr:cNvPr id="226" name="直線コネクタ 225"/>
        <xdr:cNvCxnSpPr/>
      </xdr:nvCxnSpPr>
      <xdr:spPr>
        <a:xfrm>
          <a:off x="9154160" y="926274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100191</xdr:rowOff>
    </xdr:from>
    <xdr:ext cx="599010" cy="259045"/>
    <xdr:sp macro="" textlink="">
      <xdr:nvSpPr>
        <xdr:cNvPr id="227" name="【橋りょう・トンネル】&#10;一人当たり有形固定資産（償却資産）額平均値テキスト"/>
        <xdr:cNvSpPr txBox="1"/>
      </xdr:nvSpPr>
      <xdr:spPr>
        <a:xfrm>
          <a:off x="9258300" y="103262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77314</xdr:rowOff>
    </xdr:from>
    <xdr:to>
      <xdr:col>55</xdr:col>
      <xdr:colOff>50800</xdr:colOff>
      <xdr:row>63</xdr:row>
      <xdr:rowOff>7464</xdr:rowOff>
    </xdr:to>
    <xdr:sp macro="" textlink="">
      <xdr:nvSpPr>
        <xdr:cNvPr id="228" name="フローチャート: 判断 227"/>
        <xdr:cNvSpPr/>
      </xdr:nvSpPr>
      <xdr:spPr>
        <a:xfrm>
          <a:off x="9192260" y="10470994"/>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79936</xdr:rowOff>
    </xdr:from>
    <xdr:to>
      <xdr:col>50</xdr:col>
      <xdr:colOff>165100</xdr:colOff>
      <xdr:row>63</xdr:row>
      <xdr:rowOff>10086</xdr:rowOff>
    </xdr:to>
    <xdr:sp macro="" textlink="">
      <xdr:nvSpPr>
        <xdr:cNvPr id="229" name="フローチャート: 判断 228"/>
        <xdr:cNvSpPr/>
      </xdr:nvSpPr>
      <xdr:spPr>
        <a:xfrm>
          <a:off x="8445500" y="10473616"/>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72716</xdr:rowOff>
    </xdr:from>
    <xdr:to>
      <xdr:col>46</xdr:col>
      <xdr:colOff>38100</xdr:colOff>
      <xdr:row>63</xdr:row>
      <xdr:rowOff>2866</xdr:rowOff>
    </xdr:to>
    <xdr:sp macro="" textlink="">
      <xdr:nvSpPr>
        <xdr:cNvPr id="230" name="フローチャート: 判断 229"/>
        <xdr:cNvSpPr/>
      </xdr:nvSpPr>
      <xdr:spPr>
        <a:xfrm>
          <a:off x="7670800" y="10466396"/>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75513</xdr:rowOff>
    </xdr:from>
    <xdr:to>
      <xdr:col>41</xdr:col>
      <xdr:colOff>101600</xdr:colOff>
      <xdr:row>63</xdr:row>
      <xdr:rowOff>5663</xdr:rowOff>
    </xdr:to>
    <xdr:sp macro="" textlink="">
      <xdr:nvSpPr>
        <xdr:cNvPr id="231" name="フローチャート: 判断 230"/>
        <xdr:cNvSpPr/>
      </xdr:nvSpPr>
      <xdr:spPr>
        <a:xfrm>
          <a:off x="6873240" y="10469193"/>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159341</xdr:rowOff>
    </xdr:from>
    <xdr:to>
      <xdr:col>36</xdr:col>
      <xdr:colOff>165100</xdr:colOff>
      <xdr:row>63</xdr:row>
      <xdr:rowOff>89491</xdr:rowOff>
    </xdr:to>
    <xdr:sp macro="" textlink="">
      <xdr:nvSpPr>
        <xdr:cNvPr id="232" name="フローチャート: 判断 231"/>
        <xdr:cNvSpPr/>
      </xdr:nvSpPr>
      <xdr:spPr>
        <a:xfrm>
          <a:off x="6098540" y="10553021"/>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xdr:cNvSpPr txBox="1"/>
      </xdr:nvSpPr>
      <xdr:spPr>
        <a:xfrm>
          <a:off x="90525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xdr:cNvSpPr txBox="1"/>
      </xdr:nvSpPr>
      <xdr:spPr>
        <a:xfrm>
          <a:off x="83286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xdr:cNvSpPr txBox="1"/>
      </xdr:nvSpPr>
      <xdr:spPr>
        <a:xfrm>
          <a:off x="75463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xdr:cNvSpPr txBox="1"/>
      </xdr:nvSpPr>
      <xdr:spPr>
        <a:xfrm>
          <a:off x="67564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xdr:cNvSpPr txBox="1"/>
      </xdr:nvSpPr>
      <xdr:spPr>
        <a:xfrm>
          <a:off x="59817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50517</xdr:rowOff>
    </xdr:from>
    <xdr:to>
      <xdr:col>55</xdr:col>
      <xdr:colOff>50800</xdr:colOff>
      <xdr:row>63</xdr:row>
      <xdr:rowOff>152117</xdr:rowOff>
    </xdr:to>
    <xdr:sp macro="" textlink="">
      <xdr:nvSpPr>
        <xdr:cNvPr id="238" name="楕円 237"/>
        <xdr:cNvSpPr/>
      </xdr:nvSpPr>
      <xdr:spPr>
        <a:xfrm>
          <a:off x="9192260" y="10611837"/>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28944</xdr:rowOff>
    </xdr:from>
    <xdr:ext cx="599010" cy="259045"/>
    <xdr:sp macro="" textlink="">
      <xdr:nvSpPr>
        <xdr:cNvPr id="239" name="【橋りょう・トンネル】&#10;一人当たり有形固定資産（償却資産）額該当値テキスト"/>
        <xdr:cNvSpPr txBox="1"/>
      </xdr:nvSpPr>
      <xdr:spPr>
        <a:xfrm>
          <a:off x="9258300" y="105902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50679</xdr:rowOff>
    </xdr:from>
    <xdr:to>
      <xdr:col>50</xdr:col>
      <xdr:colOff>165100</xdr:colOff>
      <xdr:row>63</xdr:row>
      <xdr:rowOff>152279</xdr:rowOff>
    </xdr:to>
    <xdr:sp macro="" textlink="">
      <xdr:nvSpPr>
        <xdr:cNvPr id="240" name="楕円 239"/>
        <xdr:cNvSpPr/>
      </xdr:nvSpPr>
      <xdr:spPr>
        <a:xfrm>
          <a:off x="8445500" y="10611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101317</xdr:rowOff>
    </xdr:from>
    <xdr:to>
      <xdr:col>55</xdr:col>
      <xdr:colOff>0</xdr:colOff>
      <xdr:row>63</xdr:row>
      <xdr:rowOff>101479</xdr:rowOff>
    </xdr:to>
    <xdr:cxnSp macro="">
      <xdr:nvCxnSpPr>
        <xdr:cNvPr id="241" name="直線コネクタ 240"/>
        <xdr:cNvCxnSpPr/>
      </xdr:nvCxnSpPr>
      <xdr:spPr>
        <a:xfrm flipV="1">
          <a:off x="8496300" y="10662637"/>
          <a:ext cx="723900" cy="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57194</xdr:rowOff>
    </xdr:from>
    <xdr:to>
      <xdr:col>46</xdr:col>
      <xdr:colOff>38100</xdr:colOff>
      <xdr:row>63</xdr:row>
      <xdr:rowOff>158794</xdr:rowOff>
    </xdr:to>
    <xdr:sp macro="" textlink="">
      <xdr:nvSpPr>
        <xdr:cNvPr id="242" name="楕円 241"/>
        <xdr:cNvSpPr/>
      </xdr:nvSpPr>
      <xdr:spPr>
        <a:xfrm>
          <a:off x="7670800" y="10618514"/>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101479</xdr:rowOff>
    </xdr:from>
    <xdr:to>
      <xdr:col>50</xdr:col>
      <xdr:colOff>114300</xdr:colOff>
      <xdr:row>63</xdr:row>
      <xdr:rowOff>107994</xdr:rowOff>
    </xdr:to>
    <xdr:cxnSp macro="">
      <xdr:nvCxnSpPr>
        <xdr:cNvPr id="243" name="直線コネクタ 242"/>
        <xdr:cNvCxnSpPr/>
      </xdr:nvCxnSpPr>
      <xdr:spPr>
        <a:xfrm flipV="1">
          <a:off x="7713980" y="10662799"/>
          <a:ext cx="782320" cy="6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58162</xdr:rowOff>
    </xdr:from>
    <xdr:to>
      <xdr:col>41</xdr:col>
      <xdr:colOff>101600</xdr:colOff>
      <xdr:row>63</xdr:row>
      <xdr:rowOff>159762</xdr:rowOff>
    </xdr:to>
    <xdr:sp macro="" textlink="">
      <xdr:nvSpPr>
        <xdr:cNvPr id="244" name="楕円 243"/>
        <xdr:cNvSpPr/>
      </xdr:nvSpPr>
      <xdr:spPr>
        <a:xfrm>
          <a:off x="6873240" y="10619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107994</xdr:rowOff>
    </xdr:from>
    <xdr:to>
      <xdr:col>45</xdr:col>
      <xdr:colOff>177800</xdr:colOff>
      <xdr:row>63</xdr:row>
      <xdr:rowOff>108962</xdr:rowOff>
    </xdr:to>
    <xdr:cxnSp macro="">
      <xdr:nvCxnSpPr>
        <xdr:cNvPr id="245" name="直線コネクタ 244"/>
        <xdr:cNvCxnSpPr/>
      </xdr:nvCxnSpPr>
      <xdr:spPr>
        <a:xfrm flipV="1">
          <a:off x="6924040" y="10669314"/>
          <a:ext cx="789940" cy="9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26613</xdr:rowOff>
    </xdr:from>
    <xdr:ext cx="599010" cy="259045"/>
    <xdr:sp macro="" textlink="">
      <xdr:nvSpPr>
        <xdr:cNvPr id="246" name="n_1aveValue【橋りょう・トンネル】&#10;一人当たり有形固定資産（償却資産）額"/>
        <xdr:cNvSpPr txBox="1"/>
      </xdr:nvSpPr>
      <xdr:spPr>
        <a:xfrm>
          <a:off x="8214575" y="102526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209,934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19393</xdr:rowOff>
    </xdr:from>
    <xdr:ext cx="599010" cy="259045"/>
    <xdr:sp macro="" textlink="">
      <xdr:nvSpPr>
        <xdr:cNvPr id="247" name="n_2aveValue【橋りょう・トンネル】&#10;一人当たり有形固定資産（償却資産）額"/>
        <xdr:cNvSpPr txBox="1"/>
      </xdr:nvSpPr>
      <xdr:spPr>
        <a:xfrm>
          <a:off x="7444955" y="10245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214,356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22190</xdr:rowOff>
    </xdr:from>
    <xdr:ext cx="599010" cy="259045"/>
    <xdr:sp macro="" textlink="">
      <xdr:nvSpPr>
        <xdr:cNvPr id="248" name="n_3aveValue【橋りょう・トンネル】&#10;一人当たり有形固定資産（償却資産）額"/>
        <xdr:cNvSpPr txBox="1"/>
      </xdr:nvSpPr>
      <xdr:spPr>
        <a:xfrm>
          <a:off x="6670255" y="102482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106018</xdr:rowOff>
    </xdr:from>
    <xdr:ext cx="599010" cy="259045"/>
    <xdr:sp macro="" textlink="">
      <xdr:nvSpPr>
        <xdr:cNvPr id="249" name="n_4aveValue【橋りょう・トンネル】&#10;一人当たり有形固定資産（償却資産）額"/>
        <xdr:cNvSpPr txBox="1"/>
      </xdr:nvSpPr>
      <xdr:spPr>
        <a:xfrm>
          <a:off x="5872695" y="103320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63</xdr:row>
      <xdr:rowOff>143406</xdr:rowOff>
    </xdr:from>
    <xdr:ext cx="599010" cy="259045"/>
    <xdr:sp macro="" textlink="">
      <xdr:nvSpPr>
        <xdr:cNvPr id="250" name="n_1mainValue【橋りょう・トンネル】&#10;一人当たり有形固定資産（償却資産）額"/>
        <xdr:cNvSpPr txBox="1"/>
      </xdr:nvSpPr>
      <xdr:spPr>
        <a:xfrm>
          <a:off x="8214575" y="107047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63</xdr:row>
      <xdr:rowOff>149921</xdr:rowOff>
    </xdr:from>
    <xdr:ext cx="599010" cy="259045"/>
    <xdr:sp macro="" textlink="">
      <xdr:nvSpPr>
        <xdr:cNvPr id="251" name="n_2mainValue【橋りょう・トンネル】&#10;一人当たり有形固定資産（償却資産）額"/>
        <xdr:cNvSpPr txBox="1"/>
      </xdr:nvSpPr>
      <xdr:spPr>
        <a:xfrm>
          <a:off x="7444955" y="107112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63</xdr:row>
      <xdr:rowOff>150889</xdr:rowOff>
    </xdr:from>
    <xdr:ext cx="599010" cy="259045"/>
    <xdr:sp macro="" textlink="">
      <xdr:nvSpPr>
        <xdr:cNvPr id="252" name="n_3mainValue【橋りょう・トンネル】&#10;一人当たり有形固定資産（償却資産）額"/>
        <xdr:cNvSpPr txBox="1"/>
      </xdr:nvSpPr>
      <xdr:spPr>
        <a:xfrm>
          <a:off x="6670255" y="107122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xdr:cNvSpPr/>
      </xdr:nvSpPr>
      <xdr:spPr>
        <a:xfrm>
          <a:off x="670560" y="1155192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54" name="正方形/長方形 253"/>
        <xdr:cNvSpPr/>
      </xdr:nvSpPr>
      <xdr:spPr>
        <a:xfrm>
          <a:off x="79756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55" name="正方形/長方形 254"/>
        <xdr:cNvSpPr/>
      </xdr:nvSpPr>
      <xdr:spPr>
        <a:xfrm>
          <a:off x="79756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56" name="正方形/長方形 255"/>
        <xdr:cNvSpPr/>
      </xdr:nvSpPr>
      <xdr:spPr>
        <a:xfrm>
          <a:off x="167640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57" name="正方形/長方形 256"/>
        <xdr:cNvSpPr/>
      </xdr:nvSpPr>
      <xdr:spPr>
        <a:xfrm>
          <a:off x="167640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58" name="正方形/長方形 257"/>
        <xdr:cNvSpPr/>
      </xdr:nvSpPr>
      <xdr:spPr>
        <a:xfrm>
          <a:off x="26822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59" name="正方形/長方形 258"/>
        <xdr:cNvSpPr/>
      </xdr:nvSpPr>
      <xdr:spPr>
        <a:xfrm>
          <a:off x="26822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0" name="正方形/長方形 259"/>
        <xdr:cNvSpPr/>
      </xdr:nvSpPr>
      <xdr:spPr>
        <a:xfrm>
          <a:off x="670560" y="1266825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1" name="テキスト ボックス 260"/>
        <xdr:cNvSpPr txBox="1"/>
      </xdr:nvSpPr>
      <xdr:spPr>
        <a:xfrm>
          <a:off x="655320" y="1248156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2" name="直線コネクタ 261"/>
        <xdr:cNvCxnSpPr/>
      </xdr:nvCxnSpPr>
      <xdr:spPr>
        <a:xfrm>
          <a:off x="670560" y="1490472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3" name="テキスト ボックス 262"/>
        <xdr:cNvSpPr txBox="1"/>
      </xdr:nvSpPr>
      <xdr:spPr>
        <a:xfrm>
          <a:off x="271961" y="147624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4" name="直線コネクタ 263"/>
        <xdr:cNvCxnSpPr/>
      </xdr:nvCxnSpPr>
      <xdr:spPr>
        <a:xfrm>
          <a:off x="670560" y="144551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5" name="テキスト ボックス 264"/>
        <xdr:cNvSpPr txBox="1"/>
      </xdr:nvSpPr>
      <xdr:spPr>
        <a:xfrm>
          <a:off x="271961" y="14316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6" name="直線コネクタ 265"/>
        <xdr:cNvCxnSpPr/>
      </xdr:nvCxnSpPr>
      <xdr:spPr>
        <a:xfrm>
          <a:off x="670560" y="140093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7" name="テキスト ボックス 266"/>
        <xdr:cNvSpPr txBox="1"/>
      </xdr:nvSpPr>
      <xdr:spPr>
        <a:xfrm>
          <a:off x="336081" y="138709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8" name="直線コネクタ 267"/>
        <xdr:cNvCxnSpPr/>
      </xdr:nvCxnSpPr>
      <xdr:spPr>
        <a:xfrm>
          <a:off x="670560" y="1356360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9" name="テキスト ボックス 268"/>
        <xdr:cNvSpPr txBox="1"/>
      </xdr:nvSpPr>
      <xdr:spPr>
        <a:xfrm>
          <a:off x="336081" y="13421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0" name="直線コネクタ 269"/>
        <xdr:cNvCxnSpPr/>
      </xdr:nvCxnSpPr>
      <xdr:spPr>
        <a:xfrm>
          <a:off x="670560" y="1311402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1" name="テキスト ボックス 270"/>
        <xdr:cNvSpPr txBox="1"/>
      </xdr:nvSpPr>
      <xdr:spPr>
        <a:xfrm>
          <a:off x="336081" y="1297560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xdr:cNvCxnSpPr/>
      </xdr:nvCxnSpPr>
      <xdr:spPr>
        <a:xfrm>
          <a:off x="670560" y="1266825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xdr:cNvSpPr txBox="1"/>
      </xdr:nvSpPr>
      <xdr:spPr>
        <a:xfrm>
          <a:off x="336081" y="125298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xdr:cNvSpPr/>
      </xdr:nvSpPr>
      <xdr:spPr>
        <a:xfrm>
          <a:off x="670560" y="1266825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108965</xdr:rowOff>
    </xdr:from>
    <xdr:to>
      <xdr:col>24</xdr:col>
      <xdr:colOff>62865</xdr:colOff>
      <xdr:row>85</xdr:row>
      <xdr:rowOff>10668</xdr:rowOff>
    </xdr:to>
    <xdr:cxnSp macro="">
      <xdr:nvCxnSpPr>
        <xdr:cNvPr id="275" name="直線コネクタ 274"/>
        <xdr:cNvCxnSpPr/>
      </xdr:nvCxnSpPr>
      <xdr:spPr>
        <a:xfrm flipV="1">
          <a:off x="4086225" y="13017245"/>
          <a:ext cx="0" cy="1242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85</xdr:row>
      <xdr:rowOff>14495</xdr:rowOff>
    </xdr:from>
    <xdr:ext cx="405111" cy="259045"/>
    <xdr:sp macro="" textlink="">
      <xdr:nvSpPr>
        <xdr:cNvPr id="276" name="【公営住宅】&#10;有形固定資産減価償却率最小値テキスト"/>
        <xdr:cNvSpPr txBox="1"/>
      </xdr:nvSpPr>
      <xdr:spPr>
        <a:xfrm>
          <a:off x="4124960" y="14263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10668</xdr:rowOff>
    </xdr:from>
    <xdr:to>
      <xdr:col>24</xdr:col>
      <xdr:colOff>152400</xdr:colOff>
      <xdr:row>85</xdr:row>
      <xdr:rowOff>10668</xdr:rowOff>
    </xdr:to>
    <xdr:cxnSp macro="">
      <xdr:nvCxnSpPr>
        <xdr:cNvPr id="277" name="直線コネクタ 276"/>
        <xdr:cNvCxnSpPr/>
      </xdr:nvCxnSpPr>
      <xdr:spPr>
        <a:xfrm>
          <a:off x="4020820" y="1426006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55642</xdr:rowOff>
    </xdr:from>
    <xdr:ext cx="405111" cy="259045"/>
    <xdr:sp macro="" textlink="">
      <xdr:nvSpPr>
        <xdr:cNvPr id="278" name="【公営住宅】&#10;有形固定資産減価償却率最大値テキスト"/>
        <xdr:cNvSpPr txBox="1"/>
      </xdr:nvSpPr>
      <xdr:spPr>
        <a:xfrm>
          <a:off x="4124960" y="12796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108965</xdr:rowOff>
    </xdr:from>
    <xdr:to>
      <xdr:col>24</xdr:col>
      <xdr:colOff>152400</xdr:colOff>
      <xdr:row>77</xdr:row>
      <xdr:rowOff>108965</xdr:rowOff>
    </xdr:to>
    <xdr:cxnSp macro="">
      <xdr:nvCxnSpPr>
        <xdr:cNvPr id="279" name="直線コネクタ 278"/>
        <xdr:cNvCxnSpPr/>
      </xdr:nvCxnSpPr>
      <xdr:spPr>
        <a:xfrm>
          <a:off x="4020820" y="1301724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12464</xdr:rowOff>
    </xdr:from>
    <xdr:ext cx="405111" cy="259045"/>
    <xdr:sp macro="" textlink="">
      <xdr:nvSpPr>
        <xdr:cNvPr id="280" name="【公営住宅】&#10;有形固定資産減価償却率平均値テキスト"/>
        <xdr:cNvSpPr txBox="1"/>
      </xdr:nvSpPr>
      <xdr:spPr>
        <a:xfrm>
          <a:off x="4124960" y="134236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161037</xdr:rowOff>
    </xdr:from>
    <xdr:to>
      <xdr:col>24</xdr:col>
      <xdr:colOff>114300</xdr:colOff>
      <xdr:row>81</xdr:row>
      <xdr:rowOff>91187</xdr:rowOff>
    </xdr:to>
    <xdr:sp macro="" textlink="">
      <xdr:nvSpPr>
        <xdr:cNvPr id="281" name="フローチャート: 判断 280"/>
        <xdr:cNvSpPr/>
      </xdr:nvSpPr>
      <xdr:spPr>
        <a:xfrm>
          <a:off x="4036060" y="13572237"/>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21589</xdr:rowOff>
    </xdr:from>
    <xdr:to>
      <xdr:col>20</xdr:col>
      <xdr:colOff>38100</xdr:colOff>
      <xdr:row>81</xdr:row>
      <xdr:rowOff>123189</xdr:rowOff>
    </xdr:to>
    <xdr:sp macro="" textlink="">
      <xdr:nvSpPr>
        <xdr:cNvPr id="282" name="フローチャート: 判断 281"/>
        <xdr:cNvSpPr/>
      </xdr:nvSpPr>
      <xdr:spPr>
        <a:xfrm>
          <a:off x="3312160" y="13600429"/>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165608</xdr:rowOff>
    </xdr:from>
    <xdr:to>
      <xdr:col>15</xdr:col>
      <xdr:colOff>101600</xdr:colOff>
      <xdr:row>81</xdr:row>
      <xdr:rowOff>95758</xdr:rowOff>
    </xdr:to>
    <xdr:sp macro="" textlink="">
      <xdr:nvSpPr>
        <xdr:cNvPr id="283" name="フローチャート: 判断 282"/>
        <xdr:cNvSpPr/>
      </xdr:nvSpPr>
      <xdr:spPr>
        <a:xfrm>
          <a:off x="2514600" y="13576808"/>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156463</xdr:rowOff>
    </xdr:from>
    <xdr:to>
      <xdr:col>10</xdr:col>
      <xdr:colOff>165100</xdr:colOff>
      <xdr:row>81</xdr:row>
      <xdr:rowOff>86613</xdr:rowOff>
    </xdr:to>
    <xdr:sp macro="" textlink="">
      <xdr:nvSpPr>
        <xdr:cNvPr id="284" name="フローチャート: 判断 283"/>
        <xdr:cNvSpPr/>
      </xdr:nvSpPr>
      <xdr:spPr>
        <a:xfrm>
          <a:off x="1739900" y="13567663"/>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147320</xdr:rowOff>
    </xdr:from>
    <xdr:to>
      <xdr:col>6</xdr:col>
      <xdr:colOff>38100</xdr:colOff>
      <xdr:row>81</xdr:row>
      <xdr:rowOff>77470</xdr:rowOff>
    </xdr:to>
    <xdr:sp macro="" textlink="">
      <xdr:nvSpPr>
        <xdr:cNvPr id="285" name="フローチャート: 判断 284"/>
        <xdr:cNvSpPr/>
      </xdr:nvSpPr>
      <xdr:spPr>
        <a:xfrm>
          <a:off x="965200" y="1355852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xdr:cNvSpPr txBox="1"/>
      </xdr:nvSpPr>
      <xdr:spPr>
        <a:xfrm>
          <a:off x="391922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xdr:cNvSpPr txBox="1"/>
      </xdr:nvSpPr>
      <xdr:spPr>
        <a:xfrm>
          <a:off x="31877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xdr:cNvSpPr txBox="1"/>
      </xdr:nvSpPr>
      <xdr:spPr>
        <a:xfrm>
          <a:off x="23977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xdr:cNvSpPr txBox="1"/>
      </xdr:nvSpPr>
      <xdr:spPr>
        <a:xfrm>
          <a:off x="16230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xdr:cNvSpPr txBox="1"/>
      </xdr:nvSpPr>
      <xdr:spPr>
        <a:xfrm>
          <a:off x="84074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39878</xdr:rowOff>
    </xdr:from>
    <xdr:to>
      <xdr:col>24</xdr:col>
      <xdr:colOff>114300</xdr:colOff>
      <xdr:row>82</xdr:row>
      <xdr:rowOff>141478</xdr:rowOff>
    </xdr:to>
    <xdr:sp macro="" textlink="">
      <xdr:nvSpPr>
        <xdr:cNvPr id="291" name="楕円 290"/>
        <xdr:cNvSpPr/>
      </xdr:nvSpPr>
      <xdr:spPr>
        <a:xfrm>
          <a:off x="4036060" y="13786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82</xdr:row>
      <xdr:rowOff>18305</xdr:rowOff>
    </xdr:from>
    <xdr:ext cx="405111" cy="259045"/>
    <xdr:sp macro="" textlink="">
      <xdr:nvSpPr>
        <xdr:cNvPr id="292" name="【公営住宅】&#10;有形固定資産減価償却率該当値テキスト"/>
        <xdr:cNvSpPr txBox="1"/>
      </xdr:nvSpPr>
      <xdr:spPr>
        <a:xfrm>
          <a:off x="4124960" y="13764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170180</xdr:rowOff>
    </xdr:from>
    <xdr:to>
      <xdr:col>20</xdr:col>
      <xdr:colOff>38100</xdr:colOff>
      <xdr:row>82</xdr:row>
      <xdr:rowOff>100330</xdr:rowOff>
    </xdr:to>
    <xdr:sp macro="" textlink="">
      <xdr:nvSpPr>
        <xdr:cNvPr id="293" name="楕円 292"/>
        <xdr:cNvSpPr/>
      </xdr:nvSpPr>
      <xdr:spPr>
        <a:xfrm>
          <a:off x="3312160" y="1374902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49530</xdr:rowOff>
    </xdr:from>
    <xdr:to>
      <xdr:col>24</xdr:col>
      <xdr:colOff>63500</xdr:colOff>
      <xdr:row>82</xdr:row>
      <xdr:rowOff>90678</xdr:rowOff>
    </xdr:to>
    <xdr:cxnSp macro="">
      <xdr:nvCxnSpPr>
        <xdr:cNvPr id="294" name="直線コネクタ 293"/>
        <xdr:cNvCxnSpPr/>
      </xdr:nvCxnSpPr>
      <xdr:spPr>
        <a:xfrm>
          <a:off x="3355340" y="13796010"/>
          <a:ext cx="73152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133604</xdr:rowOff>
    </xdr:from>
    <xdr:to>
      <xdr:col>15</xdr:col>
      <xdr:colOff>101600</xdr:colOff>
      <xdr:row>82</xdr:row>
      <xdr:rowOff>63754</xdr:rowOff>
    </xdr:to>
    <xdr:sp macro="" textlink="">
      <xdr:nvSpPr>
        <xdr:cNvPr id="295" name="楕円 294"/>
        <xdr:cNvSpPr/>
      </xdr:nvSpPr>
      <xdr:spPr>
        <a:xfrm>
          <a:off x="2514600" y="13712444"/>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12954</xdr:rowOff>
    </xdr:from>
    <xdr:to>
      <xdr:col>19</xdr:col>
      <xdr:colOff>177800</xdr:colOff>
      <xdr:row>82</xdr:row>
      <xdr:rowOff>49530</xdr:rowOff>
    </xdr:to>
    <xdr:cxnSp macro="">
      <xdr:nvCxnSpPr>
        <xdr:cNvPr id="296" name="直線コネクタ 295"/>
        <xdr:cNvCxnSpPr/>
      </xdr:nvCxnSpPr>
      <xdr:spPr>
        <a:xfrm>
          <a:off x="2565400" y="13759434"/>
          <a:ext cx="78994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103887</xdr:rowOff>
    </xdr:from>
    <xdr:to>
      <xdr:col>10</xdr:col>
      <xdr:colOff>165100</xdr:colOff>
      <xdr:row>82</xdr:row>
      <xdr:rowOff>34037</xdr:rowOff>
    </xdr:to>
    <xdr:sp macro="" textlink="">
      <xdr:nvSpPr>
        <xdr:cNvPr id="297" name="楕円 296"/>
        <xdr:cNvSpPr/>
      </xdr:nvSpPr>
      <xdr:spPr>
        <a:xfrm>
          <a:off x="1739900" y="13682727"/>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154687</xdr:rowOff>
    </xdr:from>
    <xdr:to>
      <xdr:col>15</xdr:col>
      <xdr:colOff>50800</xdr:colOff>
      <xdr:row>82</xdr:row>
      <xdr:rowOff>12954</xdr:rowOff>
    </xdr:to>
    <xdr:cxnSp macro="">
      <xdr:nvCxnSpPr>
        <xdr:cNvPr id="298" name="直線コネクタ 297"/>
        <xdr:cNvCxnSpPr/>
      </xdr:nvCxnSpPr>
      <xdr:spPr>
        <a:xfrm>
          <a:off x="1790700" y="13733527"/>
          <a:ext cx="774700" cy="25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139716</xdr:rowOff>
    </xdr:from>
    <xdr:ext cx="405111" cy="259045"/>
    <xdr:sp macro="" textlink="">
      <xdr:nvSpPr>
        <xdr:cNvPr id="299" name="n_1aveValue【公営住宅】&#10;有形固定資産減価償却率"/>
        <xdr:cNvSpPr txBox="1"/>
      </xdr:nvSpPr>
      <xdr:spPr>
        <a:xfrm>
          <a:off x="3170564" y="13383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112285</xdr:rowOff>
    </xdr:from>
    <xdr:ext cx="405111" cy="259045"/>
    <xdr:sp macro="" textlink="">
      <xdr:nvSpPr>
        <xdr:cNvPr id="300" name="n_2aveValue【公営住宅】&#10;有形固定資産減価償却率"/>
        <xdr:cNvSpPr txBox="1"/>
      </xdr:nvSpPr>
      <xdr:spPr>
        <a:xfrm>
          <a:off x="2385704" y="13355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103140</xdr:rowOff>
    </xdr:from>
    <xdr:ext cx="405111" cy="259045"/>
    <xdr:sp macro="" textlink="">
      <xdr:nvSpPr>
        <xdr:cNvPr id="301" name="n_3aveValue【公営住宅】&#10;有形固定資産減価償却率"/>
        <xdr:cNvSpPr txBox="1"/>
      </xdr:nvSpPr>
      <xdr:spPr>
        <a:xfrm>
          <a:off x="1611004" y="13346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93997</xdr:rowOff>
    </xdr:from>
    <xdr:ext cx="405111" cy="259045"/>
    <xdr:sp macro="" textlink="">
      <xdr:nvSpPr>
        <xdr:cNvPr id="302" name="n_4aveValue【公営住宅】&#10;有形固定資産減価償却率"/>
        <xdr:cNvSpPr txBox="1"/>
      </xdr:nvSpPr>
      <xdr:spPr>
        <a:xfrm>
          <a:off x="836304" y="13337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91457</xdr:rowOff>
    </xdr:from>
    <xdr:ext cx="405111" cy="259045"/>
    <xdr:sp macro="" textlink="">
      <xdr:nvSpPr>
        <xdr:cNvPr id="303" name="n_1mainValue【公営住宅】&#10;有形固定資産減価償却率"/>
        <xdr:cNvSpPr txBox="1"/>
      </xdr:nvSpPr>
      <xdr:spPr>
        <a:xfrm>
          <a:off x="3170564" y="13837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54881</xdr:rowOff>
    </xdr:from>
    <xdr:ext cx="405111" cy="259045"/>
    <xdr:sp macro="" textlink="">
      <xdr:nvSpPr>
        <xdr:cNvPr id="304" name="n_2mainValue【公営住宅】&#10;有形固定資産減価償却率"/>
        <xdr:cNvSpPr txBox="1"/>
      </xdr:nvSpPr>
      <xdr:spPr>
        <a:xfrm>
          <a:off x="2385704" y="138013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25164</xdr:rowOff>
    </xdr:from>
    <xdr:ext cx="405111" cy="259045"/>
    <xdr:sp macro="" textlink="">
      <xdr:nvSpPr>
        <xdr:cNvPr id="305" name="n_3mainValue【公営住宅】&#10;有形固定資産減価償却率"/>
        <xdr:cNvSpPr txBox="1"/>
      </xdr:nvSpPr>
      <xdr:spPr>
        <a:xfrm>
          <a:off x="1611004" y="13771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6" name="正方形/長方形 305"/>
        <xdr:cNvSpPr/>
      </xdr:nvSpPr>
      <xdr:spPr>
        <a:xfrm>
          <a:off x="5826760" y="1155192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07" name="正方形/長方形 306"/>
        <xdr:cNvSpPr/>
      </xdr:nvSpPr>
      <xdr:spPr>
        <a:xfrm>
          <a:off x="593090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08" name="正方形/長方形 307"/>
        <xdr:cNvSpPr/>
      </xdr:nvSpPr>
      <xdr:spPr>
        <a:xfrm>
          <a:off x="593090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09" name="正方形/長方形 308"/>
        <xdr:cNvSpPr/>
      </xdr:nvSpPr>
      <xdr:spPr>
        <a:xfrm>
          <a:off x="683260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10" name="正方形/長方形 309"/>
        <xdr:cNvSpPr/>
      </xdr:nvSpPr>
      <xdr:spPr>
        <a:xfrm>
          <a:off x="683260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11" name="正方形/長方形 310"/>
        <xdr:cNvSpPr/>
      </xdr:nvSpPr>
      <xdr:spPr>
        <a:xfrm>
          <a:off x="78384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12" name="正方形/長方形 311"/>
        <xdr:cNvSpPr/>
      </xdr:nvSpPr>
      <xdr:spPr>
        <a:xfrm>
          <a:off x="78384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xdr:cNvSpPr/>
      </xdr:nvSpPr>
      <xdr:spPr>
        <a:xfrm>
          <a:off x="5826760" y="1266825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xdr:cNvSpPr txBox="1"/>
      </xdr:nvSpPr>
      <xdr:spPr>
        <a:xfrm>
          <a:off x="5788660" y="1248156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xdr:cNvCxnSpPr/>
      </xdr:nvCxnSpPr>
      <xdr:spPr>
        <a:xfrm>
          <a:off x="5826760" y="1490472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6" name="直線コネクタ 315"/>
        <xdr:cNvCxnSpPr/>
      </xdr:nvCxnSpPr>
      <xdr:spPr>
        <a:xfrm>
          <a:off x="5826760" y="1445514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7" name="テキスト ボックス 316"/>
        <xdr:cNvSpPr txBox="1"/>
      </xdr:nvSpPr>
      <xdr:spPr>
        <a:xfrm>
          <a:off x="5405301" y="14316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18" name="直線コネクタ 317"/>
        <xdr:cNvCxnSpPr/>
      </xdr:nvCxnSpPr>
      <xdr:spPr>
        <a:xfrm>
          <a:off x="5826760" y="1400937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19" name="テキスト ボックス 318"/>
        <xdr:cNvSpPr txBox="1"/>
      </xdr:nvSpPr>
      <xdr:spPr>
        <a:xfrm>
          <a:off x="5405301" y="138709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0" name="直線コネクタ 319"/>
        <xdr:cNvCxnSpPr/>
      </xdr:nvCxnSpPr>
      <xdr:spPr>
        <a:xfrm>
          <a:off x="5826760" y="1356360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1" name="テキスト ボックス 320"/>
        <xdr:cNvSpPr txBox="1"/>
      </xdr:nvSpPr>
      <xdr:spPr>
        <a:xfrm>
          <a:off x="5405301" y="1342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2" name="直線コネクタ 321"/>
        <xdr:cNvCxnSpPr/>
      </xdr:nvCxnSpPr>
      <xdr:spPr>
        <a:xfrm>
          <a:off x="5826760" y="1311402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3" name="テキスト ボックス 322"/>
        <xdr:cNvSpPr txBox="1"/>
      </xdr:nvSpPr>
      <xdr:spPr>
        <a:xfrm>
          <a:off x="5405301" y="1297560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4" name="直線コネクタ 323"/>
        <xdr:cNvCxnSpPr/>
      </xdr:nvCxnSpPr>
      <xdr:spPr>
        <a:xfrm>
          <a:off x="5826760" y="1266825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5" name="テキスト ボックス 324"/>
        <xdr:cNvSpPr txBox="1"/>
      </xdr:nvSpPr>
      <xdr:spPr>
        <a:xfrm>
          <a:off x="5405301" y="125298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6" name="【公営住宅】&#10;一人当たり面積グラフ枠"/>
        <xdr:cNvSpPr/>
      </xdr:nvSpPr>
      <xdr:spPr>
        <a:xfrm>
          <a:off x="5826760" y="1266825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134113</xdr:rowOff>
    </xdr:from>
    <xdr:to>
      <xdr:col>54</xdr:col>
      <xdr:colOff>189865</xdr:colOff>
      <xdr:row>85</xdr:row>
      <xdr:rowOff>159258</xdr:rowOff>
    </xdr:to>
    <xdr:cxnSp macro="">
      <xdr:nvCxnSpPr>
        <xdr:cNvPr id="327" name="直線コネクタ 326"/>
        <xdr:cNvCxnSpPr/>
      </xdr:nvCxnSpPr>
      <xdr:spPr>
        <a:xfrm flipV="1">
          <a:off x="9219565" y="13210033"/>
          <a:ext cx="0" cy="11986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163085</xdr:rowOff>
    </xdr:from>
    <xdr:ext cx="469744" cy="259045"/>
    <xdr:sp macro="" textlink="">
      <xdr:nvSpPr>
        <xdr:cNvPr id="328" name="【公営住宅】&#10;一人当たり面積最小値テキスト"/>
        <xdr:cNvSpPr txBox="1"/>
      </xdr:nvSpPr>
      <xdr:spPr>
        <a:xfrm>
          <a:off x="9258300" y="14412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159258</xdr:rowOff>
    </xdr:from>
    <xdr:to>
      <xdr:col>55</xdr:col>
      <xdr:colOff>88900</xdr:colOff>
      <xdr:row>85</xdr:row>
      <xdr:rowOff>159258</xdr:rowOff>
    </xdr:to>
    <xdr:cxnSp macro="">
      <xdr:nvCxnSpPr>
        <xdr:cNvPr id="329" name="直線コネクタ 328"/>
        <xdr:cNvCxnSpPr/>
      </xdr:nvCxnSpPr>
      <xdr:spPr>
        <a:xfrm>
          <a:off x="9154160" y="1440865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80790</xdr:rowOff>
    </xdr:from>
    <xdr:ext cx="469744" cy="259045"/>
    <xdr:sp macro="" textlink="">
      <xdr:nvSpPr>
        <xdr:cNvPr id="330" name="【公営住宅】&#10;一人当たり面積最大値テキスト"/>
        <xdr:cNvSpPr txBox="1"/>
      </xdr:nvSpPr>
      <xdr:spPr>
        <a:xfrm>
          <a:off x="9258300" y="12989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134113</xdr:rowOff>
    </xdr:from>
    <xdr:to>
      <xdr:col>55</xdr:col>
      <xdr:colOff>88900</xdr:colOff>
      <xdr:row>78</xdr:row>
      <xdr:rowOff>134113</xdr:rowOff>
    </xdr:to>
    <xdr:cxnSp macro="">
      <xdr:nvCxnSpPr>
        <xdr:cNvPr id="331" name="直線コネクタ 330"/>
        <xdr:cNvCxnSpPr/>
      </xdr:nvCxnSpPr>
      <xdr:spPr>
        <a:xfrm>
          <a:off x="9154160" y="13210033"/>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23435</xdr:rowOff>
    </xdr:from>
    <xdr:ext cx="469744" cy="259045"/>
    <xdr:sp macro="" textlink="">
      <xdr:nvSpPr>
        <xdr:cNvPr id="332" name="【公営住宅】&#10;一人当たり面積平均値テキスト"/>
        <xdr:cNvSpPr txBox="1"/>
      </xdr:nvSpPr>
      <xdr:spPr>
        <a:xfrm>
          <a:off x="9258300" y="139375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558</xdr:rowOff>
    </xdr:from>
    <xdr:to>
      <xdr:col>55</xdr:col>
      <xdr:colOff>50800</xdr:colOff>
      <xdr:row>84</xdr:row>
      <xdr:rowOff>102158</xdr:rowOff>
    </xdr:to>
    <xdr:sp macro="" textlink="">
      <xdr:nvSpPr>
        <xdr:cNvPr id="333" name="フローチャート: 判断 332"/>
        <xdr:cNvSpPr/>
      </xdr:nvSpPr>
      <xdr:spPr>
        <a:xfrm>
          <a:off x="9192260" y="14082318"/>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33020</xdr:rowOff>
    </xdr:from>
    <xdr:to>
      <xdr:col>50</xdr:col>
      <xdr:colOff>165100</xdr:colOff>
      <xdr:row>84</xdr:row>
      <xdr:rowOff>134620</xdr:rowOff>
    </xdr:to>
    <xdr:sp macro="" textlink="">
      <xdr:nvSpPr>
        <xdr:cNvPr id="334" name="フローチャート: 判断 333"/>
        <xdr:cNvSpPr/>
      </xdr:nvSpPr>
      <xdr:spPr>
        <a:xfrm>
          <a:off x="8445500" y="14114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35764</xdr:rowOff>
    </xdr:from>
    <xdr:to>
      <xdr:col>46</xdr:col>
      <xdr:colOff>38100</xdr:colOff>
      <xdr:row>84</xdr:row>
      <xdr:rowOff>137364</xdr:rowOff>
    </xdr:to>
    <xdr:sp macro="" textlink="">
      <xdr:nvSpPr>
        <xdr:cNvPr id="335" name="フローチャート: 判断 334"/>
        <xdr:cNvSpPr/>
      </xdr:nvSpPr>
      <xdr:spPr>
        <a:xfrm>
          <a:off x="7670800" y="14117524"/>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39878</xdr:rowOff>
    </xdr:from>
    <xdr:to>
      <xdr:col>41</xdr:col>
      <xdr:colOff>101600</xdr:colOff>
      <xdr:row>84</xdr:row>
      <xdr:rowOff>141478</xdr:rowOff>
    </xdr:to>
    <xdr:sp macro="" textlink="">
      <xdr:nvSpPr>
        <xdr:cNvPr id="336" name="フローチャート: 判断 335"/>
        <xdr:cNvSpPr/>
      </xdr:nvSpPr>
      <xdr:spPr>
        <a:xfrm>
          <a:off x="6873240" y="14121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54966</xdr:rowOff>
    </xdr:from>
    <xdr:to>
      <xdr:col>36</xdr:col>
      <xdr:colOff>165100</xdr:colOff>
      <xdr:row>84</xdr:row>
      <xdr:rowOff>156566</xdr:rowOff>
    </xdr:to>
    <xdr:sp macro="" textlink="">
      <xdr:nvSpPr>
        <xdr:cNvPr id="337" name="フローチャート: 判断 336"/>
        <xdr:cNvSpPr/>
      </xdr:nvSpPr>
      <xdr:spPr>
        <a:xfrm>
          <a:off x="6098540" y="14136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8" name="テキスト ボックス 337"/>
        <xdr:cNvSpPr txBox="1"/>
      </xdr:nvSpPr>
      <xdr:spPr>
        <a:xfrm>
          <a:off x="90525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9" name="テキスト ボックス 338"/>
        <xdr:cNvSpPr txBox="1"/>
      </xdr:nvSpPr>
      <xdr:spPr>
        <a:xfrm>
          <a:off x="83286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0" name="テキスト ボックス 339"/>
        <xdr:cNvSpPr txBox="1"/>
      </xdr:nvSpPr>
      <xdr:spPr>
        <a:xfrm>
          <a:off x="754634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1" name="テキスト ボックス 340"/>
        <xdr:cNvSpPr txBox="1"/>
      </xdr:nvSpPr>
      <xdr:spPr>
        <a:xfrm>
          <a:off x="67564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2" name="テキスト ボックス 341"/>
        <xdr:cNvSpPr txBox="1"/>
      </xdr:nvSpPr>
      <xdr:spPr>
        <a:xfrm>
          <a:off x="59817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150521</xdr:rowOff>
    </xdr:from>
    <xdr:to>
      <xdr:col>55</xdr:col>
      <xdr:colOff>50800</xdr:colOff>
      <xdr:row>85</xdr:row>
      <xdr:rowOff>80671</xdr:rowOff>
    </xdr:to>
    <xdr:sp macro="" textlink="">
      <xdr:nvSpPr>
        <xdr:cNvPr id="343" name="楕円 342"/>
        <xdr:cNvSpPr/>
      </xdr:nvSpPr>
      <xdr:spPr>
        <a:xfrm>
          <a:off x="9192260" y="14232281"/>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84</xdr:row>
      <xdr:rowOff>128948</xdr:rowOff>
    </xdr:from>
    <xdr:ext cx="469744" cy="259045"/>
    <xdr:sp macro="" textlink="">
      <xdr:nvSpPr>
        <xdr:cNvPr id="344" name="【公営住宅】&#10;一人当たり面積該当値テキスト"/>
        <xdr:cNvSpPr txBox="1"/>
      </xdr:nvSpPr>
      <xdr:spPr>
        <a:xfrm>
          <a:off x="9258300" y="14210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150521</xdr:rowOff>
    </xdr:from>
    <xdr:to>
      <xdr:col>50</xdr:col>
      <xdr:colOff>165100</xdr:colOff>
      <xdr:row>85</xdr:row>
      <xdr:rowOff>80671</xdr:rowOff>
    </xdr:to>
    <xdr:sp macro="" textlink="">
      <xdr:nvSpPr>
        <xdr:cNvPr id="345" name="楕円 344"/>
        <xdr:cNvSpPr/>
      </xdr:nvSpPr>
      <xdr:spPr>
        <a:xfrm>
          <a:off x="8445500" y="14232281"/>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29871</xdr:rowOff>
    </xdr:from>
    <xdr:to>
      <xdr:col>55</xdr:col>
      <xdr:colOff>0</xdr:colOff>
      <xdr:row>85</xdr:row>
      <xdr:rowOff>29871</xdr:rowOff>
    </xdr:to>
    <xdr:cxnSp macro="">
      <xdr:nvCxnSpPr>
        <xdr:cNvPr id="346" name="直線コネクタ 345"/>
        <xdr:cNvCxnSpPr/>
      </xdr:nvCxnSpPr>
      <xdr:spPr>
        <a:xfrm>
          <a:off x="8496300" y="14279271"/>
          <a:ext cx="7239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150064</xdr:rowOff>
    </xdr:from>
    <xdr:to>
      <xdr:col>46</xdr:col>
      <xdr:colOff>38100</xdr:colOff>
      <xdr:row>85</xdr:row>
      <xdr:rowOff>80214</xdr:rowOff>
    </xdr:to>
    <xdr:sp macro="" textlink="">
      <xdr:nvSpPr>
        <xdr:cNvPr id="347" name="楕円 346"/>
        <xdr:cNvSpPr/>
      </xdr:nvSpPr>
      <xdr:spPr>
        <a:xfrm>
          <a:off x="7670800" y="14231824"/>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29414</xdr:rowOff>
    </xdr:from>
    <xdr:to>
      <xdr:col>50</xdr:col>
      <xdr:colOff>114300</xdr:colOff>
      <xdr:row>85</xdr:row>
      <xdr:rowOff>29871</xdr:rowOff>
    </xdr:to>
    <xdr:cxnSp macro="">
      <xdr:nvCxnSpPr>
        <xdr:cNvPr id="348" name="直線コネクタ 347"/>
        <xdr:cNvCxnSpPr/>
      </xdr:nvCxnSpPr>
      <xdr:spPr>
        <a:xfrm>
          <a:off x="7713980" y="14278814"/>
          <a:ext cx="782320" cy="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148234</xdr:rowOff>
    </xdr:from>
    <xdr:to>
      <xdr:col>41</xdr:col>
      <xdr:colOff>101600</xdr:colOff>
      <xdr:row>85</xdr:row>
      <xdr:rowOff>78384</xdr:rowOff>
    </xdr:to>
    <xdr:sp macro="" textlink="">
      <xdr:nvSpPr>
        <xdr:cNvPr id="349" name="楕円 348"/>
        <xdr:cNvSpPr/>
      </xdr:nvSpPr>
      <xdr:spPr>
        <a:xfrm>
          <a:off x="6873240" y="14229994"/>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27584</xdr:rowOff>
    </xdr:from>
    <xdr:to>
      <xdr:col>45</xdr:col>
      <xdr:colOff>177800</xdr:colOff>
      <xdr:row>85</xdr:row>
      <xdr:rowOff>29414</xdr:rowOff>
    </xdr:to>
    <xdr:cxnSp macro="">
      <xdr:nvCxnSpPr>
        <xdr:cNvPr id="350" name="直線コネクタ 349"/>
        <xdr:cNvCxnSpPr/>
      </xdr:nvCxnSpPr>
      <xdr:spPr>
        <a:xfrm>
          <a:off x="6924040" y="14276984"/>
          <a:ext cx="789940" cy="1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151147</xdr:rowOff>
    </xdr:from>
    <xdr:ext cx="469744" cy="259045"/>
    <xdr:sp macro="" textlink="">
      <xdr:nvSpPr>
        <xdr:cNvPr id="351" name="n_1aveValue【公営住宅】&#10;一人当たり面積"/>
        <xdr:cNvSpPr txBox="1"/>
      </xdr:nvSpPr>
      <xdr:spPr>
        <a:xfrm>
          <a:off x="8271587" y="1389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153891</xdr:rowOff>
    </xdr:from>
    <xdr:ext cx="469744" cy="259045"/>
    <xdr:sp macro="" textlink="">
      <xdr:nvSpPr>
        <xdr:cNvPr id="352" name="n_2aveValue【公営住宅】&#10;一人当たり面積"/>
        <xdr:cNvSpPr txBox="1"/>
      </xdr:nvSpPr>
      <xdr:spPr>
        <a:xfrm>
          <a:off x="7509587" y="13900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158005</xdr:rowOff>
    </xdr:from>
    <xdr:ext cx="469744" cy="259045"/>
    <xdr:sp macro="" textlink="">
      <xdr:nvSpPr>
        <xdr:cNvPr id="353" name="n_3aveValue【公営住宅】&#10;一人当たり面積"/>
        <xdr:cNvSpPr txBox="1"/>
      </xdr:nvSpPr>
      <xdr:spPr>
        <a:xfrm>
          <a:off x="6712027" y="1390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1643</xdr:rowOff>
    </xdr:from>
    <xdr:ext cx="469744" cy="259045"/>
    <xdr:sp macro="" textlink="">
      <xdr:nvSpPr>
        <xdr:cNvPr id="354" name="n_4aveValue【公営住宅】&#10;一人当たり面積"/>
        <xdr:cNvSpPr txBox="1"/>
      </xdr:nvSpPr>
      <xdr:spPr>
        <a:xfrm>
          <a:off x="5937327" y="13915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71798</xdr:rowOff>
    </xdr:from>
    <xdr:ext cx="469744" cy="259045"/>
    <xdr:sp macro="" textlink="">
      <xdr:nvSpPr>
        <xdr:cNvPr id="355" name="n_1mainValue【公営住宅】&#10;一人当たり面積"/>
        <xdr:cNvSpPr txBox="1"/>
      </xdr:nvSpPr>
      <xdr:spPr>
        <a:xfrm>
          <a:off x="8271587" y="1432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71341</xdr:rowOff>
    </xdr:from>
    <xdr:ext cx="469744" cy="259045"/>
    <xdr:sp macro="" textlink="">
      <xdr:nvSpPr>
        <xdr:cNvPr id="356" name="n_2mainValue【公営住宅】&#10;一人当たり面積"/>
        <xdr:cNvSpPr txBox="1"/>
      </xdr:nvSpPr>
      <xdr:spPr>
        <a:xfrm>
          <a:off x="7509587" y="14320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69511</xdr:rowOff>
    </xdr:from>
    <xdr:ext cx="469744" cy="259045"/>
    <xdr:sp macro="" textlink="">
      <xdr:nvSpPr>
        <xdr:cNvPr id="357" name="n_3mainValue【公営住宅】&#10;一人当たり面積"/>
        <xdr:cNvSpPr txBox="1"/>
      </xdr:nvSpPr>
      <xdr:spPr>
        <a:xfrm>
          <a:off x="6712027" y="14318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8" name="正方形/長方形 357"/>
        <xdr:cNvSpPr/>
      </xdr:nvSpPr>
      <xdr:spPr>
        <a:xfrm>
          <a:off x="670560" y="15274290"/>
          <a:ext cx="4175760" cy="6235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59" name="正方形/長方形 358"/>
        <xdr:cNvSpPr/>
      </xdr:nvSpPr>
      <xdr:spPr>
        <a:xfrm>
          <a:off x="79756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60" name="正方形/長方形 359"/>
        <xdr:cNvSpPr/>
      </xdr:nvSpPr>
      <xdr:spPr>
        <a:xfrm>
          <a:off x="79756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61" name="正方形/長方形 360"/>
        <xdr:cNvSpPr/>
      </xdr:nvSpPr>
      <xdr:spPr>
        <a:xfrm>
          <a:off x="167640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62" name="正方形/長方形 361"/>
        <xdr:cNvSpPr/>
      </xdr:nvSpPr>
      <xdr:spPr>
        <a:xfrm>
          <a:off x="167640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63" name="正方形/長方形 362"/>
        <xdr:cNvSpPr/>
      </xdr:nvSpPr>
      <xdr:spPr>
        <a:xfrm>
          <a:off x="26822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64" name="正方形/長方形 363"/>
        <xdr:cNvSpPr/>
      </xdr:nvSpPr>
      <xdr:spPr>
        <a:xfrm>
          <a:off x="26822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5" name="正方形/長方形 364"/>
        <xdr:cNvSpPr/>
      </xdr:nvSpPr>
      <xdr:spPr>
        <a:xfrm>
          <a:off x="670560" y="16394430"/>
          <a:ext cx="4175760" cy="22326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66" name="正方形/長方形 365"/>
        <xdr:cNvSpPr/>
      </xdr:nvSpPr>
      <xdr:spPr>
        <a:xfrm>
          <a:off x="5826760" y="15274290"/>
          <a:ext cx="4152900" cy="6235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67" name="正方形/長方形 366"/>
        <xdr:cNvSpPr/>
      </xdr:nvSpPr>
      <xdr:spPr>
        <a:xfrm>
          <a:off x="593090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68" name="正方形/長方形 367"/>
        <xdr:cNvSpPr/>
      </xdr:nvSpPr>
      <xdr:spPr>
        <a:xfrm>
          <a:off x="593090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69" name="正方形/長方形 368"/>
        <xdr:cNvSpPr/>
      </xdr:nvSpPr>
      <xdr:spPr>
        <a:xfrm>
          <a:off x="683260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70" name="正方形/長方形 369"/>
        <xdr:cNvSpPr/>
      </xdr:nvSpPr>
      <xdr:spPr>
        <a:xfrm>
          <a:off x="683260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71" name="正方形/長方形 370"/>
        <xdr:cNvSpPr/>
      </xdr:nvSpPr>
      <xdr:spPr>
        <a:xfrm>
          <a:off x="78384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72" name="正方形/長方形 371"/>
        <xdr:cNvSpPr/>
      </xdr:nvSpPr>
      <xdr:spPr>
        <a:xfrm>
          <a:off x="78384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3" name="正方形/長方形 372"/>
        <xdr:cNvSpPr/>
      </xdr:nvSpPr>
      <xdr:spPr>
        <a:xfrm>
          <a:off x="5826760" y="16394430"/>
          <a:ext cx="4152900" cy="22326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4" name="正方形/長方形 373"/>
        <xdr:cNvSpPr/>
      </xdr:nvSpPr>
      <xdr:spPr>
        <a:xfrm>
          <a:off x="10960100" y="409956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75" name="正方形/長方形 374"/>
        <xdr:cNvSpPr/>
      </xdr:nvSpPr>
      <xdr:spPr>
        <a:xfrm>
          <a:off x="110642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76" name="正方形/長方形 375"/>
        <xdr:cNvSpPr/>
      </xdr:nvSpPr>
      <xdr:spPr>
        <a:xfrm>
          <a:off x="110642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77" name="正方形/長方形 376"/>
        <xdr:cNvSpPr/>
      </xdr:nvSpPr>
      <xdr:spPr>
        <a:xfrm>
          <a:off x="119659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78" name="正方形/長方形 377"/>
        <xdr:cNvSpPr/>
      </xdr:nvSpPr>
      <xdr:spPr>
        <a:xfrm>
          <a:off x="119659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79" name="正方形/長方形 378"/>
        <xdr:cNvSpPr/>
      </xdr:nvSpPr>
      <xdr:spPr>
        <a:xfrm>
          <a:off x="1297178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80" name="正方形/長方形 379"/>
        <xdr:cNvSpPr/>
      </xdr:nvSpPr>
      <xdr:spPr>
        <a:xfrm>
          <a:off x="1297178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1" name="正方形/長方形 380"/>
        <xdr:cNvSpPr/>
      </xdr:nvSpPr>
      <xdr:spPr>
        <a:xfrm>
          <a:off x="10960100" y="521589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82" name="テキスト ボックス 381"/>
        <xdr:cNvSpPr txBox="1"/>
      </xdr:nvSpPr>
      <xdr:spPr>
        <a:xfrm>
          <a:off x="10922000" y="5029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83" name="直線コネクタ 382"/>
        <xdr:cNvCxnSpPr/>
      </xdr:nvCxnSpPr>
      <xdr:spPr>
        <a:xfrm>
          <a:off x="10960100" y="745236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84" name="テキスト ボックス 383"/>
        <xdr:cNvSpPr txBox="1"/>
      </xdr:nvSpPr>
      <xdr:spPr>
        <a:xfrm>
          <a:off x="10561501" y="731394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385" name="直線コネクタ 384"/>
        <xdr:cNvCxnSpPr/>
      </xdr:nvCxnSpPr>
      <xdr:spPr>
        <a:xfrm>
          <a:off x="10960100" y="707898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386" name="テキスト ボックス 385"/>
        <xdr:cNvSpPr txBox="1"/>
      </xdr:nvSpPr>
      <xdr:spPr>
        <a:xfrm>
          <a:off x="10561501" y="6940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387" name="直線コネクタ 386"/>
        <xdr:cNvCxnSpPr/>
      </xdr:nvCxnSpPr>
      <xdr:spPr>
        <a:xfrm>
          <a:off x="10960100" y="670560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388" name="テキスト ボックス 387"/>
        <xdr:cNvSpPr txBox="1"/>
      </xdr:nvSpPr>
      <xdr:spPr>
        <a:xfrm>
          <a:off x="10602761" y="65671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389" name="直線コネクタ 388"/>
        <xdr:cNvCxnSpPr/>
      </xdr:nvCxnSpPr>
      <xdr:spPr>
        <a:xfrm>
          <a:off x="10960100" y="633603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390" name="テキスト ボックス 389"/>
        <xdr:cNvSpPr txBox="1"/>
      </xdr:nvSpPr>
      <xdr:spPr>
        <a:xfrm>
          <a:off x="10602761" y="619761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391" name="直線コネクタ 390"/>
        <xdr:cNvCxnSpPr/>
      </xdr:nvCxnSpPr>
      <xdr:spPr>
        <a:xfrm>
          <a:off x="10960100" y="596265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392" name="テキスト ボックス 391"/>
        <xdr:cNvSpPr txBox="1"/>
      </xdr:nvSpPr>
      <xdr:spPr>
        <a:xfrm>
          <a:off x="10602761" y="58242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393" name="直線コネクタ 392"/>
        <xdr:cNvCxnSpPr/>
      </xdr:nvCxnSpPr>
      <xdr:spPr>
        <a:xfrm>
          <a:off x="10960100" y="558927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394" name="テキスト ボックス 393"/>
        <xdr:cNvSpPr txBox="1"/>
      </xdr:nvSpPr>
      <xdr:spPr>
        <a:xfrm>
          <a:off x="10602761" y="54508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95" name="直線コネクタ 394"/>
        <xdr:cNvCxnSpPr/>
      </xdr:nvCxnSpPr>
      <xdr:spPr>
        <a:xfrm>
          <a:off x="10960100" y="521589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396" name="テキスト ボックス 395"/>
        <xdr:cNvSpPr txBox="1"/>
      </xdr:nvSpPr>
      <xdr:spPr>
        <a:xfrm>
          <a:off x="10666881" y="50774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97" name="【認定こども園・幼稚園・保育所】&#10;有形固定資産減価償却率グラフ枠"/>
        <xdr:cNvSpPr/>
      </xdr:nvSpPr>
      <xdr:spPr>
        <a:xfrm>
          <a:off x="10960100" y="521589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78105</xdr:rowOff>
    </xdr:from>
    <xdr:to>
      <xdr:col>85</xdr:col>
      <xdr:colOff>126364</xdr:colOff>
      <xdr:row>41</xdr:row>
      <xdr:rowOff>76200</xdr:rowOff>
    </xdr:to>
    <xdr:cxnSp macro="">
      <xdr:nvCxnSpPr>
        <xdr:cNvPr id="398" name="直線コネクタ 397"/>
        <xdr:cNvCxnSpPr/>
      </xdr:nvCxnSpPr>
      <xdr:spPr>
        <a:xfrm flipV="1">
          <a:off x="14375764" y="5610225"/>
          <a:ext cx="0" cy="13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41</xdr:row>
      <xdr:rowOff>80027</xdr:rowOff>
    </xdr:from>
    <xdr:ext cx="405111" cy="259045"/>
    <xdr:sp macro="" textlink="">
      <xdr:nvSpPr>
        <xdr:cNvPr id="399" name="【認定こども園・幼稚園・保育所】&#10;有形固定資産減価償却率最小値テキスト"/>
        <xdr:cNvSpPr txBox="1"/>
      </xdr:nvSpPr>
      <xdr:spPr>
        <a:xfrm>
          <a:off x="14414500" y="6953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76200</xdr:rowOff>
    </xdr:from>
    <xdr:to>
      <xdr:col>86</xdr:col>
      <xdr:colOff>25400</xdr:colOff>
      <xdr:row>41</xdr:row>
      <xdr:rowOff>76200</xdr:rowOff>
    </xdr:to>
    <xdr:cxnSp macro="">
      <xdr:nvCxnSpPr>
        <xdr:cNvPr id="400" name="直線コネクタ 399"/>
        <xdr:cNvCxnSpPr/>
      </xdr:nvCxnSpPr>
      <xdr:spPr>
        <a:xfrm>
          <a:off x="14287500" y="694944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24782</xdr:rowOff>
    </xdr:from>
    <xdr:ext cx="405111" cy="259045"/>
    <xdr:sp macro="" textlink="">
      <xdr:nvSpPr>
        <xdr:cNvPr id="401" name="【認定こども園・幼稚園・保育所】&#10;有形固定資産減価償却率最大値テキスト"/>
        <xdr:cNvSpPr txBox="1"/>
      </xdr:nvSpPr>
      <xdr:spPr>
        <a:xfrm>
          <a:off x="14414500" y="5389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78105</xdr:rowOff>
    </xdr:from>
    <xdr:to>
      <xdr:col>86</xdr:col>
      <xdr:colOff>25400</xdr:colOff>
      <xdr:row>33</xdr:row>
      <xdr:rowOff>78105</xdr:rowOff>
    </xdr:to>
    <xdr:cxnSp macro="">
      <xdr:nvCxnSpPr>
        <xdr:cNvPr id="402" name="直線コネクタ 401"/>
        <xdr:cNvCxnSpPr/>
      </xdr:nvCxnSpPr>
      <xdr:spPr>
        <a:xfrm>
          <a:off x="14287500" y="561022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35</xdr:row>
      <xdr:rowOff>122572</xdr:rowOff>
    </xdr:from>
    <xdr:ext cx="405111" cy="259045"/>
    <xdr:sp macro="" textlink="">
      <xdr:nvSpPr>
        <xdr:cNvPr id="403" name="【認定こども園・幼稚園・保育所】&#10;有形固定資産減価償却率平均値テキスト"/>
        <xdr:cNvSpPr txBox="1"/>
      </xdr:nvSpPr>
      <xdr:spPr>
        <a:xfrm>
          <a:off x="14414500" y="59899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99695</xdr:rowOff>
    </xdr:from>
    <xdr:to>
      <xdr:col>85</xdr:col>
      <xdr:colOff>177800</xdr:colOff>
      <xdr:row>37</xdr:row>
      <xdr:rowOff>29845</xdr:rowOff>
    </xdr:to>
    <xdr:sp macro="" textlink="">
      <xdr:nvSpPr>
        <xdr:cNvPr id="404" name="フローチャート: 判断 403"/>
        <xdr:cNvSpPr/>
      </xdr:nvSpPr>
      <xdr:spPr>
        <a:xfrm>
          <a:off x="14325600" y="6134735"/>
          <a:ext cx="9398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105410</xdr:rowOff>
    </xdr:from>
    <xdr:to>
      <xdr:col>81</xdr:col>
      <xdr:colOff>101600</xdr:colOff>
      <xdr:row>37</xdr:row>
      <xdr:rowOff>35560</xdr:rowOff>
    </xdr:to>
    <xdr:sp macro="" textlink="">
      <xdr:nvSpPr>
        <xdr:cNvPr id="405" name="フローチャート: 判断 404"/>
        <xdr:cNvSpPr/>
      </xdr:nvSpPr>
      <xdr:spPr>
        <a:xfrm>
          <a:off x="13578840" y="61404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126365</xdr:rowOff>
    </xdr:from>
    <xdr:to>
      <xdr:col>76</xdr:col>
      <xdr:colOff>165100</xdr:colOff>
      <xdr:row>37</xdr:row>
      <xdr:rowOff>56515</xdr:rowOff>
    </xdr:to>
    <xdr:sp macro="" textlink="">
      <xdr:nvSpPr>
        <xdr:cNvPr id="406" name="フローチャート: 判断 405"/>
        <xdr:cNvSpPr/>
      </xdr:nvSpPr>
      <xdr:spPr>
        <a:xfrm>
          <a:off x="12804140" y="616140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113030</xdr:rowOff>
    </xdr:from>
    <xdr:to>
      <xdr:col>72</xdr:col>
      <xdr:colOff>38100</xdr:colOff>
      <xdr:row>37</xdr:row>
      <xdr:rowOff>43180</xdr:rowOff>
    </xdr:to>
    <xdr:sp macro="" textlink="">
      <xdr:nvSpPr>
        <xdr:cNvPr id="407" name="フローチャート: 判断 406"/>
        <xdr:cNvSpPr/>
      </xdr:nvSpPr>
      <xdr:spPr>
        <a:xfrm>
          <a:off x="12029440" y="614807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12065</xdr:rowOff>
    </xdr:from>
    <xdr:to>
      <xdr:col>67</xdr:col>
      <xdr:colOff>101600</xdr:colOff>
      <xdr:row>37</xdr:row>
      <xdr:rowOff>113665</xdr:rowOff>
    </xdr:to>
    <xdr:sp macro="" textlink="">
      <xdr:nvSpPr>
        <xdr:cNvPr id="408" name="フローチャート: 判断 407"/>
        <xdr:cNvSpPr/>
      </xdr:nvSpPr>
      <xdr:spPr>
        <a:xfrm>
          <a:off x="11231880" y="6214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09" name="テキスト ボックス 408"/>
        <xdr:cNvSpPr txBox="1"/>
      </xdr:nvSpPr>
      <xdr:spPr>
        <a:xfrm>
          <a:off x="142087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10" name="テキスト ボックス 409"/>
        <xdr:cNvSpPr txBox="1"/>
      </xdr:nvSpPr>
      <xdr:spPr>
        <a:xfrm>
          <a:off x="134620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11" name="テキスト ボックス 410"/>
        <xdr:cNvSpPr txBox="1"/>
      </xdr:nvSpPr>
      <xdr:spPr>
        <a:xfrm>
          <a:off x="126873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12" name="テキスト ボックス 411"/>
        <xdr:cNvSpPr txBox="1"/>
      </xdr:nvSpPr>
      <xdr:spPr>
        <a:xfrm>
          <a:off x="1190498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13" name="テキスト ボックス 412"/>
        <xdr:cNvSpPr txBox="1"/>
      </xdr:nvSpPr>
      <xdr:spPr>
        <a:xfrm>
          <a:off x="111150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143510</xdr:rowOff>
    </xdr:from>
    <xdr:to>
      <xdr:col>85</xdr:col>
      <xdr:colOff>177800</xdr:colOff>
      <xdr:row>40</xdr:row>
      <xdr:rowOff>73660</xdr:rowOff>
    </xdr:to>
    <xdr:sp macro="" textlink="">
      <xdr:nvSpPr>
        <xdr:cNvPr id="414" name="楕円 413"/>
        <xdr:cNvSpPr/>
      </xdr:nvSpPr>
      <xdr:spPr>
        <a:xfrm>
          <a:off x="14325600" y="6681470"/>
          <a:ext cx="9398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39</xdr:row>
      <xdr:rowOff>121937</xdr:rowOff>
    </xdr:from>
    <xdr:ext cx="405111" cy="259045"/>
    <xdr:sp macro="" textlink="">
      <xdr:nvSpPr>
        <xdr:cNvPr id="415" name="【認定こども園・幼稚園・保育所】&#10;有形固定資産減価償却率該当値テキスト"/>
        <xdr:cNvSpPr txBox="1"/>
      </xdr:nvSpPr>
      <xdr:spPr>
        <a:xfrm>
          <a:off x="14414500" y="665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113030</xdr:rowOff>
    </xdr:from>
    <xdr:to>
      <xdr:col>81</xdr:col>
      <xdr:colOff>101600</xdr:colOff>
      <xdr:row>40</xdr:row>
      <xdr:rowOff>43180</xdr:rowOff>
    </xdr:to>
    <xdr:sp macro="" textlink="">
      <xdr:nvSpPr>
        <xdr:cNvPr id="416" name="楕円 415"/>
        <xdr:cNvSpPr/>
      </xdr:nvSpPr>
      <xdr:spPr>
        <a:xfrm>
          <a:off x="13578840" y="665099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163830</xdr:rowOff>
    </xdr:from>
    <xdr:to>
      <xdr:col>85</xdr:col>
      <xdr:colOff>127000</xdr:colOff>
      <xdr:row>40</xdr:row>
      <xdr:rowOff>22860</xdr:rowOff>
    </xdr:to>
    <xdr:cxnSp macro="">
      <xdr:nvCxnSpPr>
        <xdr:cNvPr id="417" name="直線コネクタ 416"/>
        <xdr:cNvCxnSpPr/>
      </xdr:nvCxnSpPr>
      <xdr:spPr>
        <a:xfrm>
          <a:off x="13629640" y="6701790"/>
          <a:ext cx="74676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120650</xdr:rowOff>
    </xdr:from>
    <xdr:to>
      <xdr:col>76</xdr:col>
      <xdr:colOff>165100</xdr:colOff>
      <xdr:row>40</xdr:row>
      <xdr:rowOff>50800</xdr:rowOff>
    </xdr:to>
    <xdr:sp macro="" textlink="">
      <xdr:nvSpPr>
        <xdr:cNvPr id="418" name="楕円 417"/>
        <xdr:cNvSpPr/>
      </xdr:nvSpPr>
      <xdr:spPr>
        <a:xfrm>
          <a:off x="12804140" y="66586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163830</xdr:rowOff>
    </xdr:from>
    <xdr:to>
      <xdr:col>81</xdr:col>
      <xdr:colOff>50800</xdr:colOff>
      <xdr:row>40</xdr:row>
      <xdr:rowOff>0</xdr:rowOff>
    </xdr:to>
    <xdr:cxnSp macro="">
      <xdr:nvCxnSpPr>
        <xdr:cNvPr id="419" name="直線コネクタ 418"/>
        <xdr:cNvCxnSpPr/>
      </xdr:nvCxnSpPr>
      <xdr:spPr>
        <a:xfrm flipV="1">
          <a:off x="12854940" y="6701790"/>
          <a:ext cx="7747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88265</xdr:rowOff>
    </xdr:from>
    <xdr:to>
      <xdr:col>72</xdr:col>
      <xdr:colOff>38100</xdr:colOff>
      <xdr:row>40</xdr:row>
      <xdr:rowOff>18415</xdr:rowOff>
    </xdr:to>
    <xdr:sp macro="" textlink="">
      <xdr:nvSpPr>
        <xdr:cNvPr id="420" name="楕円 419"/>
        <xdr:cNvSpPr/>
      </xdr:nvSpPr>
      <xdr:spPr>
        <a:xfrm>
          <a:off x="12029440" y="6626225"/>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139065</xdr:rowOff>
    </xdr:from>
    <xdr:to>
      <xdr:col>76</xdr:col>
      <xdr:colOff>114300</xdr:colOff>
      <xdr:row>40</xdr:row>
      <xdr:rowOff>0</xdr:rowOff>
    </xdr:to>
    <xdr:cxnSp macro="">
      <xdr:nvCxnSpPr>
        <xdr:cNvPr id="421" name="直線コネクタ 420"/>
        <xdr:cNvCxnSpPr/>
      </xdr:nvCxnSpPr>
      <xdr:spPr>
        <a:xfrm>
          <a:off x="12072620" y="6677025"/>
          <a:ext cx="78232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52087</xdr:rowOff>
    </xdr:from>
    <xdr:ext cx="405111" cy="259045"/>
    <xdr:sp macro="" textlink="">
      <xdr:nvSpPr>
        <xdr:cNvPr id="422" name="n_1aveValue【認定こども園・幼稚園・保育所】&#10;有形固定資産減価償却率"/>
        <xdr:cNvSpPr txBox="1"/>
      </xdr:nvSpPr>
      <xdr:spPr>
        <a:xfrm>
          <a:off x="13437244" y="5919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73042</xdr:rowOff>
    </xdr:from>
    <xdr:ext cx="405111" cy="259045"/>
    <xdr:sp macro="" textlink="">
      <xdr:nvSpPr>
        <xdr:cNvPr id="423" name="n_2aveValue【認定こども園・幼稚園・保育所】&#10;有形固定資産減価償却率"/>
        <xdr:cNvSpPr txBox="1"/>
      </xdr:nvSpPr>
      <xdr:spPr>
        <a:xfrm>
          <a:off x="12675244" y="5940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59707</xdr:rowOff>
    </xdr:from>
    <xdr:ext cx="405111" cy="259045"/>
    <xdr:sp macro="" textlink="">
      <xdr:nvSpPr>
        <xdr:cNvPr id="424" name="n_3aveValue【認定こども園・幼稚園・保育所】&#10;有形固定資産減価償却率"/>
        <xdr:cNvSpPr txBox="1"/>
      </xdr:nvSpPr>
      <xdr:spPr>
        <a:xfrm>
          <a:off x="11900544" y="592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130192</xdr:rowOff>
    </xdr:from>
    <xdr:ext cx="405111" cy="259045"/>
    <xdr:sp macro="" textlink="">
      <xdr:nvSpPr>
        <xdr:cNvPr id="425" name="n_4aveValue【認定こども園・幼稚園・保育所】&#10;有形固定資産減価償却率"/>
        <xdr:cNvSpPr txBox="1"/>
      </xdr:nvSpPr>
      <xdr:spPr>
        <a:xfrm>
          <a:off x="11102984" y="5997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34307</xdr:rowOff>
    </xdr:from>
    <xdr:ext cx="405111" cy="259045"/>
    <xdr:sp macro="" textlink="">
      <xdr:nvSpPr>
        <xdr:cNvPr id="426" name="n_1mainValue【認定こども園・幼稚園・保育所】&#10;有形固定資産減価償却率"/>
        <xdr:cNvSpPr txBox="1"/>
      </xdr:nvSpPr>
      <xdr:spPr>
        <a:xfrm>
          <a:off x="13437244" y="673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41927</xdr:rowOff>
    </xdr:from>
    <xdr:ext cx="405111" cy="259045"/>
    <xdr:sp macro="" textlink="">
      <xdr:nvSpPr>
        <xdr:cNvPr id="427" name="n_2mainValue【認定こども園・幼稚園・保育所】&#10;有形固定資産減価償却率"/>
        <xdr:cNvSpPr txBox="1"/>
      </xdr:nvSpPr>
      <xdr:spPr>
        <a:xfrm>
          <a:off x="12675244" y="674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9542</xdr:rowOff>
    </xdr:from>
    <xdr:ext cx="405111" cy="259045"/>
    <xdr:sp macro="" textlink="">
      <xdr:nvSpPr>
        <xdr:cNvPr id="428" name="n_3mainValue【認定こども園・幼稚園・保育所】&#10;有形固定資産減価償却率"/>
        <xdr:cNvSpPr txBox="1"/>
      </xdr:nvSpPr>
      <xdr:spPr>
        <a:xfrm>
          <a:off x="11900544" y="6715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29" name="正方形/長方形 428"/>
        <xdr:cNvSpPr/>
      </xdr:nvSpPr>
      <xdr:spPr>
        <a:xfrm>
          <a:off x="16093440" y="409956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30" name="正方形/長方形 429"/>
        <xdr:cNvSpPr/>
      </xdr:nvSpPr>
      <xdr:spPr>
        <a:xfrm>
          <a:off x="162204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31" name="正方形/長方形 430"/>
        <xdr:cNvSpPr/>
      </xdr:nvSpPr>
      <xdr:spPr>
        <a:xfrm>
          <a:off x="162204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32" name="正方形/長方形 431"/>
        <xdr:cNvSpPr/>
      </xdr:nvSpPr>
      <xdr:spPr>
        <a:xfrm>
          <a:off x="1709928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33" name="正方形/長方形 432"/>
        <xdr:cNvSpPr/>
      </xdr:nvSpPr>
      <xdr:spPr>
        <a:xfrm>
          <a:off x="1709928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34" name="正方形/長方形 433"/>
        <xdr:cNvSpPr/>
      </xdr:nvSpPr>
      <xdr:spPr>
        <a:xfrm>
          <a:off x="1810512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35" name="正方形/長方形 434"/>
        <xdr:cNvSpPr/>
      </xdr:nvSpPr>
      <xdr:spPr>
        <a:xfrm>
          <a:off x="1810512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36" name="正方形/長方形 435"/>
        <xdr:cNvSpPr/>
      </xdr:nvSpPr>
      <xdr:spPr>
        <a:xfrm>
          <a:off x="16093440" y="521589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37" name="テキスト ボックス 436"/>
        <xdr:cNvSpPr txBox="1"/>
      </xdr:nvSpPr>
      <xdr:spPr>
        <a:xfrm>
          <a:off x="16078200" y="5029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38" name="直線コネクタ 437"/>
        <xdr:cNvCxnSpPr/>
      </xdr:nvCxnSpPr>
      <xdr:spPr>
        <a:xfrm>
          <a:off x="16093440" y="74523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43</xdr:row>
      <xdr:rowOff>105427</xdr:rowOff>
    </xdr:from>
    <xdr:ext cx="467179" cy="259045"/>
    <xdr:sp macro="" textlink="">
      <xdr:nvSpPr>
        <xdr:cNvPr id="439" name="テキスト ボックス 438"/>
        <xdr:cNvSpPr txBox="1"/>
      </xdr:nvSpPr>
      <xdr:spPr>
        <a:xfrm>
          <a:off x="15694841" y="731394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42</xdr:row>
      <xdr:rowOff>92528</xdr:rowOff>
    </xdr:from>
    <xdr:to>
      <xdr:col>120</xdr:col>
      <xdr:colOff>114300</xdr:colOff>
      <xdr:row>42</xdr:row>
      <xdr:rowOff>92528</xdr:rowOff>
    </xdr:to>
    <xdr:cxnSp macro="">
      <xdr:nvCxnSpPr>
        <xdr:cNvPr id="440" name="直線コネクタ 439"/>
        <xdr:cNvCxnSpPr/>
      </xdr:nvCxnSpPr>
      <xdr:spPr>
        <a:xfrm>
          <a:off x="16093440" y="7133408"/>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441" name="テキスト ボックス 440"/>
        <xdr:cNvSpPr txBox="1"/>
      </xdr:nvSpPr>
      <xdr:spPr>
        <a:xfrm>
          <a:off x="15694841" y="69949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442" name="直線コネクタ 441"/>
        <xdr:cNvCxnSpPr/>
      </xdr:nvCxnSpPr>
      <xdr:spPr>
        <a:xfrm>
          <a:off x="16093440" y="6814457"/>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443" name="テキスト ボックス 442"/>
        <xdr:cNvSpPr txBox="1"/>
      </xdr:nvSpPr>
      <xdr:spPr>
        <a:xfrm>
          <a:off x="15694841" y="667604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444" name="直線コネクタ 443"/>
        <xdr:cNvCxnSpPr/>
      </xdr:nvCxnSpPr>
      <xdr:spPr>
        <a:xfrm>
          <a:off x="16093440" y="6495505"/>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445" name="テキスト ボックス 444"/>
        <xdr:cNvSpPr txBox="1"/>
      </xdr:nvSpPr>
      <xdr:spPr>
        <a:xfrm>
          <a:off x="15694841" y="63570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446" name="直線コネクタ 445"/>
        <xdr:cNvCxnSpPr/>
      </xdr:nvCxnSpPr>
      <xdr:spPr>
        <a:xfrm>
          <a:off x="16093440" y="6176554"/>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447" name="テキスト ボックス 446"/>
        <xdr:cNvSpPr txBox="1"/>
      </xdr:nvSpPr>
      <xdr:spPr>
        <a:xfrm>
          <a:off x="15694841" y="60381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448" name="直線コネクタ 447"/>
        <xdr:cNvCxnSpPr/>
      </xdr:nvCxnSpPr>
      <xdr:spPr>
        <a:xfrm>
          <a:off x="16093440" y="5857603"/>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449" name="テキスト ボックス 448"/>
        <xdr:cNvSpPr txBox="1"/>
      </xdr:nvSpPr>
      <xdr:spPr>
        <a:xfrm>
          <a:off x="15694841" y="571538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450" name="直線コネクタ 449"/>
        <xdr:cNvCxnSpPr/>
      </xdr:nvCxnSpPr>
      <xdr:spPr>
        <a:xfrm>
          <a:off x="16093440" y="5534842"/>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451" name="テキスト ボックス 450"/>
        <xdr:cNvSpPr txBox="1"/>
      </xdr:nvSpPr>
      <xdr:spPr>
        <a:xfrm>
          <a:off x="15694841" y="539642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52" name="直線コネクタ 451"/>
        <xdr:cNvCxnSpPr/>
      </xdr:nvCxnSpPr>
      <xdr:spPr>
        <a:xfrm>
          <a:off x="16093440" y="52158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53" name="テキスト ボックス 452"/>
        <xdr:cNvSpPr txBox="1"/>
      </xdr:nvSpPr>
      <xdr:spPr>
        <a:xfrm>
          <a:off x="15694841" y="5077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54" name="【認定こども園・幼稚園・保育所】&#10;一人当たり面積グラフ枠"/>
        <xdr:cNvSpPr/>
      </xdr:nvSpPr>
      <xdr:spPr>
        <a:xfrm>
          <a:off x="16093440" y="521589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34</xdr:row>
      <xdr:rowOff>48986</xdr:rowOff>
    </xdr:from>
    <xdr:to>
      <xdr:col>116</xdr:col>
      <xdr:colOff>62864</xdr:colOff>
      <xdr:row>42</xdr:row>
      <xdr:rowOff>146957</xdr:rowOff>
    </xdr:to>
    <xdr:cxnSp macro="">
      <xdr:nvCxnSpPr>
        <xdr:cNvPr id="455" name="直線コネクタ 454"/>
        <xdr:cNvCxnSpPr/>
      </xdr:nvCxnSpPr>
      <xdr:spPr>
        <a:xfrm flipV="1">
          <a:off x="19509104" y="5748746"/>
          <a:ext cx="0" cy="14390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150784</xdr:rowOff>
    </xdr:from>
    <xdr:ext cx="469744" cy="259045"/>
    <xdr:sp macro="" textlink="">
      <xdr:nvSpPr>
        <xdr:cNvPr id="456" name="【認定こども園・幼稚園・保育所】&#10;一人当たり面積最小値テキスト"/>
        <xdr:cNvSpPr txBox="1"/>
      </xdr:nvSpPr>
      <xdr:spPr>
        <a:xfrm>
          <a:off x="19547840" y="71916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146957</xdr:rowOff>
    </xdr:from>
    <xdr:to>
      <xdr:col>116</xdr:col>
      <xdr:colOff>152400</xdr:colOff>
      <xdr:row>42</xdr:row>
      <xdr:rowOff>146957</xdr:rowOff>
    </xdr:to>
    <xdr:cxnSp macro="">
      <xdr:nvCxnSpPr>
        <xdr:cNvPr id="457" name="直線コネクタ 456"/>
        <xdr:cNvCxnSpPr/>
      </xdr:nvCxnSpPr>
      <xdr:spPr>
        <a:xfrm>
          <a:off x="19443700" y="718783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167113</xdr:rowOff>
    </xdr:from>
    <xdr:ext cx="469744" cy="259045"/>
    <xdr:sp macro="" textlink="">
      <xdr:nvSpPr>
        <xdr:cNvPr id="458" name="【認定こども園・幼稚園・保育所】&#10;一人当たり面積最大値テキスト"/>
        <xdr:cNvSpPr txBox="1"/>
      </xdr:nvSpPr>
      <xdr:spPr>
        <a:xfrm>
          <a:off x="19547840" y="55315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48986</xdr:rowOff>
    </xdr:from>
    <xdr:to>
      <xdr:col>116</xdr:col>
      <xdr:colOff>152400</xdr:colOff>
      <xdr:row>34</xdr:row>
      <xdr:rowOff>48986</xdr:rowOff>
    </xdr:to>
    <xdr:cxnSp macro="">
      <xdr:nvCxnSpPr>
        <xdr:cNvPr id="459" name="直線コネクタ 458"/>
        <xdr:cNvCxnSpPr/>
      </xdr:nvCxnSpPr>
      <xdr:spPr>
        <a:xfrm>
          <a:off x="19443700" y="574874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64605</xdr:rowOff>
    </xdr:from>
    <xdr:ext cx="469744" cy="259045"/>
    <xdr:sp macro="" textlink="">
      <xdr:nvSpPr>
        <xdr:cNvPr id="460" name="【認定こども園・幼稚園・保育所】&#10;一人当たり面積平均値テキスト"/>
        <xdr:cNvSpPr txBox="1"/>
      </xdr:nvSpPr>
      <xdr:spPr>
        <a:xfrm>
          <a:off x="19547840" y="626728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41728</xdr:rowOff>
    </xdr:from>
    <xdr:to>
      <xdr:col>116</xdr:col>
      <xdr:colOff>114300</xdr:colOff>
      <xdr:row>38</xdr:row>
      <xdr:rowOff>143328</xdr:rowOff>
    </xdr:to>
    <xdr:sp macro="" textlink="">
      <xdr:nvSpPr>
        <xdr:cNvPr id="461" name="フローチャート: 判断 460"/>
        <xdr:cNvSpPr/>
      </xdr:nvSpPr>
      <xdr:spPr>
        <a:xfrm>
          <a:off x="19458940" y="641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41728</xdr:rowOff>
    </xdr:from>
    <xdr:to>
      <xdr:col>112</xdr:col>
      <xdr:colOff>38100</xdr:colOff>
      <xdr:row>38</xdr:row>
      <xdr:rowOff>143328</xdr:rowOff>
    </xdr:to>
    <xdr:sp macro="" textlink="">
      <xdr:nvSpPr>
        <xdr:cNvPr id="462" name="フローチャート: 判断 461"/>
        <xdr:cNvSpPr/>
      </xdr:nvSpPr>
      <xdr:spPr>
        <a:xfrm>
          <a:off x="18735040" y="6412048"/>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41728</xdr:rowOff>
    </xdr:from>
    <xdr:to>
      <xdr:col>107</xdr:col>
      <xdr:colOff>101600</xdr:colOff>
      <xdr:row>38</xdr:row>
      <xdr:rowOff>143328</xdr:rowOff>
    </xdr:to>
    <xdr:sp macro="" textlink="">
      <xdr:nvSpPr>
        <xdr:cNvPr id="463" name="フローチャート: 判断 462"/>
        <xdr:cNvSpPr/>
      </xdr:nvSpPr>
      <xdr:spPr>
        <a:xfrm>
          <a:off x="17937480" y="641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52615</xdr:rowOff>
    </xdr:from>
    <xdr:to>
      <xdr:col>102</xdr:col>
      <xdr:colOff>165100</xdr:colOff>
      <xdr:row>38</xdr:row>
      <xdr:rowOff>154215</xdr:rowOff>
    </xdr:to>
    <xdr:sp macro="" textlink="">
      <xdr:nvSpPr>
        <xdr:cNvPr id="464" name="フローチャート: 判断 463"/>
        <xdr:cNvSpPr/>
      </xdr:nvSpPr>
      <xdr:spPr>
        <a:xfrm>
          <a:off x="17162780" y="6422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120650</xdr:rowOff>
    </xdr:from>
    <xdr:to>
      <xdr:col>98</xdr:col>
      <xdr:colOff>38100</xdr:colOff>
      <xdr:row>40</xdr:row>
      <xdr:rowOff>50800</xdr:rowOff>
    </xdr:to>
    <xdr:sp macro="" textlink="">
      <xdr:nvSpPr>
        <xdr:cNvPr id="465" name="フローチャート: 判断 464"/>
        <xdr:cNvSpPr/>
      </xdr:nvSpPr>
      <xdr:spPr>
        <a:xfrm>
          <a:off x="16388080" y="665861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66" name="テキスト ボックス 465"/>
        <xdr:cNvSpPr txBox="1"/>
      </xdr:nvSpPr>
      <xdr:spPr>
        <a:xfrm>
          <a:off x="193421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67" name="テキスト ボックス 466"/>
        <xdr:cNvSpPr txBox="1"/>
      </xdr:nvSpPr>
      <xdr:spPr>
        <a:xfrm>
          <a:off x="1861058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68" name="テキスト ボックス 467"/>
        <xdr:cNvSpPr txBox="1"/>
      </xdr:nvSpPr>
      <xdr:spPr>
        <a:xfrm>
          <a:off x="178206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69" name="テキスト ボックス 468"/>
        <xdr:cNvSpPr txBox="1"/>
      </xdr:nvSpPr>
      <xdr:spPr>
        <a:xfrm>
          <a:off x="170459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70" name="テキスト ボックス 469"/>
        <xdr:cNvSpPr txBox="1"/>
      </xdr:nvSpPr>
      <xdr:spPr>
        <a:xfrm>
          <a:off x="1626362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14515</xdr:rowOff>
    </xdr:from>
    <xdr:to>
      <xdr:col>116</xdr:col>
      <xdr:colOff>114300</xdr:colOff>
      <xdr:row>40</xdr:row>
      <xdr:rowOff>116115</xdr:rowOff>
    </xdr:to>
    <xdr:sp macro="" textlink="">
      <xdr:nvSpPr>
        <xdr:cNvPr id="471" name="楕円 470"/>
        <xdr:cNvSpPr/>
      </xdr:nvSpPr>
      <xdr:spPr>
        <a:xfrm>
          <a:off x="19458940" y="6720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164392</xdr:rowOff>
    </xdr:from>
    <xdr:ext cx="469744" cy="259045"/>
    <xdr:sp macro="" textlink="">
      <xdr:nvSpPr>
        <xdr:cNvPr id="472" name="【認定こども園・幼稚園・保育所】&#10;一人当たり面積該当値テキスト"/>
        <xdr:cNvSpPr txBox="1"/>
      </xdr:nvSpPr>
      <xdr:spPr>
        <a:xfrm>
          <a:off x="19547840" y="670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14515</xdr:rowOff>
    </xdr:from>
    <xdr:to>
      <xdr:col>112</xdr:col>
      <xdr:colOff>38100</xdr:colOff>
      <xdr:row>40</xdr:row>
      <xdr:rowOff>116115</xdr:rowOff>
    </xdr:to>
    <xdr:sp macro="" textlink="">
      <xdr:nvSpPr>
        <xdr:cNvPr id="473" name="楕円 472"/>
        <xdr:cNvSpPr/>
      </xdr:nvSpPr>
      <xdr:spPr>
        <a:xfrm>
          <a:off x="18735040" y="6720115"/>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65315</xdr:rowOff>
    </xdr:from>
    <xdr:to>
      <xdr:col>116</xdr:col>
      <xdr:colOff>63500</xdr:colOff>
      <xdr:row>40</xdr:row>
      <xdr:rowOff>65315</xdr:rowOff>
    </xdr:to>
    <xdr:cxnSp macro="">
      <xdr:nvCxnSpPr>
        <xdr:cNvPr id="474" name="直線コネクタ 473"/>
        <xdr:cNvCxnSpPr/>
      </xdr:nvCxnSpPr>
      <xdr:spPr>
        <a:xfrm>
          <a:off x="18778220" y="6770915"/>
          <a:ext cx="73152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3628</xdr:rowOff>
    </xdr:from>
    <xdr:to>
      <xdr:col>107</xdr:col>
      <xdr:colOff>101600</xdr:colOff>
      <xdr:row>40</xdr:row>
      <xdr:rowOff>105228</xdr:rowOff>
    </xdr:to>
    <xdr:sp macro="" textlink="">
      <xdr:nvSpPr>
        <xdr:cNvPr id="475" name="楕円 474"/>
        <xdr:cNvSpPr/>
      </xdr:nvSpPr>
      <xdr:spPr>
        <a:xfrm>
          <a:off x="17937480" y="6709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54428</xdr:rowOff>
    </xdr:from>
    <xdr:to>
      <xdr:col>111</xdr:col>
      <xdr:colOff>177800</xdr:colOff>
      <xdr:row>40</xdr:row>
      <xdr:rowOff>65315</xdr:rowOff>
    </xdr:to>
    <xdr:cxnSp macro="">
      <xdr:nvCxnSpPr>
        <xdr:cNvPr id="476" name="直線コネクタ 475"/>
        <xdr:cNvCxnSpPr/>
      </xdr:nvCxnSpPr>
      <xdr:spPr>
        <a:xfrm>
          <a:off x="17988280" y="6760028"/>
          <a:ext cx="789940" cy="10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14515</xdr:rowOff>
    </xdr:from>
    <xdr:to>
      <xdr:col>102</xdr:col>
      <xdr:colOff>165100</xdr:colOff>
      <xdr:row>40</xdr:row>
      <xdr:rowOff>116115</xdr:rowOff>
    </xdr:to>
    <xdr:sp macro="" textlink="">
      <xdr:nvSpPr>
        <xdr:cNvPr id="477" name="楕円 476"/>
        <xdr:cNvSpPr/>
      </xdr:nvSpPr>
      <xdr:spPr>
        <a:xfrm>
          <a:off x="17162780" y="6720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54428</xdr:rowOff>
    </xdr:from>
    <xdr:to>
      <xdr:col>107</xdr:col>
      <xdr:colOff>50800</xdr:colOff>
      <xdr:row>40</xdr:row>
      <xdr:rowOff>65315</xdr:rowOff>
    </xdr:to>
    <xdr:cxnSp macro="">
      <xdr:nvCxnSpPr>
        <xdr:cNvPr id="478" name="直線コネクタ 477"/>
        <xdr:cNvCxnSpPr/>
      </xdr:nvCxnSpPr>
      <xdr:spPr>
        <a:xfrm flipV="1">
          <a:off x="17213580" y="6760028"/>
          <a:ext cx="774700" cy="10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36</xdr:row>
      <xdr:rowOff>159855</xdr:rowOff>
    </xdr:from>
    <xdr:ext cx="469744" cy="259045"/>
    <xdr:sp macro="" textlink="">
      <xdr:nvSpPr>
        <xdr:cNvPr id="479" name="n_1aveValue【認定こども園・幼稚園・保育所】&#10;一人当たり面積"/>
        <xdr:cNvSpPr txBox="1"/>
      </xdr:nvSpPr>
      <xdr:spPr>
        <a:xfrm>
          <a:off x="18561127" y="6194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159855</xdr:rowOff>
    </xdr:from>
    <xdr:ext cx="469744" cy="259045"/>
    <xdr:sp macro="" textlink="">
      <xdr:nvSpPr>
        <xdr:cNvPr id="480" name="n_2aveValue【認定こども園・幼稚園・保育所】&#10;一人当たり面積"/>
        <xdr:cNvSpPr txBox="1"/>
      </xdr:nvSpPr>
      <xdr:spPr>
        <a:xfrm>
          <a:off x="17776267" y="6194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170741</xdr:rowOff>
    </xdr:from>
    <xdr:ext cx="469744" cy="259045"/>
    <xdr:sp macro="" textlink="">
      <xdr:nvSpPr>
        <xdr:cNvPr id="481" name="n_3aveValue【認定こども園・幼稚園・保育所】&#10;一人当たり面積"/>
        <xdr:cNvSpPr txBox="1"/>
      </xdr:nvSpPr>
      <xdr:spPr>
        <a:xfrm>
          <a:off x="17001567" y="62057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67327</xdr:rowOff>
    </xdr:from>
    <xdr:ext cx="469744" cy="259045"/>
    <xdr:sp macro="" textlink="">
      <xdr:nvSpPr>
        <xdr:cNvPr id="482" name="n_4aveValue【認定こども園・幼稚園・保育所】&#10;一人当たり面積"/>
        <xdr:cNvSpPr txBox="1"/>
      </xdr:nvSpPr>
      <xdr:spPr>
        <a:xfrm>
          <a:off x="16226867" y="6437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107242</xdr:rowOff>
    </xdr:from>
    <xdr:ext cx="469744" cy="259045"/>
    <xdr:sp macro="" textlink="">
      <xdr:nvSpPr>
        <xdr:cNvPr id="483" name="n_1mainValue【認定こども園・幼稚園・保育所】&#10;一人当たり面積"/>
        <xdr:cNvSpPr txBox="1"/>
      </xdr:nvSpPr>
      <xdr:spPr>
        <a:xfrm>
          <a:off x="18561127" y="6812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96355</xdr:rowOff>
    </xdr:from>
    <xdr:ext cx="469744" cy="259045"/>
    <xdr:sp macro="" textlink="">
      <xdr:nvSpPr>
        <xdr:cNvPr id="484" name="n_2mainValue【認定こども園・幼稚園・保育所】&#10;一人当たり面積"/>
        <xdr:cNvSpPr txBox="1"/>
      </xdr:nvSpPr>
      <xdr:spPr>
        <a:xfrm>
          <a:off x="17776267" y="6801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107242</xdr:rowOff>
    </xdr:from>
    <xdr:ext cx="469744" cy="259045"/>
    <xdr:sp macro="" textlink="">
      <xdr:nvSpPr>
        <xdr:cNvPr id="485" name="n_3mainValue【認定こども園・幼稚園・保育所】&#10;一人当たり面積"/>
        <xdr:cNvSpPr txBox="1"/>
      </xdr:nvSpPr>
      <xdr:spPr>
        <a:xfrm>
          <a:off x="17001567" y="6812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86" name="正方形/長方形 485"/>
        <xdr:cNvSpPr/>
      </xdr:nvSpPr>
      <xdr:spPr>
        <a:xfrm>
          <a:off x="10960100" y="782574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87" name="正方形/長方形 486"/>
        <xdr:cNvSpPr/>
      </xdr:nvSpPr>
      <xdr:spPr>
        <a:xfrm>
          <a:off x="110642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88" name="正方形/長方形 487"/>
        <xdr:cNvSpPr/>
      </xdr:nvSpPr>
      <xdr:spPr>
        <a:xfrm>
          <a:off x="110642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89" name="正方形/長方形 488"/>
        <xdr:cNvSpPr/>
      </xdr:nvSpPr>
      <xdr:spPr>
        <a:xfrm>
          <a:off x="119659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90" name="正方形/長方形 489"/>
        <xdr:cNvSpPr/>
      </xdr:nvSpPr>
      <xdr:spPr>
        <a:xfrm>
          <a:off x="119659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91" name="正方形/長方形 490"/>
        <xdr:cNvSpPr/>
      </xdr:nvSpPr>
      <xdr:spPr>
        <a:xfrm>
          <a:off x="1297178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92" name="正方形/長方形 491"/>
        <xdr:cNvSpPr/>
      </xdr:nvSpPr>
      <xdr:spPr>
        <a:xfrm>
          <a:off x="1297178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3" name="正方形/長方形 492"/>
        <xdr:cNvSpPr/>
      </xdr:nvSpPr>
      <xdr:spPr>
        <a:xfrm>
          <a:off x="10960100" y="894207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4" name="テキスト ボックス 493"/>
        <xdr:cNvSpPr txBox="1"/>
      </xdr:nvSpPr>
      <xdr:spPr>
        <a:xfrm>
          <a:off x="10922000" y="875538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5" name="直線コネクタ 494"/>
        <xdr:cNvCxnSpPr/>
      </xdr:nvCxnSpPr>
      <xdr:spPr>
        <a:xfrm>
          <a:off x="10960100" y="1117854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6" name="テキスト ボックス 495"/>
        <xdr:cNvSpPr txBox="1"/>
      </xdr:nvSpPr>
      <xdr:spPr>
        <a:xfrm>
          <a:off x="10602761" y="11040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97" name="直線コネクタ 496"/>
        <xdr:cNvCxnSpPr/>
      </xdr:nvCxnSpPr>
      <xdr:spPr>
        <a:xfrm>
          <a:off x="10960100" y="1080516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498" name="テキスト ボックス 497"/>
        <xdr:cNvSpPr txBox="1"/>
      </xdr:nvSpPr>
      <xdr:spPr>
        <a:xfrm>
          <a:off x="10602761" y="1066674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499" name="直線コネクタ 498"/>
        <xdr:cNvCxnSpPr/>
      </xdr:nvCxnSpPr>
      <xdr:spPr>
        <a:xfrm>
          <a:off x="10960100" y="1043178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00" name="テキスト ボックス 499"/>
        <xdr:cNvSpPr txBox="1"/>
      </xdr:nvSpPr>
      <xdr:spPr>
        <a:xfrm>
          <a:off x="10602761" y="1029336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01" name="直線コネクタ 500"/>
        <xdr:cNvCxnSpPr/>
      </xdr:nvCxnSpPr>
      <xdr:spPr>
        <a:xfrm>
          <a:off x="10960100" y="1005840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02" name="テキスト ボックス 501"/>
        <xdr:cNvSpPr txBox="1"/>
      </xdr:nvSpPr>
      <xdr:spPr>
        <a:xfrm>
          <a:off x="10602761" y="99199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03" name="直線コネクタ 502"/>
        <xdr:cNvCxnSpPr/>
      </xdr:nvCxnSpPr>
      <xdr:spPr>
        <a:xfrm>
          <a:off x="10960100" y="968883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04" name="テキスト ボックス 503"/>
        <xdr:cNvSpPr txBox="1"/>
      </xdr:nvSpPr>
      <xdr:spPr>
        <a:xfrm>
          <a:off x="10602761" y="955041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05" name="直線コネクタ 504"/>
        <xdr:cNvCxnSpPr/>
      </xdr:nvCxnSpPr>
      <xdr:spPr>
        <a:xfrm>
          <a:off x="10960100" y="931545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06" name="テキスト ボックス 505"/>
        <xdr:cNvSpPr txBox="1"/>
      </xdr:nvSpPr>
      <xdr:spPr>
        <a:xfrm>
          <a:off x="10602761" y="91770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7" name="直線コネクタ 506"/>
        <xdr:cNvCxnSpPr/>
      </xdr:nvCxnSpPr>
      <xdr:spPr>
        <a:xfrm>
          <a:off x="10960100" y="894207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8" name="テキスト ボックス 507"/>
        <xdr:cNvSpPr txBox="1"/>
      </xdr:nvSpPr>
      <xdr:spPr>
        <a:xfrm>
          <a:off x="10602761" y="88036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9" name="【学校施設】&#10;有形固定資産減価償却率グラフ枠"/>
        <xdr:cNvSpPr/>
      </xdr:nvSpPr>
      <xdr:spPr>
        <a:xfrm>
          <a:off x="10960100" y="894207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54</xdr:row>
      <xdr:rowOff>167640</xdr:rowOff>
    </xdr:from>
    <xdr:to>
      <xdr:col>85</xdr:col>
      <xdr:colOff>126364</xdr:colOff>
      <xdr:row>63</xdr:row>
      <xdr:rowOff>15240</xdr:rowOff>
    </xdr:to>
    <xdr:cxnSp macro="">
      <xdr:nvCxnSpPr>
        <xdr:cNvPr id="510" name="直線コネクタ 509"/>
        <xdr:cNvCxnSpPr/>
      </xdr:nvCxnSpPr>
      <xdr:spPr>
        <a:xfrm flipV="1">
          <a:off x="14375764" y="9220200"/>
          <a:ext cx="0" cy="1356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19067</xdr:rowOff>
    </xdr:from>
    <xdr:ext cx="405111" cy="259045"/>
    <xdr:sp macro="" textlink="">
      <xdr:nvSpPr>
        <xdr:cNvPr id="511" name="【学校施設】&#10;有形固定資産減価償却率最小値テキスト"/>
        <xdr:cNvSpPr txBox="1"/>
      </xdr:nvSpPr>
      <xdr:spPr>
        <a:xfrm>
          <a:off x="14414500" y="10580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15240</xdr:rowOff>
    </xdr:from>
    <xdr:to>
      <xdr:col>86</xdr:col>
      <xdr:colOff>25400</xdr:colOff>
      <xdr:row>63</xdr:row>
      <xdr:rowOff>15240</xdr:rowOff>
    </xdr:to>
    <xdr:cxnSp macro="">
      <xdr:nvCxnSpPr>
        <xdr:cNvPr id="512" name="直線コネクタ 511"/>
        <xdr:cNvCxnSpPr/>
      </xdr:nvCxnSpPr>
      <xdr:spPr>
        <a:xfrm>
          <a:off x="14287500" y="1057656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53</xdr:row>
      <xdr:rowOff>114317</xdr:rowOff>
    </xdr:from>
    <xdr:ext cx="405111" cy="259045"/>
    <xdr:sp macro="" textlink="">
      <xdr:nvSpPr>
        <xdr:cNvPr id="513" name="【学校施設】&#10;有形固定資産減価償却率最大値テキスト"/>
        <xdr:cNvSpPr txBox="1"/>
      </xdr:nvSpPr>
      <xdr:spPr>
        <a:xfrm>
          <a:off x="14414500" y="8999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167640</xdr:rowOff>
    </xdr:from>
    <xdr:to>
      <xdr:col>86</xdr:col>
      <xdr:colOff>25400</xdr:colOff>
      <xdr:row>54</xdr:row>
      <xdr:rowOff>167640</xdr:rowOff>
    </xdr:to>
    <xdr:cxnSp macro="">
      <xdr:nvCxnSpPr>
        <xdr:cNvPr id="514" name="直線コネクタ 513"/>
        <xdr:cNvCxnSpPr/>
      </xdr:nvCxnSpPr>
      <xdr:spPr>
        <a:xfrm>
          <a:off x="14287500" y="922020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160037</xdr:rowOff>
    </xdr:from>
    <xdr:ext cx="405111" cy="259045"/>
    <xdr:sp macro="" textlink="">
      <xdr:nvSpPr>
        <xdr:cNvPr id="515" name="【学校施設】&#10;有形固定資産減価償却率平均値テキスト"/>
        <xdr:cNvSpPr txBox="1"/>
      </xdr:nvSpPr>
      <xdr:spPr>
        <a:xfrm>
          <a:off x="14414500" y="9883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10160</xdr:rowOff>
    </xdr:from>
    <xdr:to>
      <xdr:col>85</xdr:col>
      <xdr:colOff>177800</xdr:colOff>
      <xdr:row>59</xdr:row>
      <xdr:rowOff>111760</xdr:rowOff>
    </xdr:to>
    <xdr:sp macro="" textlink="">
      <xdr:nvSpPr>
        <xdr:cNvPr id="516" name="フローチャート: 判断 515"/>
        <xdr:cNvSpPr/>
      </xdr:nvSpPr>
      <xdr:spPr>
        <a:xfrm>
          <a:off x="14325600" y="9900920"/>
          <a:ext cx="9398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21590</xdr:rowOff>
    </xdr:from>
    <xdr:to>
      <xdr:col>81</xdr:col>
      <xdr:colOff>101600</xdr:colOff>
      <xdr:row>59</xdr:row>
      <xdr:rowOff>123190</xdr:rowOff>
    </xdr:to>
    <xdr:sp macro="" textlink="">
      <xdr:nvSpPr>
        <xdr:cNvPr id="517" name="フローチャート: 判断 516"/>
        <xdr:cNvSpPr/>
      </xdr:nvSpPr>
      <xdr:spPr>
        <a:xfrm>
          <a:off x="13578840" y="9912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162560</xdr:rowOff>
    </xdr:from>
    <xdr:to>
      <xdr:col>76</xdr:col>
      <xdr:colOff>165100</xdr:colOff>
      <xdr:row>59</xdr:row>
      <xdr:rowOff>92710</xdr:rowOff>
    </xdr:to>
    <xdr:sp macro="" textlink="">
      <xdr:nvSpPr>
        <xdr:cNvPr id="518" name="フローチャート: 判断 517"/>
        <xdr:cNvSpPr/>
      </xdr:nvSpPr>
      <xdr:spPr>
        <a:xfrm>
          <a:off x="12804140" y="988568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116840</xdr:rowOff>
    </xdr:from>
    <xdr:to>
      <xdr:col>72</xdr:col>
      <xdr:colOff>38100</xdr:colOff>
      <xdr:row>59</xdr:row>
      <xdr:rowOff>46990</xdr:rowOff>
    </xdr:to>
    <xdr:sp macro="" textlink="">
      <xdr:nvSpPr>
        <xdr:cNvPr id="519" name="フローチャート: 判断 518"/>
        <xdr:cNvSpPr/>
      </xdr:nvSpPr>
      <xdr:spPr>
        <a:xfrm>
          <a:off x="12029440" y="983996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113030</xdr:rowOff>
    </xdr:from>
    <xdr:to>
      <xdr:col>67</xdr:col>
      <xdr:colOff>101600</xdr:colOff>
      <xdr:row>60</xdr:row>
      <xdr:rowOff>43180</xdr:rowOff>
    </xdr:to>
    <xdr:sp macro="" textlink="">
      <xdr:nvSpPr>
        <xdr:cNvPr id="520" name="フローチャート: 判断 519"/>
        <xdr:cNvSpPr/>
      </xdr:nvSpPr>
      <xdr:spPr>
        <a:xfrm>
          <a:off x="11231880" y="1000379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1" name="テキスト ボックス 520"/>
        <xdr:cNvSpPr txBox="1"/>
      </xdr:nvSpPr>
      <xdr:spPr>
        <a:xfrm>
          <a:off x="142087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2" name="テキスト ボックス 521"/>
        <xdr:cNvSpPr txBox="1"/>
      </xdr:nvSpPr>
      <xdr:spPr>
        <a:xfrm>
          <a:off x="134620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3" name="テキスト ボックス 522"/>
        <xdr:cNvSpPr txBox="1"/>
      </xdr:nvSpPr>
      <xdr:spPr>
        <a:xfrm>
          <a:off x="126873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4" name="テキスト ボックス 523"/>
        <xdr:cNvSpPr txBox="1"/>
      </xdr:nvSpPr>
      <xdr:spPr>
        <a:xfrm>
          <a:off x="1190498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5" name="テキスト ボックス 524"/>
        <xdr:cNvSpPr txBox="1"/>
      </xdr:nvSpPr>
      <xdr:spPr>
        <a:xfrm>
          <a:off x="111150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74930</xdr:rowOff>
    </xdr:from>
    <xdr:to>
      <xdr:col>85</xdr:col>
      <xdr:colOff>177800</xdr:colOff>
      <xdr:row>59</xdr:row>
      <xdr:rowOff>5080</xdr:rowOff>
    </xdr:to>
    <xdr:sp macro="" textlink="">
      <xdr:nvSpPr>
        <xdr:cNvPr id="526" name="楕円 525"/>
        <xdr:cNvSpPr/>
      </xdr:nvSpPr>
      <xdr:spPr>
        <a:xfrm>
          <a:off x="14325600" y="9798050"/>
          <a:ext cx="9398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97807</xdr:rowOff>
    </xdr:from>
    <xdr:ext cx="405111" cy="259045"/>
    <xdr:sp macro="" textlink="">
      <xdr:nvSpPr>
        <xdr:cNvPr id="527" name="【学校施設】&#10;有形固定資産減価償却率該当値テキスト"/>
        <xdr:cNvSpPr txBox="1"/>
      </xdr:nvSpPr>
      <xdr:spPr>
        <a:xfrm>
          <a:off x="14414500" y="9653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10160</xdr:rowOff>
    </xdr:from>
    <xdr:to>
      <xdr:col>81</xdr:col>
      <xdr:colOff>101600</xdr:colOff>
      <xdr:row>58</xdr:row>
      <xdr:rowOff>111760</xdr:rowOff>
    </xdr:to>
    <xdr:sp macro="" textlink="">
      <xdr:nvSpPr>
        <xdr:cNvPr id="528" name="楕円 527"/>
        <xdr:cNvSpPr/>
      </xdr:nvSpPr>
      <xdr:spPr>
        <a:xfrm>
          <a:off x="13578840" y="9733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60960</xdr:rowOff>
    </xdr:from>
    <xdr:to>
      <xdr:col>85</xdr:col>
      <xdr:colOff>127000</xdr:colOff>
      <xdr:row>58</xdr:row>
      <xdr:rowOff>125730</xdr:rowOff>
    </xdr:to>
    <xdr:cxnSp macro="">
      <xdr:nvCxnSpPr>
        <xdr:cNvPr id="529" name="直線コネクタ 528"/>
        <xdr:cNvCxnSpPr/>
      </xdr:nvCxnSpPr>
      <xdr:spPr>
        <a:xfrm>
          <a:off x="13629640" y="9784080"/>
          <a:ext cx="74676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162560</xdr:rowOff>
    </xdr:from>
    <xdr:to>
      <xdr:col>76</xdr:col>
      <xdr:colOff>165100</xdr:colOff>
      <xdr:row>58</xdr:row>
      <xdr:rowOff>92710</xdr:rowOff>
    </xdr:to>
    <xdr:sp macro="" textlink="">
      <xdr:nvSpPr>
        <xdr:cNvPr id="530" name="楕円 529"/>
        <xdr:cNvSpPr/>
      </xdr:nvSpPr>
      <xdr:spPr>
        <a:xfrm>
          <a:off x="12804140" y="971804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41910</xdr:rowOff>
    </xdr:from>
    <xdr:to>
      <xdr:col>81</xdr:col>
      <xdr:colOff>50800</xdr:colOff>
      <xdr:row>58</xdr:row>
      <xdr:rowOff>60960</xdr:rowOff>
    </xdr:to>
    <xdr:cxnSp macro="">
      <xdr:nvCxnSpPr>
        <xdr:cNvPr id="531" name="直線コネクタ 530"/>
        <xdr:cNvCxnSpPr/>
      </xdr:nvCxnSpPr>
      <xdr:spPr>
        <a:xfrm>
          <a:off x="12854940" y="9765030"/>
          <a:ext cx="7747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109220</xdr:rowOff>
    </xdr:from>
    <xdr:to>
      <xdr:col>72</xdr:col>
      <xdr:colOff>38100</xdr:colOff>
      <xdr:row>58</xdr:row>
      <xdr:rowOff>39370</xdr:rowOff>
    </xdr:to>
    <xdr:sp macro="" textlink="">
      <xdr:nvSpPr>
        <xdr:cNvPr id="532" name="楕円 531"/>
        <xdr:cNvSpPr/>
      </xdr:nvSpPr>
      <xdr:spPr>
        <a:xfrm>
          <a:off x="12029440" y="966470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160020</xdr:rowOff>
    </xdr:from>
    <xdr:to>
      <xdr:col>76</xdr:col>
      <xdr:colOff>114300</xdr:colOff>
      <xdr:row>58</xdr:row>
      <xdr:rowOff>41910</xdr:rowOff>
    </xdr:to>
    <xdr:cxnSp macro="">
      <xdr:nvCxnSpPr>
        <xdr:cNvPr id="533" name="直線コネクタ 532"/>
        <xdr:cNvCxnSpPr/>
      </xdr:nvCxnSpPr>
      <xdr:spPr>
        <a:xfrm>
          <a:off x="12072620" y="9715500"/>
          <a:ext cx="78232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114317</xdr:rowOff>
    </xdr:from>
    <xdr:ext cx="405111" cy="259045"/>
    <xdr:sp macro="" textlink="">
      <xdr:nvSpPr>
        <xdr:cNvPr id="534" name="n_1aveValue【学校施設】&#10;有形固定資産減価償却率"/>
        <xdr:cNvSpPr txBox="1"/>
      </xdr:nvSpPr>
      <xdr:spPr>
        <a:xfrm>
          <a:off x="13437244" y="10005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83837</xdr:rowOff>
    </xdr:from>
    <xdr:ext cx="405111" cy="259045"/>
    <xdr:sp macro="" textlink="">
      <xdr:nvSpPr>
        <xdr:cNvPr id="535" name="n_2aveValue【学校施設】&#10;有形固定資産減価償却率"/>
        <xdr:cNvSpPr txBox="1"/>
      </xdr:nvSpPr>
      <xdr:spPr>
        <a:xfrm>
          <a:off x="12675244" y="9974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38117</xdr:rowOff>
    </xdr:from>
    <xdr:ext cx="405111" cy="259045"/>
    <xdr:sp macro="" textlink="">
      <xdr:nvSpPr>
        <xdr:cNvPr id="536" name="n_3aveValue【学校施設】&#10;有形固定資産減価償却率"/>
        <xdr:cNvSpPr txBox="1"/>
      </xdr:nvSpPr>
      <xdr:spPr>
        <a:xfrm>
          <a:off x="11900544" y="9928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59707</xdr:rowOff>
    </xdr:from>
    <xdr:ext cx="405111" cy="259045"/>
    <xdr:sp macro="" textlink="">
      <xdr:nvSpPr>
        <xdr:cNvPr id="537" name="n_4aveValue【学校施設】&#10;有形固定資産減価償却率"/>
        <xdr:cNvSpPr txBox="1"/>
      </xdr:nvSpPr>
      <xdr:spPr>
        <a:xfrm>
          <a:off x="11102984" y="978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128287</xdr:rowOff>
    </xdr:from>
    <xdr:ext cx="405111" cy="259045"/>
    <xdr:sp macro="" textlink="">
      <xdr:nvSpPr>
        <xdr:cNvPr id="538" name="n_1mainValue【学校施設】&#10;有形固定資産減価償却率"/>
        <xdr:cNvSpPr txBox="1"/>
      </xdr:nvSpPr>
      <xdr:spPr>
        <a:xfrm>
          <a:off x="13437244" y="9516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109237</xdr:rowOff>
    </xdr:from>
    <xdr:ext cx="405111" cy="259045"/>
    <xdr:sp macro="" textlink="">
      <xdr:nvSpPr>
        <xdr:cNvPr id="539" name="n_2mainValue【学校施設】&#10;有形固定資産減価償却率"/>
        <xdr:cNvSpPr txBox="1"/>
      </xdr:nvSpPr>
      <xdr:spPr>
        <a:xfrm>
          <a:off x="12675244" y="9497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55897</xdr:rowOff>
    </xdr:from>
    <xdr:ext cx="405111" cy="259045"/>
    <xdr:sp macro="" textlink="">
      <xdr:nvSpPr>
        <xdr:cNvPr id="540" name="n_3mainValue【学校施設】&#10;有形固定資産減価償却率"/>
        <xdr:cNvSpPr txBox="1"/>
      </xdr:nvSpPr>
      <xdr:spPr>
        <a:xfrm>
          <a:off x="11900544" y="9443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1" name="正方形/長方形 540"/>
        <xdr:cNvSpPr/>
      </xdr:nvSpPr>
      <xdr:spPr>
        <a:xfrm>
          <a:off x="16093440" y="782574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42" name="正方形/長方形 541"/>
        <xdr:cNvSpPr/>
      </xdr:nvSpPr>
      <xdr:spPr>
        <a:xfrm>
          <a:off x="162204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43" name="正方形/長方形 542"/>
        <xdr:cNvSpPr/>
      </xdr:nvSpPr>
      <xdr:spPr>
        <a:xfrm>
          <a:off x="162204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44" name="正方形/長方形 543"/>
        <xdr:cNvSpPr/>
      </xdr:nvSpPr>
      <xdr:spPr>
        <a:xfrm>
          <a:off x="1709928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45" name="正方形/長方形 544"/>
        <xdr:cNvSpPr/>
      </xdr:nvSpPr>
      <xdr:spPr>
        <a:xfrm>
          <a:off x="1709928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46" name="正方形/長方形 545"/>
        <xdr:cNvSpPr/>
      </xdr:nvSpPr>
      <xdr:spPr>
        <a:xfrm>
          <a:off x="1810512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47" name="正方形/長方形 546"/>
        <xdr:cNvSpPr/>
      </xdr:nvSpPr>
      <xdr:spPr>
        <a:xfrm>
          <a:off x="1810512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8" name="正方形/長方形 547"/>
        <xdr:cNvSpPr/>
      </xdr:nvSpPr>
      <xdr:spPr>
        <a:xfrm>
          <a:off x="16093440" y="894207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9" name="テキスト ボックス 548"/>
        <xdr:cNvSpPr txBox="1"/>
      </xdr:nvSpPr>
      <xdr:spPr>
        <a:xfrm>
          <a:off x="16078200" y="875538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0" name="直線コネクタ 549"/>
        <xdr:cNvCxnSpPr/>
      </xdr:nvCxnSpPr>
      <xdr:spPr>
        <a:xfrm>
          <a:off x="16093440" y="111785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1" name="テキスト ボックス 550"/>
        <xdr:cNvSpPr txBox="1"/>
      </xdr:nvSpPr>
      <xdr:spPr>
        <a:xfrm>
          <a:off x="15694841" y="11040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52" name="直線コネクタ 551"/>
        <xdr:cNvCxnSpPr/>
      </xdr:nvCxnSpPr>
      <xdr:spPr>
        <a:xfrm>
          <a:off x="16093440" y="107289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53" name="テキスト ボックス 552"/>
        <xdr:cNvSpPr txBox="1"/>
      </xdr:nvSpPr>
      <xdr:spPr>
        <a:xfrm>
          <a:off x="15694841" y="1059054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54" name="直線コネクタ 553"/>
        <xdr:cNvCxnSpPr/>
      </xdr:nvCxnSpPr>
      <xdr:spPr>
        <a:xfrm>
          <a:off x="16093440" y="102831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55" name="テキスト ボックス 554"/>
        <xdr:cNvSpPr txBox="1"/>
      </xdr:nvSpPr>
      <xdr:spPr>
        <a:xfrm>
          <a:off x="1569484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56" name="直線コネクタ 555"/>
        <xdr:cNvCxnSpPr/>
      </xdr:nvCxnSpPr>
      <xdr:spPr>
        <a:xfrm>
          <a:off x="16093440" y="983742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57" name="テキスト ボックス 556"/>
        <xdr:cNvSpPr txBox="1"/>
      </xdr:nvSpPr>
      <xdr:spPr>
        <a:xfrm>
          <a:off x="15694841" y="969900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58" name="直線コネクタ 557"/>
        <xdr:cNvCxnSpPr/>
      </xdr:nvCxnSpPr>
      <xdr:spPr>
        <a:xfrm>
          <a:off x="16093440" y="93878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59" name="テキスト ボックス 558"/>
        <xdr:cNvSpPr txBox="1"/>
      </xdr:nvSpPr>
      <xdr:spPr>
        <a:xfrm>
          <a:off x="15694841" y="9249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0" name="直線コネクタ 559"/>
        <xdr:cNvCxnSpPr/>
      </xdr:nvCxnSpPr>
      <xdr:spPr>
        <a:xfrm>
          <a:off x="16093440" y="89420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1" name="テキスト ボックス 560"/>
        <xdr:cNvSpPr txBox="1"/>
      </xdr:nvSpPr>
      <xdr:spPr>
        <a:xfrm>
          <a:off x="15694841" y="88036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2" name="【学校施設】&#10;一人当たり面積グラフ枠"/>
        <xdr:cNvSpPr/>
      </xdr:nvSpPr>
      <xdr:spPr>
        <a:xfrm>
          <a:off x="16093440" y="894207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54407</xdr:rowOff>
    </xdr:from>
    <xdr:to>
      <xdr:col>116</xdr:col>
      <xdr:colOff>62864</xdr:colOff>
      <xdr:row>64</xdr:row>
      <xdr:rowOff>104242</xdr:rowOff>
    </xdr:to>
    <xdr:cxnSp macro="">
      <xdr:nvCxnSpPr>
        <xdr:cNvPr id="563" name="直線コネクタ 562"/>
        <xdr:cNvCxnSpPr/>
      </xdr:nvCxnSpPr>
      <xdr:spPr>
        <a:xfrm flipV="1">
          <a:off x="19509104" y="9274607"/>
          <a:ext cx="0" cy="15585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108069</xdr:rowOff>
    </xdr:from>
    <xdr:ext cx="469744" cy="259045"/>
    <xdr:sp macro="" textlink="">
      <xdr:nvSpPr>
        <xdr:cNvPr id="564" name="【学校施設】&#10;一人当たり面積最小値テキスト"/>
        <xdr:cNvSpPr txBox="1"/>
      </xdr:nvSpPr>
      <xdr:spPr>
        <a:xfrm>
          <a:off x="19547840" y="108370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104242</xdr:rowOff>
    </xdr:from>
    <xdr:to>
      <xdr:col>116</xdr:col>
      <xdr:colOff>152400</xdr:colOff>
      <xdr:row>64</xdr:row>
      <xdr:rowOff>104242</xdr:rowOff>
    </xdr:to>
    <xdr:cxnSp macro="">
      <xdr:nvCxnSpPr>
        <xdr:cNvPr id="565" name="直線コネクタ 564"/>
        <xdr:cNvCxnSpPr/>
      </xdr:nvCxnSpPr>
      <xdr:spPr>
        <a:xfrm>
          <a:off x="19443700" y="1083320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1084</xdr:rowOff>
    </xdr:from>
    <xdr:ext cx="469744" cy="259045"/>
    <xdr:sp macro="" textlink="">
      <xdr:nvSpPr>
        <xdr:cNvPr id="566" name="【学校施設】&#10;一人当たり面積最大値テキスト"/>
        <xdr:cNvSpPr txBox="1"/>
      </xdr:nvSpPr>
      <xdr:spPr>
        <a:xfrm>
          <a:off x="19547840" y="9053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54407</xdr:rowOff>
    </xdr:from>
    <xdr:to>
      <xdr:col>116</xdr:col>
      <xdr:colOff>152400</xdr:colOff>
      <xdr:row>55</xdr:row>
      <xdr:rowOff>54407</xdr:rowOff>
    </xdr:to>
    <xdr:cxnSp macro="">
      <xdr:nvCxnSpPr>
        <xdr:cNvPr id="567" name="直線コネクタ 566"/>
        <xdr:cNvCxnSpPr/>
      </xdr:nvCxnSpPr>
      <xdr:spPr>
        <a:xfrm>
          <a:off x="19443700" y="927460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66615</xdr:rowOff>
    </xdr:from>
    <xdr:ext cx="469744" cy="259045"/>
    <xdr:sp macro="" textlink="">
      <xdr:nvSpPr>
        <xdr:cNvPr id="568" name="【学校施設】&#10;一人当たり面積平均値テキスト"/>
        <xdr:cNvSpPr txBox="1"/>
      </xdr:nvSpPr>
      <xdr:spPr>
        <a:xfrm>
          <a:off x="19547840" y="101250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88188</xdr:rowOff>
    </xdr:from>
    <xdr:to>
      <xdr:col>116</xdr:col>
      <xdr:colOff>114300</xdr:colOff>
      <xdr:row>61</xdr:row>
      <xdr:rowOff>18338</xdr:rowOff>
    </xdr:to>
    <xdr:sp macro="" textlink="">
      <xdr:nvSpPr>
        <xdr:cNvPr id="569" name="フローチャート: 判断 568"/>
        <xdr:cNvSpPr/>
      </xdr:nvSpPr>
      <xdr:spPr>
        <a:xfrm>
          <a:off x="19458940" y="10146588"/>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48870</xdr:rowOff>
    </xdr:from>
    <xdr:to>
      <xdr:col>112</xdr:col>
      <xdr:colOff>38100</xdr:colOff>
      <xdr:row>60</xdr:row>
      <xdr:rowOff>150470</xdr:rowOff>
    </xdr:to>
    <xdr:sp macro="" textlink="">
      <xdr:nvSpPr>
        <xdr:cNvPr id="570" name="フローチャート: 判断 569"/>
        <xdr:cNvSpPr/>
      </xdr:nvSpPr>
      <xdr:spPr>
        <a:xfrm>
          <a:off x="18735040" y="10107270"/>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55270</xdr:rowOff>
    </xdr:from>
    <xdr:to>
      <xdr:col>107</xdr:col>
      <xdr:colOff>101600</xdr:colOff>
      <xdr:row>60</xdr:row>
      <xdr:rowOff>156870</xdr:rowOff>
    </xdr:to>
    <xdr:sp macro="" textlink="">
      <xdr:nvSpPr>
        <xdr:cNvPr id="571" name="フローチャート: 判断 570"/>
        <xdr:cNvSpPr/>
      </xdr:nvSpPr>
      <xdr:spPr>
        <a:xfrm>
          <a:off x="17937480" y="10113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79959</xdr:rowOff>
    </xdr:from>
    <xdr:to>
      <xdr:col>102</xdr:col>
      <xdr:colOff>165100</xdr:colOff>
      <xdr:row>61</xdr:row>
      <xdr:rowOff>10109</xdr:rowOff>
    </xdr:to>
    <xdr:sp macro="" textlink="">
      <xdr:nvSpPr>
        <xdr:cNvPr id="572" name="フローチャート: 判断 571"/>
        <xdr:cNvSpPr/>
      </xdr:nvSpPr>
      <xdr:spPr>
        <a:xfrm>
          <a:off x="17162780" y="10138359"/>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132537</xdr:rowOff>
    </xdr:from>
    <xdr:to>
      <xdr:col>98</xdr:col>
      <xdr:colOff>38100</xdr:colOff>
      <xdr:row>62</xdr:row>
      <xdr:rowOff>62687</xdr:rowOff>
    </xdr:to>
    <xdr:sp macro="" textlink="">
      <xdr:nvSpPr>
        <xdr:cNvPr id="573" name="フローチャート: 判断 572"/>
        <xdr:cNvSpPr/>
      </xdr:nvSpPr>
      <xdr:spPr>
        <a:xfrm>
          <a:off x="16388080" y="10358577"/>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4" name="テキスト ボックス 573"/>
        <xdr:cNvSpPr txBox="1"/>
      </xdr:nvSpPr>
      <xdr:spPr>
        <a:xfrm>
          <a:off x="193421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5" name="テキスト ボックス 574"/>
        <xdr:cNvSpPr txBox="1"/>
      </xdr:nvSpPr>
      <xdr:spPr>
        <a:xfrm>
          <a:off x="1861058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6" name="テキスト ボックス 575"/>
        <xdr:cNvSpPr txBox="1"/>
      </xdr:nvSpPr>
      <xdr:spPr>
        <a:xfrm>
          <a:off x="178206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7" name="テキスト ボックス 576"/>
        <xdr:cNvSpPr txBox="1"/>
      </xdr:nvSpPr>
      <xdr:spPr>
        <a:xfrm>
          <a:off x="170459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8" name="テキスト ボックス 577"/>
        <xdr:cNvSpPr txBox="1"/>
      </xdr:nvSpPr>
      <xdr:spPr>
        <a:xfrm>
          <a:off x="1626362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35154</xdr:rowOff>
    </xdr:from>
    <xdr:to>
      <xdr:col>116</xdr:col>
      <xdr:colOff>114300</xdr:colOff>
      <xdr:row>60</xdr:row>
      <xdr:rowOff>136754</xdr:rowOff>
    </xdr:to>
    <xdr:sp macro="" textlink="">
      <xdr:nvSpPr>
        <xdr:cNvPr id="579" name="楕円 578"/>
        <xdr:cNvSpPr/>
      </xdr:nvSpPr>
      <xdr:spPr>
        <a:xfrm>
          <a:off x="19458940" y="10093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59</xdr:row>
      <xdr:rowOff>58031</xdr:rowOff>
    </xdr:from>
    <xdr:ext cx="469744" cy="259045"/>
    <xdr:sp macro="" textlink="">
      <xdr:nvSpPr>
        <xdr:cNvPr id="580" name="【学校施設】&#10;一人当たり面積該当値テキスト"/>
        <xdr:cNvSpPr txBox="1"/>
      </xdr:nvSpPr>
      <xdr:spPr>
        <a:xfrm>
          <a:off x="19547840" y="9948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58014</xdr:rowOff>
    </xdr:from>
    <xdr:to>
      <xdr:col>112</xdr:col>
      <xdr:colOff>38100</xdr:colOff>
      <xdr:row>58</xdr:row>
      <xdr:rowOff>159614</xdr:rowOff>
    </xdr:to>
    <xdr:sp macro="" textlink="">
      <xdr:nvSpPr>
        <xdr:cNvPr id="581" name="楕円 580"/>
        <xdr:cNvSpPr/>
      </xdr:nvSpPr>
      <xdr:spPr>
        <a:xfrm>
          <a:off x="18735040" y="9781134"/>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108814</xdr:rowOff>
    </xdr:from>
    <xdr:to>
      <xdr:col>116</xdr:col>
      <xdr:colOff>63500</xdr:colOff>
      <xdr:row>60</xdr:row>
      <xdr:rowOff>85954</xdr:rowOff>
    </xdr:to>
    <xdr:cxnSp macro="">
      <xdr:nvCxnSpPr>
        <xdr:cNvPr id="582" name="直線コネクタ 581"/>
        <xdr:cNvCxnSpPr/>
      </xdr:nvCxnSpPr>
      <xdr:spPr>
        <a:xfrm>
          <a:off x="18778220" y="9831934"/>
          <a:ext cx="731520" cy="312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90018</xdr:rowOff>
    </xdr:from>
    <xdr:to>
      <xdr:col>107</xdr:col>
      <xdr:colOff>101600</xdr:colOff>
      <xdr:row>59</xdr:row>
      <xdr:rowOff>20168</xdr:rowOff>
    </xdr:to>
    <xdr:sp macro="" textlink="">
      <xdr:nvSpPr>
        <xdr:cNvPr id="583" name="楕円 582"/>
        <xdr:cNvSpPr/>
      </xdr:nvSpPr>
      <xdr:spPr>
        <a:xfrm>
          <a:off x="17937480" y="9813138"/>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108814</xdr:rowOff>
    </xdr:from>
    <xdr:to>
      <xdr:col>111</xdr:col>
      <xdr:colOff>177800</xdr:colOff>
      <xdr:row>58</xdr:row>
      <xdr:rowOff>140818</xdr:rowOff>
    </xdr:to>
    <xdr:cxnSp macro="">
      <xdr:nvCxnSpPr>
        <xdr:cNvPr id="584" name="直線コネクタ 583"/>
        <xdr:cNvCxnSpPr/>
      </xdr:nvCxnSpPr>
      <xdr:spPr>
        <a:xfrm flipV="1">
          <a:off x="17988280" y="9831934"/>
          <a:ext cx="78994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92761</xdr:rowOff>
    </xdr:from>
    <xdr:to>
      <xdr:col>102</xdr:col>
      <xdr:colOff>165100</xdr:colOff>
      <xdr:row>59</xdr:row>
      <xdr:rowOff>22911</xdr:rowOff>
    </xdr:to>
    <xdr:sp macro="" textlink="">
      <xdr:nvSpPr>
        <xdr:cNvPr id="585" name="楕円 584"/>
        <xdr:cNvSpPr/>
      </xdr:nvSpPr>
      <xdr:spPr>
        <a:xfrm>
          <a:off x="17162780" y="9815881"/>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140818</xdr:rowOff>
    </xdr:from>
    <xdr:to>
      <xdr:col>107</xdr:col>
      <xdr:colOff>50800</xdr:colOff>
      <xdr:row>58</xdr:row>
      <xdr:rowOff>143561</xdr:rowOff>
    </xdr:to>
    <xdr:cxnSp macro="">
      <xdr:nvCxnSpPr>
        <xdr:cNvPr id="586" name="直線コネクタ 585"/>
        <xdr:cNvCxnSpPr/>
      </xdr:nvCxnSpPr>
      <xdr:spPr>
        <a:xfrm flipV="1">
          <a:off x="17213580" y="9863938"/>
          <a:ext cx="7747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141597</xdr:rowOff>
    </xdr:from>
    <xdr:ext cx="469744" cy="259045"/>
    <xdr:sp macro="" textlink="">
      <xdr:nvSpPr>
        <xdr:cNvPr id="587" name="n_1aveValue【学校施設】&#10;一人当たり面積"/>
        <xdr:cNvSpPr txBox="1"/>
      </xdr:nvSpPr>
      <xdr:spPr>
        <a:xfrm>
          <a:off x="18561127" y="10199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147997</xdr:rowOff>
    </xdr:from>
    <xdr:ext cx="469744" cy="259045"/>
    <xdr:sp macro="" textlink="">
      <xdr:nvSpPr>
        <xdr:cNvPr id="588" name="n_2aveValue【学校施設】&#10;一人当たり面積"/>
        <xdr:cNvSpPr txBox="1"/>
      </xdr:nvSpPr>
      <xdr:spPr>
        <a:xfrm>
          <a:off x="17776267" y="10206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1236</xdr:rowOff>
    </xdr:from>
    <xdr:ext cx="469744" cy="259045"/>
    <xdr:sp macro="" textlink="">
      <xdr:nvSpPr>
        <xdr:cNvPr id="589" name="n_3aveValue【学校施設】&#10;一人当たり面積"/>
        <xdr:cNvSpPr txBox="1"/>
      </xdr:nvSpPr>
      <xdr:spPr>
        <a:xfrm>
          <a:off x="17001567" y="10227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79214</xdr:rowOff>
    </xdr:from>
    <xdr:ext cx="469744" cy="259045"/>
    <xdr:sp macro="" textlink="">
      <xdr:nvSpPr>
        <xdr:cNvPr id="590" name="n_4aveValue【学校施設】&#10;一人当たり面積"/>
        <xdr:cNvSpPr txBox="1"/>
      </xdr:nvSpPr>
      <xdr:spPr>
        <a:xfrm>
          <a:off x="16226867" y="10137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4691</xdr:rowOff>
    </xdr:from>
    <xdr:ext cx="469744" cy="259045"/>
    <xdr:sp macro="" textlink="">
      <xdr:nvSpPr>
        <xdr:cNvPr id="591" name="n_1mainValue【学校施設】&#10;一人当たり面積"/>
        <xdr:cNvSpPr txBox="1"/>
      </xdr:nvSpPr>
      <xdr:spPr>
        <a:xfrm>
          <a:off x="18561127" y="95601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36695</xdr:rowOff>
    </xdr:from>
    <xdr:ext cx="469744" cy="259045"/>
    <xdr:sp macro="" textlink="">
      <xdr:nvSpPr>
        <xdr:cNvPr id="592" name="n_2mainValue【学校施設】&#10;一人当たり面積"/>
        <xdr:cNvSpPr txBox="1"/>
      </xdr:nvSpPr>
      <xdr:spPr>
        <a:xfrm>
          <a:off x="17776267" y="9592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39438</xdr:rowOff>
    </xdr:from>
    <xdr:ext cx="469744" cy="259045"/>
    <xdr:sp macro="" textlink="">
      <xdr:nvSpPr>
        <xdr:cNvPr id="593" name="n_3mainValue【学校施設】&#10;一人当たり面積"/>
        <xdr:cNvSpPr txBox="1"/>
      </xdr:nvSpPr>
      <xdr:spPr>
        <a:xfrm>
          <a:off x="17001567" y="9594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4" name="正方形/長方形 593"/>
        <xdr:cNvSpPr/>
      </xdr:nvSpPr>
      <xdr:spPr>
        <a:xfrm>
          <a:off x="10960100" y="1155192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95" name="正方形/長方形 594"/>
        <xdr:cNvSpPr/>
      </xdr:nvSpPr>
      <xdr:spPr>
        <a:xfrm>
          <a:off x="110642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96" name="正方形/長方形 595"/>
        <xdr:cNvSpPr/>
      </xdr:nvSpPr>
      <xdr:spPr>
        <a:xfrm>
          <a:off x="110642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97" name="正方形/長方形 596"/>
        <xdr:cNvSpPr/>
      </xdr:nvSpPr>
      <xdr:spPr>
        <a:xfrm>
          <a:off x="119659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98" name="正方形/長方形 597"/>
        <xdr:cNvSpPr/>
      </xdr:nvSpPr>
      <xdr:spPr>
        <a:xfrm>
          <a:off x="119659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99" name="正方形/長方形 598"/>
        <xdr:cNvSpPr/>
      </xdr:nvSpPr>
      <xdr:spPr>
        <a:xfrm>
          <a:off x="1297178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00" name="正方形/長方形 599"/>
        <xdr:cNvSpPr/>
      </xdr:nvSpPr>
      <xdr:spPr>
        <a:xfrm>
          <a:off x="1297178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1" name="正方形/長方形 600"/>
        <xdr:cNvSpPr/>
      </xdr:nvSpPr>
      <xdr:spPr>
        <a:xfrm>
          <a:off x="10960100" y="12668250"/>
          <a:ext cx="4152900" cy="22364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602" name="正方形/長方形 601"/>
        <xdr:cNvSpPr/>
      </xdr:nvSpPr>
      <xdr:spPr>
        <a:xfrm>
          <a:off x="16093440" y="1155192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03" name="正方形/長方形 602"/>
        <xdr:cNvSpPr/>
      </xdr:nvSpPr>
      <xdr:spPr>
        <a:xfrm>
          <a:off x="162204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04" name="正方形/長方形 603"/>
        <xdr:cNvSpPr/>
      </xdr:nvSpPr>
      <xdr:spPr>
        <a:xfrm>
          <a:off x="162204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05" name="正方形/長方形 604"/>
        <xdr:cNvSpPr/>
      </xdr:nvSpPr>
      <xdr:spPr>
        <a:xfrm>
          <a:off x="1709928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06" name="正方形/長方形 605"/>
        <xdr:cNvSpPr/>
      </xdr:nvSpPr>
      <xdr:spPr>
        <a:xfrm>
          <a:off x="1709928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07" name="正方形/長方形 606"/>
        <xdr:cNvSpPr/>
      </xdr:nvSpPr>
      <xdr:spPr>
        <a:xfrm>
          <a:off x="1810512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08" name="正方形/長方形 607"/>
        <xdr:cNvSpPr/>
      </xdr:nvSpPr>
      <xdr:spPr>
        <a:xfrm>
          <a:off x="1810512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09" name="正方形/長方形 608"/>
        <xdr:cNvSpPr/>
      </xdr:nvSpPr>
      <xdr:spPr>
        <a:xfrm>
          <a:off x="16093440" y="12668250"/>
          <a:ext cx="4175760" cy="22364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610" name="正方形/長方形 609"/>
        <xdr:cNvSpPr/>
      </xdr:nvSpPr>
      <xdr:spPr>
        <a:xfrm>
          <a:off x="10960100" y="15274290"/>
          <a:ext cx="4152900" cy="6235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11" name="正方形/長方形 610"/>
        <xdr:cNvSpPr/>
      </xdr:nvSpPr>
      <xdr:spPr>
        <a:xfrm>
          <a:off x="110642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12" name="正方形/長方形 611"/>
        <xdr:cNvSpPr/>
      </xdr:nvSpPr>
      <xdr:spPr>
        <a:xfrm>
          <a:off x="110642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13" name="正方形/長方形 612"/>
        <xdr:cNvSpPr/>
      </xdr:nvSpPr>
      <xdr:spPr>
        <a:xfrm>
          <a:off x="119659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14" name="正方形/長方形 613"/>
        <xdr:cNvSpPr/>
      </xdr:nvSpPr>
      <xdr:spPr>
        <a:xfrm>
          <a:off x="119659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15" name="正方形/長方形 614"/>
        <xdr:cNvSpPr/>
      </xdr:nvSpPr>
      <xdr:spPr>
        <a:xfrm>
          <a:off x="1297178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16" name="正方形/長方形 615"/>
        <xdr:cNvSpPr/>
      </xdr:nvSpPr>
      <xdr:spPr>
        <a:xfrm>
          <a:off x="1297178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7" name="正方形/長方形 616"/>
        <xdr:cNvSpPr/>
      </xdr:nvSpPr>
      <xdr:spPr>
        <a:xfrm>
          <a:off x="10960100" y="16394430"/>
          <a:ext cx="4152900" cy="223266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8" name="テキスト ボックス 617"/>
        <xdr:cNvSpPr txBox="1"/>
      </xdr:nvSpPr>
      <xdr:spPr>
        <a:xfrm>
          <a:off x="10922000" y="1620774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19" name="直線コネクタ 618"/>
        <xdr:cNvCxnSpPr/>
      </xdr:nvCxnSpPr>
      <xdr:spPr>
        <a:xfrm>
          <a:off x="10960100" y="1862709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0" name="テキスト ボックス 619"/>
        <xdr:cNvSpPr txBox="1"/>
      </xdr:nvSpPr>
      <xdr:spPr>
        <a:xfrm>
          <a:off x="10561501" y="18488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621" name="直線コネクタ 620"/>
        <xdr:cNvCxnSpPr/>
      </xdr:nvCxnSpPr>
      <xdr:spPr>
        <a:xfrm>
          <a:off x="10960100" y="1818132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107</xdr:row>
      <xdr:rowOff>105427</xdr:rowOff>
    </xdr:from>
    <xdr:ext cx="467179" cy="259045"/>
    <xdr:sp macro="" textlink="">
      <xdr:nvSpPr>
        <xdr:cNvPr id="622" name="テキスト ボックス 621"/>
        <xdr:cNvSpPr txBox="1"/>
      </xdr:nvSpPr>
      <xdr:spPr>
        <a:xfrm>
          <a:off x="10561501" y="1804290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623" name="直線コネクタ 622"/>
        <xdr:cNvCxnSpPr/>
      </xdr:nvCxnSpPr>
      <xdr:spPr>
        <a:xfrm>
          <a:off x="10960100" y="1773555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624" name="テキスト ボックス 623"/>
        <xdr:cNvSpPr txBox="1"/>
      </xdr:nvSpPr>
      <xdr:spPr>
        <a:xfrm>
          <a:off x="10602761" y="175971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625" name="直線コネクタ 624"/>
        <xdr:cNvCxnSpPr/>
      </xdr:nvCxnSpPr>
      <xdr:spPr>
        <a:xfrm>
          <a:off x="10960100" y="1728597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626" name="テキスト ボックス 625"/>
        <xdr:cNvSpPr txBox="1"/>
      </xdr:nvSpPr>
      <xdr:spPr>
        <a:xfrm>
          <a:off x="10602761" y="171475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627" name="直線コネクタ 626"/>
        <xdr:cNvCxnSpPr/>
      </xdr:nvCxnSpPr>
      <xdr:spPr>
        <a:xfrm>
          <a:off x="10960100" y="1684020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628" name="テキスト ボックス 627"/>
        <xdr:cNvSpPr txBox="1"/>
      </xdr:nvSpPr>
      <xdr:spPr>
        <a:xfrm>
          <a:off x="10602761" y="167017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29" name="直線コネクタ 628"/>
        <xdr:cNvCxnSpPr/>
      </xdr:nvCxnSpPr>
      <xdr:spPr>
        <a:xfrm>
          <a:off x="10960100" y="1639443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630" name="テキスト ボックス 629"/>
        <xdr:cNvSpPr txBox="1"/>
      </xdr:nvSpPr>
      <xdr:spPr>
        <a:xfrm>
          <a:off x="10602761" y="1625601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31" name="【公民館】&#10;有形固定資産減価償却率グラフ枠"/>
        <xdr:cNvSpPr/>
      </xdr:nvSpPr>
      <xdr:spPr>
        <a:xfrm>
          <a:off x="10960100" y="16394430"/>
          <a:ext cx="4152900" cy="223266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71628</xdr:rowOff>
    </xdr:from>
    <xdr:to>
      <xdr:col>85</xdr:col>
      <xdr:colOff>126364</xdr:colOff>
      <xdr:row>108</xdr:row>
      <xdr:rowOff>62485</xdr:rowOff>
    </xdr:to>
    <xdr:cxnSp macro="">
      <xdr:nvCxnSpPr>
        <xdr:cNvPr id="632" name="直線コネクタ 631"/>
        <xdr:cNvCxnSpPr/>
      </xdr:nvCxnSpPr>
      <xdr:spPr>
        <a:xfrm flipV="1">
          <a:off x="14375764" y="16835628"/>
          <a:ext cx="0" cy="1331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66312</xdr:rowOff>
    </xdr:from>
    <xdr:ext cx="405111" cy="259045"/>
    <xdr:sp macro="" textlink="">
      <xdr:nvSpPr>
        <xdr:cNvPr id="633" name="【公民館】&#10;有形固定資産減価償却率最小値テキスト"/>
        <xdr:cNvSpPr txBox="1"/>
      </xdr:nvSpPr>
      <xdr:spPr>
        <a:xfrm>
          <a:off x="14414500" y="18171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62485</xdr:rowOff>
    </xdr:from>
    <xdr:to>
      <xdr:col>86</xdr:col>
      <xdr:colOff>25400</xdr:colOff>
      <xdr:row>108</xdr:row>
      <xdr:rowOff>62485</xdr:rowOff>
    </xdr:to>
    <xdr:cxnSp macro="">
      <xdr:nvCxnSpPr>
        <xdr:cNvPr id="634" name="直線コネクタ 633"/>
        <xdr:cNvCxnSpPr/>
      </xdr:nvCxnSpPr>
      <xdr:spPr>
        <a:xfrm>
          <a:off x="14287500" y="1816760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99</xdr:row>
      <xdr:rowOff>18305</xdr:rowOff>
    </xdr:from>
    <xdr:ext cx="405111" cy="259045"/>
    <xdr:sp macro="" textlink="">
      <xdr:nvSpPr>
        <xdr:cNvPr id="635" name="【公民館】&#10;有形固定資産減価償却率最大値テキスト"/>
        <xdr:cNvSpPr txBox="1"/>
      </xdr:nvSpPr>
      <xdr:spPr>
        <a:xfrm>
          <a:off x="14414500" y="16614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71628</xdr:rowOff>
    </xdr:from>
    <xdr:to>
      <xdr:col>86</xdr:col>
      <xdr:colOff>25400</xdr:colOff>
      <xdr:row>100</xdr:row>
      <xdr:rowOff>71628</xdr:rowOff>
    </xdr:to>
    <xdr:cxnSp macro="">
      <xdr:nvCxnSpPr>
        <xdr:cNvPr id="636" name="直線コネクタ 635"/>
        <xdr:cNvCxnSpPr/>
      </xdr:nvCxnSpPr>
      <xdr:spPr>
        <a:xfrm>
          <a:off x="14287500" y="1683562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101</xdr:row>
      <xdr:rowOff>98569</xdr:rowOff>
    </xdr:from>
    <xdr:ext cx="405111" cy="259045"/>
    <xdr:sp macro="" textlink="">
      <xdr:nvSpPr>
        <xdr:cNvPr id="637" name="【公民館】&#10;有形固定資産減価償却率平均値テキスト"/>
        <xdr:cNvSpPr txBox="1"/>
      </xdr:nvSpPr>
      <xdr:spPr>
        <a:xfrm>
          <a:off x="14414500" y="170302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75692</xdr:rowOff>
    </xdr:from>
    <xdr:to>
      <xdr:col>85</xdr:col>
      <xdr:colOff>177800</xdr:colOff>
      <xdr:row>103</xdr:row>
      <xdr:rowOff>5842</xdr:rowOff>
    </xdr:to>
    <xdr:sp macro="" textlink="">
      <xdr:nvSpPr>
        <xdr:cNvPr id="638" name="フローチャート: 判断 637"/>
        <xdr:cNvSpPr/>
      </xdr:nvSpPr>
      <xdr:spPr>
        <a:xfrm>
          <a:off x="14325600" y="17174972"/>
          <a:ext cx="9398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102</xdr:row>
      <xdr:rowOff>41402</xdr:rowOff>
    </xdr:from>
    <xdr:to>
      <xdr:col>81</xdr:col>
      <xdr:colOff>101600</xdr:colOff>
      <xdr:row>102</xdr:row>
      <xdr:rowOff>143002</xdr:rowOff>
    </xdr:to>
    <xdr:sp macro="" textlink="">
      <xdr:nvSpPr>
        <xdr:cNvPr id="639" name="フローチャート: 判断 638"/>
        <xdr:cNvSpPr/>
      </xdr:nvSpPr>
      <xdr:spPr>
        <a:xfrm>
          <a:off x="13578840" y="1714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102</xdr:row>
      <xdr:rowOff>64263</xdr:rowOff>
    </xdr:from>
    <xdr:to>
      <xdr:col>76</xdr:col>
      <xdr:colOff>165100</xdr:colOff>
      <xdr:row>102</xdr:row>
      <xdr:rowOff>165863</xdr:rowOff>
    </xdr:to>
    <xdr:sp macro="" textlink="">
      <xdr:nvSpPr>
        <xdr:cNvPr id="640" name="フローチャート: 判断 639"/>
        <xdr:cNvSpPr/>
      </xdr:nvSpPr>
      <xdr:spPr>
        <a:xfrm>
          <a:off x="12804140" y="17163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102</xdr:row>
      <xdr:rowOff>32258</xdr:rowOff>
    </xdr:from>
    <xdr:to>
      <xdr:col>72</xdr:col>
      <xdr:colOff>38100</xdr:colOff>
      <xdr:row>102</xdr:row>
      <xdr:rowOff>133858</xdr:rowOff>
    </xdr:to>
    <xdr:sp macro="" textlink="">
      <xdr:nvSpPr>
        <xdr:cNvPr id="641" name="フローチャート: 判断 640"/>
        <xdr:cNvSpPr/>
      </xdr:nvSpPr>
      <xdr:spPr>
        <a:xfrm>
          <a:off x="12029440" y="17131538"/>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102</xdr:row>
      <xdr:rowOff>7113</xdr:rowOff>
    </xdr:from>
    <xdr:to>
      <xdr:col>67</xdr:col>
      <xdr:colOff>101600</xdr:colOff>
      <xdr:row>102</xdr:row>
      <xdr:rowOff>108713</xdr:rowOff>
    </xdr:to>
    <xdr:sp macro="" textlink="">
      <xdr:nvSpPr>
        <xdr:cNvPr id="642" name="フローチャート: 判断 641"/>
        <xdr:cNvSpPr/>
      </xdr:nvSpPr>
      <xdr:spPr>
        <a:xfrm>
          <a:off x="11231880" y="17106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3" name="テキスト ボックス 642"/>
        <xdr:cNvSpPr txBox="1"/>
      </xdr:nvSpPr>
      <xdr:spPr>
        <a:xfrm>
          <a:off x="1420876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4" name="テキスト ボックス 643"/>
        <xdr:cNvSpPr txBox="1"/>
      </xdr:nvSpPr>
      <xdr:spPr>
        <a:xfrm>
          <a:off x="134620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5" name="テキスト ボックス 644"/>
        <xdr:cNvSpPr txBox="1"/>
      </xdr:nvSpPr>
      <xdr:spPr>
        <a:xfrm>
          <a:off x="126873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6" name="テキスト ボックス 645"/>
        <xdr:cNvSpPr txBox="1"/>
      </xdr:nvSpPr>
      <xdr:spPr>
        <a:xfrm>
          <a:off x="1190498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7" name="テキスト ボックス 646"/>
        <xdr:cNvSpPr txBox="1"/>
      </xdr:nvSpPr>
      <xdr:spPr>
        <a:xfrm>
          <a:off x="1111504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160274</xdr:rowOff>
    </xdr:from>
    <xdr:to>
      <xdr:col>85</xdr:col>
      <xdr:colOff>177800</xdr:colOff>
      <xdr:row>103</xdr:row>
      <xdr:rowOff>90424</xdr:rowOff>
    </xdr:to>
    <xdr:sp macro="" textlink="">
      <xdr:nvSpPr>
        <xdr:cNvPr id="648" name="楕円 647"/>
        <xdr:cNvSpPr/>
      </xdr:nvSpPr>
      <xdr:spPr>
        <a:xfrm>
          <a:off x="14325600" y="17259554"/>
          <a:ext cx="9398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102</xdr:row>
      <xdr:rowOff>138701</xdr:rowOff>
    </xdr:from>
    <xdr:ext cx="405111" cy="259045"/>
    <xdr:sp macro="" textlink="">
      <xdr:nvSpPr>
        <xdr:cNvPr id="649" name="【公民館】&#10;有形固定資産減価償却率該当値テキスト"/>
        <xdr:cNvSpPr txBox="1"/>
      </xdr:nvSpPr>
      <xdr:spPr>
        <a:xfrm>
          <a:off x="14414500" y="17237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102</xdr:row>
      <xdr:rowOff>109982</xdr:rowOff>
    </xdr:from>
    <xdr:to>
      <xdr:col>81</xdr:col>
      <xdr:colOff>101600</xdr:colOff>
      <xdr:row>103</xdr:row>
      <xdr:rowOff>40132</xdr:rowOff>
    </xdr:to>
    <xdr:sp macro="" textlink="">
      <xdr:nvSpPr>
        <xdr:cNvPr id="650" name="楕円 649"/>
        <xdr:cNvSpPr/>
      </xdr:nvSpPr>
      <xdr:spPr>
        <a:xfrm>
          <a:off x="13578840" y="17209262"/>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160782</xdr:rowOff>
    </xdr:from>
    <xdr:to>
      <xdr:col>85</xdr:col>
      <xdr:colOff>127000</xdr:colOff>
      <xdr:row>103</xdr:row>
      <xdr:rowOff>39624</xdr:rowOff>
    </xdr:to>
    <xdr:cxnSp macro="">
      <xdr:nvCxnSpPr>
        <xdr:cNvPr id="651" name="直線コネクタ 650"/>
        <xdr:cNvCxnSpPr/>
      </xdr:nvCxnSpPr>
      <xdr:spPr>
        <a:xfrm>
          <a:off x="13629640" y="17260062"/>
          <a:ext cx="746760" cy="46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102</xdr:row>
      <xdr:rowOff>68835</xdr:rowOff>
    </xdr:from>
    <xdr:to>
      <xdr:col>76</xdr:col>
      <xdr:colOff>165100</xdr:colOff>
      <xdr:row>102</xdr:row>
      <xdr:rowOff>170435</xdr:rowOff>
    </xdr:to>
    <xdr:sp macro="" textlink="">
      <xdr:nvSpPr>
        <xdr:cNvPr id="652" name="楕円 651"/>
        <xdr:cNvSpPr/>
      </xdr:nvSpPr>
      <xdr:spPr>
        <a:xfrm>
          <a:off x="12804140" y="17168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102</xdr:row>
      <xdr:rowOff>119635</xdr:rowOff>
    </xdr:from>
    <xdr:to>
      <xdr:col>81</xdr:col>
      <xdr:colOff>50800</xdr:colOff>
      <xdr:row>102</xdr:row>
      <xdr:rowOff>160782</xdr:rowOff>
    </xdr:to>
    <xdr:cxnSp macro="">
      <xdr:nvCxnSpPr>
        <xdr:cNvPr id="653" name="直線コネクタ 652"/>
        <xdr:cNvCxnSpPr/>
      </xdr:nvCxnSpPr>
      <xdr:spPr>
        <a:xfrm>
          <a:off x="12854940" y="17218915"/>
          <a:ext cx="774700" cy="41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102</xdr:row>
      <xdr:rowOff>73406</xdr:rowOff>
    </xdr:from>
    <xdr:to>
      <xdr:col>72</xdr:col>
      <xdr:colOff>38100</xdr:colOff>
      <xdr:row>103</xdr:row>
      <xdr:rowOff>3556</xdr:rowOff>
    </xdr:to>
    <xdr:sp macro="" textlink="">
      <xdr:nvSpPr>
        <xdr:cNvPr id="654" name="楕円 653"/>
        <xdr:cNvSpPr/>
      </xdr:nvSpPr>
      <xdr:spPr>
        <a:xfrm>
          <a:off x="12029440" y="17172686"/>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102</xdr:row>
      <xdr:rowOff>119635</xdr:rowOff>
    </xdr:from>
    <xdr:to>
      <xdr:col>76</xdr:col>
      <xdr:colOff>114300</xdr:colOff>
      <xdr:row>102</xdr:row>
      <xdr:rowOff>124206</xdr:rowOff>
    </xdr:to>
    <xdr:cxnSp macro="">
      <xdr:nvCxnSpPr>
        <xdr:cNvPr id="655" name="直線コネクタ 654"/>
        <xdr:cNvCxnSpPr/>
      </xdr:nvCxnSpPr>
      <xdr:spPr>
        <a:xfrm flipV="1">
          <a:off x="12072620" y="17218915"/>
          <a:ext cx="78232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100</xdr:row>
      <xdr:rowOff>159529</xdr:rowOff>
    </xdr:from>
    <xdr:ext cx="405111" cy="259045"/>
    <xdr:sp macro="" textlink="">
      <xdr:nvSpPr>
        <xdr:cNvPr id="656" name="n_1aveValue【公民館】&#10;有形固定資産減価償却率"/>
        <xdr:cNvSpPr txBox="1"/>
      </xdr:nvSpPr>
      <xdr:spPr>
        <a:xfrm>
          <a:off x="13437244" y="169235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10940</xdr:rowOff>
    </xdr:from>
    <xdr:ext cx="405111" cy="259045"/>
    <xdr:sp macro="" textlink="">
      <xdr:nvSpPr>
        <xdr:cNvPr id="657" name="n_2aveValue【公民館】&#10;有形固定資産減価償却率"/>
        <xdr:cNvSpPr txBox="1"/>
      </xdr:nvSpPr>
      <xdr:spPr>
        <a:xfrm>
          <a:off x="12675244" y="16942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100</xdr:row>
      <xdr:rowOff>150385</xdr:rowOff>
    </xdr:from>
    <xdr:ext cx="405111" cy="259045"/>
    <xdr:sp macro="" textlink="">
      <xdr:nvSpPr>
        <xdr:cNvPr id="658" name="n_3aveValue【公民館】&#10;有形固定資産減価償却率"/>
        <xdr:cNvSpPr txBox="1"/>
      </xdr:nvSpPr>
      <xdr:spPr>
        <a:xfrm>
          <a:off x="11900544" y="169143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100</xdr:row>
      <xdr:rowOff>125240</xdr:rowOff>
    </xdr:from>
    <xdr:ext cx="405111" cy="259045"/>
    <xdr:sp macro="" textlink="">
      <xdr:nvSpPr>
        <xdr:cNvPr id="659" name="n_4aveValue【公民館】&#10;有形固定資産減価償却率"/>
        <xdr:cNvSpPr txBox="1"/>
      </xdr:nvSpPr>
      <xdr:spPr>
        <a:xfrm>
          <a:off x="11102984" y="168892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31259</xdr:rowOff>
    </xdr:from>
    <xdr:ext cx="405111" cy="259045"/>
    <xdr:sp macro="" textlink="">
      <xdr:nvSpPr>
        <xdr:cNvPr id="660" name="n_1mainValue【公民館】&#10;有形固定資産減価償却率"/>
        <xdr:cNvSpPr txBox="1"/>
      </xdr:nvSpPr>
      <xdr:spPr>
        <a:xfrm>
          <a:off x="13437244" y="172981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161562</xdr:rowOff>
    </xdr:from>
    <xdr:ext cx="405111" cy="259045"/>
    <xdr:sp macro="" textlink="">
      <xdr:nvSpPr>
        <xdr:cNvPr id="661" name="n_2mainValue【公民館】&#10;有形固定資産減価償却率"/>
        <xdr:cNvSpPr txBox="1"/>
      </xdr:nvSpPr>
      <xdr:spPr>
        <a:xfrm>
          <a:off x="12675244" y="17260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166133</xdr:rowOff>
    </xdr:from>
    <xdr:ext cx="405111" cy="259045"/>
    <xdr:sp macro="" textlink="">
      <xdr:nvSpPr>
        <xdr:cNvPr id="662" name="n_3mainValue【公民館】&#10;有形固定資産減価償却率"/>
        <xdr:cNvSpPr txBox="1"/>
      </xdr:nvSpPr>
      <xdr:spPr>
        <a:xfrm>
          <a:off x="11900544" y="17265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3" name="正方形/長方形 662"/>
        <xdr:cNvSpPr/>
      </xdr:nvSpPr>
      <xdr:spPr>
        <a:xfrm>
          <a:off x="16093440" y="15274290"/>
          <a:ext cx="4175760" cy="6235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64" name="正方形/長方形 663"/>
        <xdr:cNvSpPr/>
      </xdr:nvSpPr>
      <xdr:spPr>
        <a:xfrm>
          <a:off x="162204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65" name="正方形/長方形 664"/>
        <xdr:cNvSpPr/>
      </xdr:nvSpPr>
      <xdr:spPr>
        <a:xfrm>
          <a:off x="162204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66" name="正方形/長方形 665"/>
        <xdr:cNvSpPr/>
      </xdr:nvSpPr>
      <xdr:spPr>
        <a:xfrm>
          <a:off x="1709928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67" name="正方形/長方形 666"/>
        <xdr:cNvSpPr/>
      </xdr:nvSpPr>
      <xdr:spPr>
        <a:xfrm>
          <a:off x="1709928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68" name="正方形/長方形 667"/>
        <xdr:cNvSpPr/>
      </xdr:nvSpPr>
      <xdr:spPr>
        <a:xfrm>
          <a:off x="1810512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69" name="正方形/長方形 668"/>
        <xdr:cNvSpPr/>
      </xdr:nvSpPr>
      <xdr:spPr>
        <a:xfrm>
          <a:off x="1810512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0" name="正方形/長方形 669"/>
        <xdr:cNvSpPr/>
      </xdr:nvSpPr>
      <xdr:spPr>
        <a:xfrm>
          <a:off x="16093440" y="16394430"/>
          <a:ext cx="4175760" cy="223266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1" name="テキスト ボックス 670"/>
        <xdr:cNvSpPr txBox="1"/>
      </xdr:nvSpPr>
      <xdr:spPr>
        <a:xfrm>
          <a:off x="16078200" y="1620774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2" name="直線コネクタ 671"/>
        <xdr:cNvCxnSpPr/>
      </xdr:nvCxnSpPr>
      <xdr:spPr>
        <a:xfrm>
          <a:off x="16093440" y="186270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73" name="直線コネクタ 672"/>
        <xdr:cNvCxnSpPr/>
      </xdr:nvCxnSpPr>
      <xdr:spPr>
        <a:xfrm>
          <a:off x="16093440" y="1818132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74" name="テキスト ボックス 673"/>
        <xdr:cNvSpPr txBox="1"/>
      </xdr:nvSpPr>
      <xdr:spPr>
        <a:xfrm>
          <a:off x="15694841" y="1804290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75" name="直線コネクタ 674"/>
        <xdr:cNvCxnSpPr/>
      </xdr:nvCxnSpPr>
      <xdr:spPr>
        <a:xfrm>
          <a:off x="16093440" y="1773555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76" name="テキスト ボックス 675"/>
        <xdr:cNvSpPr txBox="1"/>
      </xdr:nvSpPr>
      <xdr:spPr>
        <a:xfrm>
          <a:off x="15694841" y="175971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77" name="直線コネクタ 676"/>
        <xdr:cNvCxnSpPr/>
      </xdr:nvCxnSpPr>
      <xdr:spPr>
        <a:xfrm>
          <a:off x="16093440" y="172859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78" name="テキスト ボックス 677"/>
        <xdr:cNvSpPr txBox="1"/>
      </xdr:nvSpPr>
      <xdr:spPr>
        <a:xfrm>
          <a:off x="15694841" y="171475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79" name="直線コネクタ 678"/>
        <xdr:cNvCxnSpPr/>
      </xdr:nvCxnSpPr>
      <xdr:spPr>
        <a:xfrm>
          <a:off x="16093440" y="1684020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80" name="テキスト ボックス 679"/>
        <xdr:cNvSpPr txBox="1"/>
      </xdr:nvSpPr>
      <xdr:spPr>
        <a:xfrm>
          <a:off x="15694841" y="167017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1" name="直線コネクタ 680"/>
        <xdr:cNvCxnSpPr/>
      </xdr:nvCxnSpPr>
      <xdr:spPr>
        <a:xfrm>
          <a:off x="16093440" y="1639443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2" name="テキスト ボックス 681"/>
        <xdr:cNvSpPr txBox="1"/>
      </xdr:nvSpPr>
      <xdr:spPr>
        <a:xfrm>
          <a:off x="15694841" y="1625601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83" name="【公民館】&#10;一人当たり面積グラフ枠"/>
        <xdr:cNvSpPr/>
      </xdr:nvSpPr>
      <xdr:spPr>
        <a:xfrm>
          <a:off x="16093440" y="16394430"/>
          <a:ext cx="4175760" cy="223266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149352</xdr:rowOff>
    </xdr:from>
    <xdr:to>
      <xdr:col>116</xdr:col>
      <xdr:colOff>62864</xdr:colOff>
      <xdr:row>108</xdr:row>
      <xdr:rowOff>35052</xdr:rowOff>
    </xdr:to>
    <xdr:cxnSp macro="">
      <xdr:nvCxnSpPr>
        <xdr:cNvPr id="684" name="直線コネクタ 683"/>
        <xdr:cNvCxnSpPr/>
      </xdr:nvCxnSpPr>
      <xdr:spPr>
        <a:xfrm flipV="1">
          <a:off x="19509104" y="16913352"/>
          <a:ext cx="0" cy="12268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38879</xdr:rowOff>
    </xdr:from>
    <xdr:ext cx="469744" cy="259045"/>
    <xdr:sp macro="" textlink="">
      <xdr:nvSpPr>
        <xdr:cNvPr id="685" name="【公民館】&#10;一人当たり面積最小値テキスト"/>
        <xdr:cNvSpPr txBox="1"/>
      </xdr:nvSpPr>
      <xdr:spPr>
        <a:xfrm>
          <a:off x="19547840" y="18143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35052</xdr:rowOff>
    </xdr:from>
    <xdr:to>
      <xdr:col>116</xdr:col>
      <xdr:colOff>152400</xdr:colOff>
      <xdr:row>108</xdr:row>
      <xdr:rowOff>35052</xdr:rowOff>
    </xdr:to>
    <xdr:cxnSp macro="">
      <xdr:nvCxnSpPr>
        <xdr:cNvPr id="686" name="直線コネクタ 685"/>
        <xdr:cNvCxnSpPr/>
      </xdr:nvCxnSpPr>
      <xdr:spPr>
        <a:xfrm>
          <a:off x="19443700" y="1814017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96029</xdr:rowOff>
    </xdr:from>
    <xdr:ext cx="469744" cy="259045"/>
    <xdr:sp macro="" textlink="">
      <xdr:nvSpPr>
        <xdr:cNvPr id="687" name="【公民館】&#10;一人当たり面積最大値テキスト"/>
        <xdr:cNvSpPr txBox="1"/>
      </xdr:nvSpPr>
      <xdr:spPr>
        <a:xfrm>
          <a:off x="19547840" y="16692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149352</xdr:rowOff>
    </xdr:from>
    <xdr:to>
      <xdr:col>116</xdr:col>
      <xdr:colOff>152400</xdr:colOff>
      <xdr:row>100</xdr:row>
      <xdr:rowOff>149352</xdr:rowOff>
    </xdr:to>
    <xdr:cxnSp macro="">
      <xdr:nvCxnSpPr>
        <xdr:cNvPr id="688" name="直線コネクタ 687"/>
        <xdr:cNvCxnSpPr/>
      </xdr:nvCxnSpPr>
      <xdr:spPr>
        <a:xfrm>
          <a:off x="19443700" y="1691335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47262</xdr:rowOff>
    </xdr:from>
    <xdr:ext cx="469744" cy="259045"/>
    <xdr:sp macro="" textlink="">
      <xdr:nvSpPr>
        <xdr:cNvPr id="689" name="【公民館】&#10;一人当たり面積平均値テキスト"/>
        <xdr:cNvSpPr txBox="1"/>
      </xdr:nvSpPr>
      <xdr:spPr>
        <a:xfrm>
          <a:off x="19547840" y="176494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68835</xdr:rowOff>
    </xdr:from>
    <xdr:to>
      <xdr:col>116</xdr:col>
      <xdr:colOff>114300</xdr:colOff>
      <xdr:row>105</xdr:row>
      <xdr:rowOff>170435</xdr:rowOff>
    </xdr:to>
    <xdr:sp macro="" textlink="">
      <xdr:nvSpPr>
        <xdr:cNvPr id="690" name="フローチャート: 判断 689"/>
        <xdr:cNvSpPr/>
      </xdr:nvSpPr>
      <xdr:spPr>
        <a:xfrm>
          <a:off x="19458940" y="1767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68835</xdr:rowOff>
    </xdr:from>
    <xdr:to>
      <xdr:col>112</xdr:col>
      <xdr:colOff>38100</xdr:colOff>
      <xdr:row>105</xdr:row>
      <xdr:rowOff>170435</xdr:rowOff>
    </xdr:to>
    <xdr:sp macro="" textlink="">
      <xdr:nvSpPr>
        <xdr:cNvPr id="691" name="フローチャート: 判断 690"/>
        <xdr:cNvSpPr/>
      </xdr:nvSpPr>
      <xdr:spPr>
        <a:xfrm>
          <a:off x="18735040" y="17671035"/>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105</xdr:row>
      <xdr:rowOff>82550</xdr:rowOff>
    </xdr:from>
    <xdr:to>
      <xdr:col>107</xdr:col>
      <xdr:colOff>101600</xdr:colOff>
      <xdr:row>106</xdr:row>
      <xdr:rowOff>12700</xdr:rowOff>
    </xdr:to>
    <xdr:sp macro="" textlink="">
      <xdr:nvSpPr>
        <xdr:cNvPr id="692" name="フローチャート: 判断 691"/>
        <xdr:cNvSpPr/>
      </xdr:nvSpPr>
      <xdr:spPr>
        <a:xfrm>
          <a:off x="17937480" y="176847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32258</xdr:rowOff>
    </xdr:from>
    <xdr:to>
      <xdr:col>102</xdr:col>
      <xdr:colOff>165100</xdr:colOff>
      <xdr:row>105</xdr:row>
      <xdr:rowOff>133858</xdr:rowOff>
    </xdr:to>
    <xdr:sp macro="" textlink="">
      <xdr:nvSpPr>
        <xdr:cNvPr id="693" name="フローチャート: 判断 692"/>
        <xdr:cNvSpPr/>
      </xdr:nvSpPr>
      <xdr:spPr>
        <a:xfrm>
          <a:off x="17162780" y="176344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114554</xdr:rowOff>
    </xdr:from>
    <xdr:to>
      <xdr:col>98</xdr:col>
      <xdr:colOff>38100</xdr:colOff>
      <xdr:row>106</xdr:row>
      <xdr:rowOff>44704</xdr:rowOff>
    </xdr:to>
    <xdr:sp macro="" textlink="">
      <xdr:nvSpPr>
        <xdr:cNvPr id="694" name="フローチャート: 判断 693"/>
        <xdr:cNvSpPr/>
      </xdr:nvSpPr>
      <xdr:spPr>
        <a:xfrm>
          <a:off x="16388080" y="17716754"/>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95" name="テキスト ボックス 694"/>
        <xdr:cNvSpPr txBox="1"/>
      </xdr:nvSpPr>
      <xdr:spPr>
        <a:xfrm>
          <a:off x="193421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96" name="テキスト ボックス 695"/>
        <xdr:cNvSpPr txBox="1"/>
      </xdr:nvSpPr>
      <xdr:spPr>
        <a:xfrm>
          <a:off x="1861058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97" name="テキスト ボックス 696"/>
        <xdr:cNvSpPr txBox="1"/>
      </xdr:nvSpPr>
      <xdr:spPr>
        <a:xfrm>
          <a:off x="1782064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98" name="テキスト ボックス 697"/>
        <xdr:cNvSpPr txBox="1"/>
      </xdr:nvSpPr>
      <xdr:spPr>
        <a:xfrm>
          <a:off x="1704594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99" name="テキスト ボックス 698"/>
        <xdr:cNvSpPr txBox="1"/>
      </xdr:nvSpPr>
      <xdr:spPr>
        <a:xfrm>
          <a:off x="1626362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123698</xdr:rowOff>
    </xdr:from>
    <xdr:to>
      <xdr:col>116</xdr:col>
      <xdr:colOff>114300</xdr:colOff>
      <xdr:row>104</xdr:row>
      <xdr:rowOff>53848</xdr:rowOff>
    </xdr:to>
    <xdr:sp macro="" textlink="">
      <xdr:nvSpPr>
        <xdr:cNvPr id="700" name="楕円 699"/>
        <xdr:cNvSpPr/>
      </xdr:nvSpPr>
      <xdr:spPr>
        <a:xfrm>
          <a:off x="19458940" y="17390618"/>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102</xdr:row>
      <xdr:rowOff>146575</xdr:rowOff>
    </xdr:from>
    <xdr:ext cx="469744" cy="259045"/>
    <xdr:sp macro="" textlink="">
      <xdr:nvSpPr>
        <xdr:cNvPr id="701" name="【公民館】&#10;一人当たり面積該当値テキスト"/>
        <xdr:cNvSpPr txBox="1"/>
      </xdr:nvSpPr>
      <xdr:spPr>
        <a:xfrm>
          <a:off x="19547840" y="17245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123698</xdr:rowOff>
    </xdr:from>
    <xdr:to>
      <xdr:col>112</xdr:col>
      <xdr:colOff>38100</xdr:colOff>
      <xdr:row>104</xdr:row>
      <xdr:rowOff>53848</xdr:rowOff>
    </xdr:to>
    <xdr:sp macro="" textlink="">
      <xdr:nvSpPr>
        <xdr:cNvPr id="702" name="楕円 701"/>
        <xdr:cNvSpPr/>
      </xdr:nvSpPr>
      <xdr:spPr>
        <a:xfrm>
          <a:off x="18735040" y="17390618"/>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3048</xdr:rowOff>
    </xdr:from>
    <xdr:to>
      <xdr:col>116</xdr:col>
      <xdr:colOff>63500</xdr:colOff>
      <xdr:row>104</xdr:row>
      <xdr:rowOff>3048</xdr:rowOff>
    </xdr:to>
    <xdr:cxnSp macro="">
      <xdr:nvCxnSpPr>
        <xdr:cNvPr id="703" name="直線コネクタ 702"/>
        <xdr:cNvCxnSpPr/>
      </xdr:nvCxnSpPr>
      <xdr:spPr>
        <a:xfrm>
          <a:off x="18778220" y="17437608"/>
          <a:ext cx="73152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128270</xdr:rowOff>
    </xdr:from>
    <xdr:to>
      <xdr:col>107</xdr:col>
      <xdr:colOff>101600</xdr:colOff>
      <xdr:row>104</xdr:row>
      <xdr:rowOff>58420</xdr:rowOff>
    </xdr:to>
    <xdr:sp macro="" textlink="">
      <xdr:nvSpPr>
        <xdr:cNvPr id="704" name="楕円 703"/>
        <xdr:cNvSpPr/>
      </xdr:nvSpPr>
      <xdr:spPr>
        <a:xfrm>
          <a:off x="17937480" y="1739519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3048</xdr:rowOff>
    </xdr:from>
    <xdr:to>
      <xdr:col>111</xdr:col>
      <xdr:colOff>177800</xdr:colOff>
      <xdr:row>104</xdr:row>
      <xdr:rowOff>7620</xdr:rowOff>
    </xdr:to>
    <xdr:cxnSp macro="">
      <xdr:nvCxnSpPr>
        <xdr:cNvPr id="705" name="直線コネクタ 704"/>
        <xdr:cNvCxnSpPr/>
      </xdr:nvCxnSpPr>
      <xdr:spPr>
        <a:xfrm flipV="1">
          <a:off x="17988280" y="17437608"/>
          <a:ext cx="78994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102</xdr:row>
      <xdr:rowOff>135128</xdr:rowOff>
    </xdr:from>
    <xdr:to>
      <xdr:col>102</xdr:col>
      <xdr:colOff>165100</xdr:colOff>
      <xdr:row>103</xdr:row>
      <xdr:rowOff>65278</xdr:rowOff>
    </xdr:to>
    <xdr:sp macro="" textlink="">
      <xdr:nvSpPr>
        <xdr:cNvPr id="706" name="楕円 705"/>
        <xdr:cNvSpPr/>
      </xdr:nvSpPr>
      <xdr:spPr>
        <a:xfrm>
          <a:off x="17162780" y="17234408"/>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14478</xdr:rowOff>
    </xdr:from>
    <xdr:to>
      <xdr:col>107</xdr:col>
      <xdr:colOff>50800</xdr:colOff>
      <xdr:row>104</xdr:row>
      <xdr:rowOff>7620</xdr:rowOff>
    </xdr:to>
    <xdr:cxnSp macro="">
      <xdr:nvCxnSpPr>
        <xdr:cNvPr id="707" name="直線コネクタ 706"/>
        <xdr:cNvCxnSpPr/>
      </xdr:nvCxnSpPr>
      <xdr:spPr>
        <a:xfrm>
          <a:off x="17213580" y="17281398"/>
          <a:ext cx="774700" cy="160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161562</xdr:rowOff>
    </xdr:from>
    <xdr:ext cx="469744" cy="259045"/>
    <xdr:sp macro="" textlink="">
      <xdr:nvSpPr>
        <xdr:cNvPr id="708" name="n_1aveValue【公民館】&#10;一人当たり面積"/>
        <xdr:cNvSpPr txBox="1"/>
      </xdr:nvSpPr>
      <xdr:spPr>
        <a:xfrm>
          <a:off x="18561127" y="177637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3827</xdr:rowOff>
    </xdr:from>
    <xdr:ext cx="469744" cy="259045"/>
    <xdr:sp macro="" textlink="">
      <xdr:nvSpPr>
        <xdr:cNvPr id="709" name="n_2aveValue【公民館】&#10;一人当たり面積"/>
        <xdr:cNvSpPr txBox="1"/>
      </xdr:nvSpPr>
      <xdr:spPr>
        <a:xfrm>
          <a:off x="17776267" y="17773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124985</xdr:rowOff>
    </xdr:from>
    <xdr:ext cx="469744" cy="259045"/>
    <xdr:sp macro="" textlink="">
      <xdr:nvSpPr>
        <xdr:cNvPr id="710" name="n_3aveValue【公民館】&#10;一人当たり面積"/>
        <xdr:cNvSpPr txBox="1"/>
      </xdr:nvSpPr>
      <xdr:spPr>
        <a:xfrm>
          <a:off x="17001567" y="17727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61231</xdr:rowOff>
    </xdr:from>
    <xdr:ext cx="469744" cy="259045"/>
    <xdr:sp macro="" textlink="">
      <xdr:nvSpPr>
        <xdr:cNvPr id="711" name="n_4aveValue【公民館】&#10;一人当たり面積"/>
        <xdr:cNvSpPr txBox="1"/>
      </xdr:nvSpPr>
      <xdr:spPr>
        <a:xfrm>
          <a:off x="16226867" y="17495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102</xdr:row>
      <xdr:rowOff>70375</xdr:rowOff>
    </xdr:from>
    <xdr:ext cx="469744" cy="259045"/>
    <xdr:sp macro="" textlink="">
      <xdr:nvSpPr>
        <xdr:cNvPr id="712" name="n_1mainValue【公民館】&#10;一人当たり面積"/>
        <xdr:cNvSpPr txBox="1"/>
      </xdr:nvSpPr>
      <xdr:spPr>
        <a:xfrm>
          <a:off x="18561127" y="17169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102</xdr:row>
      <xdr:rowOff>74947</xdr:rowOff>
    </xdr:from>
    <xdr:ext cx="469744" cy="259045"/>
    <xdr:sp macro="" textlink="">
      <xdr:nvSpPr>
        <xdr:cNvPr id="713" name="n_2mainValue【公民館】&#10;一人当たり面積"/>
        <xdr:cNvSpPr txBox="1"/>
      </xdr:nvSpPr>
      <xdr:spPr>
        <a:xfrm>
          <a:off x="17776267" y="17174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81805</xdr:rowOff>
    </xdr:from>
    <xdr:ext cx="469744" cy="259045"/>
    <xdr:sp macro="" textlink="">
      <xdr:nvSpPr>
        <xdr:cNvPr id="714" name="n_3mainValue【公民館】&#10;一人当たり面積"/>
        <xdr:cNvSpPr txBox="1"/>
      </xdr:nvSpPr>
      <xdr:spPr>
        <a:xfrm>
          <a:off x="17001567" y="17013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15" name="正方形/長方形 714"/>
        <xdr:cNvSpPr/>
      </xdr:nvSpPr>
      <xdr:spPr>
        <a:xfrm>
          <a:off x="670560" y="19000470"/>
          <a:ext cx="19598640" cy="18630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16" name="正方形/長方形 715"/>
        <xdr:cNvSpPr/>
      </xdr:nvSpPr>
      <xdr:spPr>
        <a:xfrm>
          <a:off x="670560" y="19063970"/>
          <a:ext cx="33909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17" name="テキスト ボックス 716"/>
        <xdr:cNvSpPr txBox="1"/>
      </xdr:nvSpPr>
      <xdr:spPr>
        <a:xfrm>
          <a:off x="746760" y="19310350"/>
          <a:ext cx="19433540" cy="145542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道路や橋りょう・トンネルのインフラ資産については、老朽化の度合は低いものの、近年、落橋や天井落下などの危険が危惧されているため、平成</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年度に道路施設長寿命化修繕計画を策定し、定期的な点検を行い、計画的な改修工事を実施している。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公営住宅と認定こども園・幼稚園・保育所については、老朽化の度合が高いため、公営住宅については市営住宅長寿命化計画に基づき、社会資本整備総合交付金を活用しながら、順次改修を進めている。また、公立保育園については、令和元年度に昭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49</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年築のいなむら保育園を民営化したほか、令和元年度に第</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期保育園整備計画を策定し、引き続き公立保育園の民営化を推進しているところである。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公民館については、一人当たりの面積が、全国、県、類似団体いずれの平均も上回っている状況である。今後については、令和元年度に策定した教育施設長寿命化計画に基づき、学校施設と合わせて、改修や維持管理に係るコストを縮減しながら長寿命化を図っていく。</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566420" y="127000"/>
          <a:ext cx="11168380" cy="61976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6764000" y="186690"/>
          <a:ext cx="350520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6783050" y="212090"/>
          <a:ext cx="346075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6808450" y="237490"/>
          <a:ext cx="3403600" cy="4330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4312900" y="186690"/>
          <a:ext cx="234061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4338300" y="212090"/>
          <a:ext cx="229616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4363700" y="237490"/>
          <a:ext cx="2239010" cy="44577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670560" y="869950"/>
          <a:ext cx="8884920" cy="17399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797560" y="901700"/>
          <a:ext cx="1214120" cy="1676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1971040" y="901700"/>
          <a:ext cx="1173480" cy="1676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144520" y="901700"/>
          <a:ext cx="1341120" cy="1676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4485640" y="920750"/>
          <a:ext cx="1780540" cy="9207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6266180" y="920750"/>
          <a:ext cx="1109980" cy="9207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7439660" y="933450"/>
          <a:ext cx="566420" cy="91694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4485640" y="1676400"/>
          <a:ext cx="1780540" cy="6235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6329680" y="1676400"/>
          <a:ext cx="3017520" cy="6235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9748520" y="869950"/>
          <a:ext cx="1341120" cy="124333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9986010" y="933450"/>
          <a:ext cx="117348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9986010" y="1192530"/>
          <a:ext cx="117348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9986010" y="1515110"/>
          <a:ext cx="1277620" cy="62357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9831070" y="1018540"/>
          <a:ext cx="18669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9885045" y="97155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9885045" y="1230630"/>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9906635" y="1493520"/>
          <a:ext cx="0" cy="135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9850120" y="1493520"/>
          <a:ext cx="14859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9906635" y="1724025"/>
          <a:ext cx="0" cy="135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9850120" y="1863090"/>
          <a:ext cx="14859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29920" y="273304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29920" y="304292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xdr:cNvSpPr txBox="1"/>
      </xdr:nvSpPr>
      <xdr:spPr>
        <a:xfrm>
          <a:off x="629920" y="33528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29920" y="366649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670560" y="409956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79756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79756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67640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67640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26822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26822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670560" y="521589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655320" y="5029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670560" y="74523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71961" y="731394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670560" y="707898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xdr:cNvSpPr txBox="1"/>
      </xdr:nvSpPr>
      <xdr:spPr>
        <a:xfrm>
          <a:off x="271961" y="6940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670560" y="670560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36081" y="65671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670560" y="633603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36081" y="619761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670560" y="596265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36081" y="58242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670560" y="55892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xdr:cNvSpPr txBox="1"/>
      </xdr:nvSpPr>
      <xdr:spPr>
        <a:xfrm>
          <a:off x="336081" y="54508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670560" y="52158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xdr:cNvSpPr txBox="1"/>
      </xdr:nvSpPr>
      <xdr:spPr>
        <a:xfrm>
          <a:off x="377341" y="50774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図書館】&#10;有形固定資産減価償却率グラフ枠"/>
        <xdr:cNvSpPr/>
      </xdr:nvSpPr>
      <xdr:spPr>
        <a:xfrm>
          <a:off x="670560" y="521589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32</xdr:row>
      <xdr:rowOff>127635</xdr:rowOff>
    </xdr:from>
    <xdr:to>
      <xdr:col>24</xdr:col>
      <xdr:colOff>62865</xdr:colOff>
      <xdr:row>40</xdr:row>
      <xdr:rowOff>160020</xdr:rowOff>
    </xdr:to>
    <xdr:cxnSp macro="">
      <xdr:nvCxnSpPr>
        <xdr:cNvPr id="57" name="直線コネクタ 56"/>
        <xdr:cNvCxnSpPr/>
      </xdr:nvCxnSpPr>
      <xdr:spPr>
        <a:xfrm flipV="1">
          <a:off x="4086225" y="5492115"/>
          <a:ext cx="0" cy="137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40</xdr:row>
      <xdr:rowOff>163847</xdr:rowOff>
    </xdr:from>
    <xdr:ext cx="405111" cy="259045"/>
    <xdr:sp macro="" textlink="">
      <xdr:nvSpPr>
        <xdr:cNvPr id="58" name="【図書館】&#10;有形固定資産減価償却率最小値テキスト"/>
        <xdr:cNvSpPr txBox="1"/>
      </xdr:nvSpPr>
      <xdr:spPr>
        <a:xfrm>
          <a:off x="4124960" y="686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40</xdr:row>
      <xdr:rowOff>160020</xdr:rowOff>
    </xdr:from>
    <xdr:to>
      <xdr:col>24</xdr:col>
      <xdr:colOff>152400</xdr:colOff>
      <xdr:row>40</xdr:row>
      <xdr:rowOff>160020</xdr:rowOff>
    </xdr:to>
    <xdr:cxnSp macro="">
      <xdr:nvCxnSpPr>
        <xdr:cNvPr id="59" name="直線コネクタ 58"/>
        <xdr:cNvCxnSpPr/>
      </xdr:nvCxnSpPr>
      <xdr:spPr>
        <a:xfrm>
          <a:off x="4020820" y="686562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74312</xdr:rowOff>
    </xdr:from>
    <xdr:ext cx="405111" cy="259045"/>
    <xdr:sp macro="" textlink="">
      <xdr:nvSpPr>
        <xdr:cNvPr id="60" name="【図書館】&#10;有形固定資産減価償却率最大値テキスト"/>
        <xdr:cNvSpPr txBox="1"/>
      </xdr:nvSpPr>
      <xdr:spPr>
        <a:xfrm>
          <a:off x="4124960" y="5271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127635</xdr:rowOff>
    </xdr:from>
    <xdr:to>
      <xdr:col>24</xdr:col>
      <xdr:colOff>152400</xdr:colOff>
      <xdr:row>32</xdr:row>
      <xdr:rowOff>127635</xdr:rowOff>
    </xdr:to>
    <xdr:cxnSp macro="">
      <xdr:nvCxnSpPr>
        <xdr:cNvPr id="61" name="直線コネクタ 60"/>
        <xdr:cNvCxnSpPr/>
      </xdr:nvCxnSpPr>
      <xdr:spPr>
        <a:xfrm>
          <a:off x="4020820" y="549211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35</xdr:row>
      <xdr:rowOff>87647</xdr:rowOff>
    </xdr:from>
    <xdr:ext cx="405111" cy="259045"/>
    <xdr:sp macro="" textlink="">
      <xdr:nvSpPr>
        <xdr:cNvPr id="62" name="【図書館】&#10;有形固定資産減価償却率平均値テキスト"/>
        <xdr:cNvSpPr txBox="1"/>
      </xdr:nvSpPr>
      <xdr:spPr>
        <a:xfrm>
          <a:off x="4124960" y="59550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109220</xdr:rowOff>
    </xdr:from>
    <xdr:to>
      <xdr:col>24</xdr:col>
      <xdr:colOff>114300</xdr:colOff>
      <xdr:row>36</xdr:row>
      <xdr:rowOff>39370</xdr:rowOff>
    </xdr:to>
    <xdr:sp macro="" textlink="">
      <xdr:nvSpPr>
        <xdr:cNvPr id="63" name="フローチャート: 判断 62"/>
        <xdr:cNvSpPr/>
      </xdr:nvSpPr>
      <xdr:spPr>
        <a:xfrm>
          <a:off x="4036060" y="59766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151130</xdr:rowOff>
    </xdr:from>
    <xdr:to>
      <xdr:col>20</xdr:col>
      <xdr:colOff>38100</xdr:colOff>
      <xdr:row>36</xdr:row>
      <xdr:rowOff>81280</xdr:rowOff>
    </xdr:to>
    <xdr:sp macro="" textlink="">
      <xdr:nvSpPr>
        <xdr:cNvPr id="64" name="フローチャート: 判断 63"/>
        <xdr:cNvSpPr/>
      </xdr:nvSpPr>
      <xdr:spPr>
        <a:xfrm>
          <a:off x="3312160" y="601853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34</xdr:row>
      <xdr:rowOff>97807</xdr:rowOff>
    </xdr:from>
    <xdr:ext cx="405111" cy="259045"/>
    <xdr:sp macro="" textlink="">
      <xdr:nvSpPr>
        <xdr:cNvPr id="65" name="n_1aveValue【図書館】&#10;有形固定資産減価償却率"/>
        <xdr:cNvSpPr txBox="1"/>
      </xdr:nvSpPr>
      <xdr:spPr>
        <a:xfrm>
          <a:off x="3170564" y="5797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107315</xdr:rowOff>
    </xdr:from>
    <xdr:to>
      <xdr:col>15</xdr:col>
      <xdr:colOff>101600</xdr:colOff>
      <xdr:row>36</xdr:row>
      <xdr:rowOff>37465</xdr:rowOff>
    </xdr:to>
    <xdr:sp macro="" textlink="">
      <xdr:nvSpPr>
        <xdr:cNvPr id="66" name="フローチャート: 判断 65"/>
        <xdr:cNvSpPr/>
      </xdr:nvSpPr>
      <xdr:spPr>
        <a:xfrm>
          <a:off x="2514600" y="597471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34</xdr:row>
      <xdr:rowOff>53992</xdr:rowOff>
    </xdr:from>
    <xdr:ext cx="405111" cy="259045"/>
    <xdr:sp macro="" textlink="">
      <xdr:nvSpPr>
        <xdr:cNvPr id="67" name="n_2aveValue【図書館】&#10;有形固定資産減価償却率"/>
        <xdr:cNvSpPr txBox="1"/>
      </xdr:nvSpPr>
      <xdr:spPr>
        <a:xfrm>
          <a:off x="2385704" y="5753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80645</xdr:rowOff>
    </xdr:from>
    <xdr:to>
      <xdr:col>10</xdr:col>
      <xdr:colOff>165100</xdr:colOff>
      <xdr:row>36</xdr:row>
      <xdr:rowOff>10795</xdr:rowOff>
    </xdr:to>
    <xdr:sp macro="" textlink="">
      <xdr:nvSpPr>
        <xdr:cNvPr id="68" name="フローチャート: 判断 67"/>
        <xdr:cNvSpPr/>
      </xdr:nvSpPr>
      <xdr:spPr>
        <a:xfrm>
          <a:off x="1739900" y="594804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34</xdr:row>
      <xdr:rowOff>27322</xdr:rowOff>
    </xdr:from>
    <xdr:ext cx="405111" cy="259045"/>
    <xdr:sp macro="" textlink="">
      <xdr:nvSpPr>
        <xdr:cNvPr id="69" name="n_3aveValue【図書館】&#10;有形固定資産減価償却率"/>
        <xdr:cNvSpPr txBox="1"/>
      </xdr:nvSpPr>
      <xdr:spPr>
        <a:xfrm>
          <a:off x="1611004" y="5727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124460</xdr:rowOff>
    </xdr:from>
    <xdr:to>
      <xdr:col>6</xdr:col>
      <xdr:colOff>38100</xdr:colOff>
      <xdr:row>35</xdr:row>
      <xdr:rowOff>54610</xdr:rowOff>
    </xdr:to>
    <xdr:sp macro="" textlink="">
      <xdr:nvSpPr>
        <xdr:cNvPr id="70" name="フローチャート: 判断 69"/>
        <xdr:cNvSpPr/>
      </xdr:nvSpPr>
      <xdr:spPr>
        <a:xfrm>
          <a:off x="965200" y="582422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33</xdr:row>
      <xdr:rowOff>71137</xdr:rowOff>
    </xdr:from>
    <xdr:ext cx="405111" cy="259045"/>
    <xdr:sp macro="" textlink="">
      <xdr:nvSpPr>
        <xdr:cNvPr id="71" name="n_4aveValue【図書館】&#10;有形固定資産減価償却率"/>
        <xdr:cNvSpPr txBox="1"/>
      </xdr:nvSpPr>
      <xdr:spPr>
        <a:xfrm>
          <a:off x="836304" y="560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2" name="テキスト ボックス 71"/>
        <xdr:cNvSpPr txBox="1"/>
      </xdr:nvSpPr>
      <xdr:spPr>
        <a:xfrm>
          <a:off x="391922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3" name="テキスト ボックス 72"/>
        <xdr:cNvSpPr txBox="1"/>
      </xdr:nvSpPr>
      <xdr:spPr>
        <a:xfrm>
          <a:off x="31877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4" name="テキスト ボックス 73"/>
        <xdr:cNvSpPr txBox="1"/>
      </xdr:nvSpPr>
      <xdr:spPr>
        <a:xfrm>
          <a:off x="23977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5" name="テキスト ボックス 74"/>
        <xdr:cNvSpPr txBox="1"/>
      </xdr:nvSpPr>
      <xdr:spPr>
        <a:xfrm>
          <a:off x="16230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6" name="テキスト ボックス 75"/>
        <xdr:cNvSpPr txBox="1"/>
      </xdr:nvSpPr>
      <xdr:spPr>
        <a:xfrm>
          <a:off x="8407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76835</xdr:rowOff>
    </xdr:from>
    <xdr:to>
      <xdr:col>24</xdr:col>
      <xdr:colOff>114300</xdr:colOff>
      <xdr:row>33</xdr:row>
      <xdr:rowOff>6985</xdr:rowOff>
    </xdr:to>
    <xdr:sp macro="" textlink="">
      <xdr:nvSpPr>
        <xdr:cNvPr id="77" name="楕円 76"/>
        <xdr:cNvSpPr/>
      </xdr:nvSpPr>
      <xdr:spPr>
        <a:xfrm>
          <a:off x="4036060" y="54413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32</xdr:row>
      <xdr:rowOff>29862</xdr:rowOff>
    </xdr:from>
    <xdr:ext cx="405111" cy="259045"/>
    <xdr:sp macro="" textlink="">
      <xdr:nvSpPr>
        <xdr:cNvPr id="78" name="【図書館】&#10;有形固定資産減価償却率該当値テキスト"/>
        <xdr:cNvSpPr txBox="1"/>
      </xdr:nvSpPr>
      <xdr:spPr>
        <a:xfrm>
          <a:off x="4124960" y="5394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19685</xdr:rowOff>
    </xdr:from>
    <xdr:to>
      <xdr:col>20</xdr:col>
      <xdr:colOff>38100</xdr:colOff>
      <xdr:row>38</xdr:row>
      <xdr:rowOff>121285</xdr:rowOff>
    </xdr:to>
    <xdr:sp macro="" textlink="">
      <xdr:nvSpPr>
        <xdr:cNvPr id="79" name="楕円 78"/>
        <xdr:cNvSpPr/>
      </xdr:nvSpPr>
      <xdr:spPr>
        <a:xfrm>
          <a:off x="3312160" y="6390005"/>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32</xdr:row>
      <xdr:rowOff>127635</xdr:rowOff>
    </xdr:from>
    <xdr:to>
      <xdr:col>24</xdr:col>
      <xdr:colOff>63500</xdr:colOff>
      <xdr:row>38</xdr:row>
      <xdr:rowOff>70485</xdr:rowOff>
    </xdr:to>
    <xdr:cxnSp macro="">
      <xdr:nvCxnSpPr>
        <xdr:cNvPr id="80" name="直線コネクタ 79"/>
        <xdr:cNvCxnSpPr/>
      </xdr:nvCxnSpPr>
      <xdr:spPr>
        <a:xfrm flipV="1">
          <a:off x="3355340" y="5492115"/>
          <a:ext cx="731520" cy="948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153035</xdr:rowOff>
    </xdr:from>
    <xdr:to>
      <xdr:col>15</xdr:col>
      <xdr:colOff>101600</xdr:colOff>
      <xdr:row>38</xdr:row>
      <xdr:rowOff>83185</xdr:rowOff>
    </xdr:to>
    <xdr:sp macro="" textlink="">
      <xdr:nvSpPr>
        <xdr:cNvPr id="81" name="楕円 80"/>
        <xdr:cNvSpPr/>
      </xdr:nvSpPr>
      <xdr:spPr>
        <a:xfrm>
          <a:off x="2514600" y="63557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32385</xdr:rowOff>
    </xdr:from>
    <xdr:to>
      <xdr:col>19</xdr:col>
      <xdr:colOff>177800</xdr:colOff>
      <xdr:row>38</xdr:row>
      <xdr:rowOff>70485</xdr:rowOff>
    </xdr:to>
    <xdr:cxnSp macro="">
      <xdr:nvCxnSpPr>
        <xdr:cNvPr id="82" name="直線コネクタ 81"/>
        <xdr:cNvCxnSpPr/>
      </xdr:nvCxnSpPr>
      <xdr:spPr>
        <a:xfrm>
          <a:off x="2565400" y="6402705"/>
          <a:ext cx="78994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114935</xdr:rowOff>
    </xdr:from>
    <xdr:to>
      <xdr:col>10</xdr:col>
      <xdr:colOff>165100</xdr:colOff>
      <xdr:row>38</xdr:row>
      <xdr:rowOff>45085</xdr:rowOff>
    </xdr:to>
    <xdr:sp macro="" textlink="">
      <xdr:nvSpPr>
        <xdr:cNvPr id="83" name="楕円 82"/>
        <xdr:cNvSpPr/>
      </xdr:nvSpPr>
      <xdr:spPr>
        <a:xfrm>
          <a:off x="1739900" y="63176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165735</xdr:rowOff>
    </xdr:from>
    <xdr:to>
      <xdr:col>15</xdr:col>
      <xdr:colOff>50800</xdr:colOff>
      <xdr:row>38</xdr:row>
      <xdr:rowOff>32385</xdr:rowOff>
    </xdr:to>
    <xdr:cxnSp macro="">
      <xdr:nvCxnSpPr>
        <xdr:cNvPr id="84" name="直線コネクタ 83"/>
        <xdr:cNvCxnSpPr/>
      </xdr:nvCxnSpPr>
      <xdr:spPr>
        <a:xfrm>
          <a:off x="1790700" y="6368415"/>
          <a:ext cx="7747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112412</xdr:rowOff>
    </xdr:from>
    <xdr:ext cx="405111" cy="259045"/>
    <xdr:sp macro="" textlink="">
      <xdr:nvSpPr>
        <xdr:cNvPr id="85" name="n_1mainValue【図書館】&#10;有形固定資産減価償却率"/>
        <xdr:cNvSpPr txBox="1"/>
      </xdr:nvSpPr>
      <xdr:spPr>
        <a:xfrm>
          <a:off x="3170564" y="648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74312</xdr:rowOff>
    </xdr:from>
    <xdr:ext cx="405111" cy="259045"/>
    <xdr:sp macro="" textlink="">
      <xdr:nvSpPr>
        <xdr:cNvPr id="86" name="n_2mainValue【図書館】&#10;有形固定資産減価償却率"/>
        <xdr:cNvSpPr txBox="1"/>
      </xdr:nvSpPr>
      <xdr:spPr>
        <a:xfrm>
          <a:off x="2385704" y="644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36212</xdr:rowOff>
    </xdr:from>
    <xdr:ext cx="405111" cy="259045"/>
    <xdr:sp macro="" textlink="">
      <xdr:nvSpPr>
        <xdr:cNvPr id="87" name="n_3mainValue【図書館】&#10;有形固定資産減価償却率"/>
        <xdr:cNvSpPr txBox="1"/>
      </xdr:nvSpPr>
      <xdr:spPr>
        <a:xfrm>
          <a:off x="1611004" y="6406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8" name="正方形/長方形 87"/>
        <xdr:cNvSpPr/>
      </xdr:nvSpPr>
      <xdr:spPr>
        <a:xfrm>
          <a:off x="5826760" y="409956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9" name="正方形/長方形 88"/>
        <xdr:cNvSpPr/>
      </xdr:nvSpPr>
      <xdr:spPr>
        <a:xfrm>
          <a:off x="593090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0" name="正方形/長方形 89"/>
        <xdr:cNvSpPr/>
      </xdr:nvSpPr>
      <xdr:spPr>
        <a:xfrm>
          <a:off x="593090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1" name="正方形/長方形 90"/>
        <xdr:cNvSpPr/>
      </xdr:nvSpPr>
      <xdr:spPr>
        <a:xfrm>
          <a:off x="683260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2" name="正方形/長方形 91"/>
        <xdr:cNvSpPr/>
      </xdr:nvSpPr>
      <xdr:spPr>
        <a:xfrm>
          <a:off x="683260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3" name="正方形/長方形 92"/>
        <xdr:cNvSpPr/>
      </xdr:nvSpPr>
      <xdr:spPr>
        <a:xfrm>
          <a:off x="78384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4" name="正方形/長方形 93"/>
        <xdr:cNvSpPr/>
      </xdr:nvSpPr>
      <xdr:spPr>
        <a:xfrm>
          <a:off x="78384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xdr:cNvSpPr/>
      </xdr:nvSpPr>
      <xdr:spPr>
        <a:xfrm>
          <a:off x="5826760" y="521589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xdr:cNvSpPr txBox="1"/>
      </xdr:nvSpPr>
      <xdr:spPr>
        <a:xfrm>
          <a:off x="5788660" y="5029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xdr:cNvCxnSpPr/>
      </xdr:nvCxnSpPr>
      <xdr:spPr>
        <a:xfrm>
          <a:off x="5826760" y="745236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98" name="テキスト ボックス 97"/>
        <xdr:cNvSpPr txBox="1"/>
      </xdr:nvSpPr>
      <xdr:spPr>
        <a:xfrm>
          <a:off x="5405301" y="731394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92528</xdr:rowOff>
    </xdr:from>
    <xdr:to>
      <xdr:col>59</xdr:col>
      <xdr:colOff>50800</xdr:colOff>
      <xdr:row>42</xdr:row>
      <xdr:rowOff>92528</xdr:rowOff>
    </xdr:to>
    <xdr:cxnSp macro="">
      <xdr:nvCxnSpPr>
        <xdr:cNvPr id="99" name="直線コネクタ 98"/>
        <xdr:cNvCxnSpPr/>
      </xdr:nvCxnSpPr>
      <xdr:spPr>
        <a:xfrm>
          <a:off x="5826760" y="7133408"/>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0" name="テキスト ボックス 99"/>
        <xdr:cNvSpPr txBox="1"/>
      </xdr:nvSpPr>
      <xdr:spPr>
        <a:xfrm>
          <a:off x="5405301" y="69949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1" name="直線コネクタ 100"/>
        <xdr:cNvCxnSpPr/>
      </xdr:nvCxnSpPr>
      <xdr:spPr>
        <a:xfrm>
          <a:off x="5826760" y="6814457"/>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2" name="テキスト ボックス 101"/>
        <xdr:cNvSpPr txBox="1"/>
      </xdr:nvSpPr>
      <xdr:spPr>
        <a:xfrm>
          <a:off x="5405301" y="667604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3" name="直線コネクタ 102"/>
        <xdr:cNvCxnSpPr/>
      </xdr:nvCxnSpPr>
      <xdr:spPr>
        <a:xfrm>
          <a:off x="5826760" y="6495505"/>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4" name="テキスト ボックス 103"/>
        <xdr:cNvSpPr txBox="1"/>
      </xdr:nvSpPr>
      <xdr:spPr>
        <a:xfrm>
          <a:off x="5405301" y="63570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5" name="直線コネクタ 104"/>
        <xdr:cNvCxnSpPr/>
      </xdr:nvCxnSpPr>
      <xdr:spPr>
        <a:xfrm>
          <a:off x="5826760" y="6176554"/>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6" name="テキスト ボックス 105"/>
        <xdr:cNvSpPr txBox="1"/>
      </xdr:nvSpPr>
      <xdr:spPr>
        <a:xfrm>
          <a:off x="5405301" y="60381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7" name="直線コネクタ 106"/>
        <xdr:cNvCxnSpPr/>
      </xdr:nvCxnSpPr>
      <xdr:spPr>
        <a:xfrm>
          <a:off x="5826760" y="5857603"/>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8" name="テキスト ボックス 107"/>
        <xdr:cNvSpPr txBox="1"/>
      </xdr:nvSpPr>
      <xdr:spPr>
        <a:xfrm>
          <a:off x="5405301" y="571538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9" name="直線コネクタ 108"/>
        <xdr:cNvCxnSpPr/>
      </xdr:nvCxnSpPr>
      <xdr:spPr>
        <a:xfrm>
          <a:off x="5826760" y="5534842"/>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0" name="テキスト ボックス 109"/>
        <xdr:cNvSpPr txBox="1"/>
      </xdr:nvSpPr>
      <xdr:spPr>
        <a:xfrm>
          <a:off x="5405301" y="539642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xdr:cNvCxnSpPr/>
      </xdr:nvCxnSpPr>
      <xdr:spPr>
        <a:xfrm>
          <a:off x="5826760" y="521589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2" name="テキスト ボックス 111"/>
        <xdr:cNvSpPr txBox="1"/>
      </xdr:nvSpPr>
      <xdr:spPr>
        <a:xfrm>
          <a:off x="5405301" y="5077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図書館】&#10;一人当たり面積グラフ枠"/>
        <xdr:cNvSpPr/>
      </xdr:nvSpPr>
      <xdr:spPr>
        <a:xfrm>
          <a:off x="5826760" y="521589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117022</xdr:rowOff>
    </xdr:from>
    <xdr:to>
      <xdr:col>54</xdr:col>
      <xdr:colOff>189865</xdr:colOff>
      <xdr:row>42</xdr:row>
      <xdr:rowOff>157843</xdr:rowOff>
    </xdr:to>
    <xdr:cxnSp macro="">
      <xdr:nvCxnSpPr>
        <xdr:cNvPr id="114" name="直線コネクタ 113"/>
        <xdr:cNvCxnSpPr/>
      </xdr:nvCxnSpPr>
      <xdr:spPr>
        <a:xfrm flipV="1">
          <a:off x="9219565" y="5649142"/>
          <a:ext cx="0" cy="15495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161670</xdr:rowOff>
    </xdr:from>
    <xdr:ext cx="469744" cy="259045"/>
    <xdr:sp macro="" textlink="">
      <xdr:nvSpPr>
        <xdr:cNvPr id="115" name="【図書館】&#10;一人当たり面積最小値テキスト"/>
        <xdr:cNvSpPr txBox="1"/>
      </xdr:nvSpPr>
      <xdr:spPr>
        <a:xfrm>
          <a:off x="9258300" y="7202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157843</xdr:rowOff>
    </xdr:from>
    <xdr:to>
      <xdr:col>55</xdr:col>
      <xdr:colOff>88900</xdr:colOff>
      <xdr:row>42</xdr:row>
      <xdr:rowOff>157843</xdr:rowOff>
    </xdr:to>
    <xdr:cxnSp macro="">
      <xdr:nvCxnSpPr>
        <xdr:cNvPr id="116" name="直線コネクタ 115"/>
        <xdr:cNvCxnSpPr/>
      </xdr:nvCxnSpPr>
      <xdr:spPr>
        <a:xfrm>
          <a:off x="9154160" y="7198723"/>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63699</xdr:rowOff>
    </xdr:from>
    <xdr:ext cx="469744" cy="259045"/>
    <xdr:sp macro="" textlink="">
      <xdr:nvSpPr>
        <xdr:cNvPr id="117" name="【図書館】&#10;一人当たり面積最大値テキスト"/>
        <xdr:cNvSpPr txBox="1"/>
      </xdr:nvSpPr>
      <xdr:spPr>
        <a:xfrm>
          <a:off x="9258300" y="54281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117022</xdr:rowOff>
    </xdr:from>
    <xdr:to>
      <xdr:col>55</xdr:col>
      <xdr:colOff>88900</xdr:colOff>
      <xdr:row>33</xdr:row>
      <xdr:rowOff>117022</xdr:rowOff>
    </xdr:to>
    <xdr:cxnSp macro="">
      <xdr:nvCxnSpPr>
        <xdr:cNvPr id="118" name="直線コネクタ 117"/>
        <xdr:cNvCxnSpPr/>
      </xdr:nvCxnSpPr>
      <xdr:spPr>
        <a:xfrm>
          <a:off x="9154160" y="564914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39</xdr:row>
      <xdr:rowOff>93634</xdr:rowOff>
    </xdr:from>
    <xdr:ext cx="469744" cy="259045"/>
    <xdr:sp macro="" textlink="">
      <xdr:nvSpPr>
        <xdr:cNvPr id="119" name="【図書館】&#10;一人当たり面積平均値テキスト"/>
        <xdr:cNvSpPr txBox="1"/>
      </xdr:nvSpPr>
      <xdr:spPr>
        <a:xfrm>
          <a:off x="9258300" y="66315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115207</xdr:rowOff>
    </xdr:from>
    <xdr:to>
      <xdr:col>55</xdr:col>
      <xdr:colOff>50800</xdr:colOff>
      <xdr:row>40</xdr:row>
      <xdr:rowOff>45357</xdr:rowOff>
    </xdr:to>
    <xdr:sp macro="" textlink="">
      <xdr:nvSpPr>
        <xdr:cNvPr id="120" name="フローチャート: 判断 119"/>
        <xdr:cNvSpPr/>
      </xdr:nvSpPr>
      <xdr:spPr>
        <a:xfrm>
          <a:off x="9192260" y="6653167"/>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147865</xdr:rowOff>
    </xdr:from>
    <xdr:to>
      <xdr:col>50</xdr:col>
      <xdr:colOff>165100</xdr:colOff>
      <xdr:row>40</xdr:row>
      <xdr:rowOff>78015</xdr:rowOff>
    </xdr:to>
    <xdr:sp macro="" textlink="">
      <xdr:nvSpPr>
        <xdr:cNvPr id="121" name="フローチャート: 判断 120"/>
        <xdr:cNvSpPr/>
      </xdr:nvSpPr>
      <xdr:spPr>
        <a:xfrm>
          <a:off x="8445500" y="668582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38</xdr:row>
      <xdr:rowOff>94542</xdr:rowOff>
    </xdr:from>
    <xdr:ext cx="469744" cy="259045"/>
    <xdr:sp macro="" textlink="">
      <xdr:nvSpPr>
        <xdr:cNvPr id="122" name="n_1aveValue【図書館】&#10;一人当たり面積"/>
        <xdr:cNvSpPr txBox="1"/>
      </xdr:nvSpPr>
      <xdr:spPr>
        <a:xfrm>
          <a:off x="8271587" y="6464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164193</xdr:rowOff>
    </xdr:from>
    <xdr:to>
      <xdr:col>46</xdr:col>
      <xdr:colOff>38100</xdr:colOff>
      <xdr:row>40</xdr:row>
      <xdr:rowOff>94343</xdr:rowOff>
    </xdr:to>
    <xdr:sp macro="" textlink="">
      <xdr:nvSpPr>
        <xdr:cNvPr id="123" name="フローチャート: 判断 122"/>
        <xdr:cNvSpPr/>
      </xdr:nvSpPr>
      <xdr:spPr>
        <a:xfrm>
          <a:off x="7670800" y="6702153"/>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38</xdr:row>
      <xdr:rowOff>110870</xdr:rowOff>
    </xdr:from>
    <xdr:ext cx="469744" cy="259045"/>
    <xdr:sp macro="" textlink="">
      <xdr:nvSpPr>
        <xdr:cNvPr id="124" name="n_2aveValue【図書館】&#10;一人当たり面積"/>
        <xdr:cNvSpPr txBox="1"/>
      </xdr:nvSpPr>
      <xdr:spPr>
        <a:xfrm>
          <a:off x="7509587" y="6481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131535</xdr:rowOff>
    </xdr:from>
    <xdr:to>
      <xdr:col>41</xdr:col>
      <xdr:colOff>101600</xdr:colOff>
      <xdr:row>40</xdr:row>
      <xdr:rowOff>61685</xdr:rowOff>
    </xdr:to>
    <xdr:sp macro="" textlink="">
      <xdr:nvSpPr>
        <xdr:cNvPr id="125" name="フローチャート: 判断 124"/>
        <xdr:cNvSpPr/>
      </xdr:nvSpPr>
      <xdr:spPr>
        <a:xfrm>
          <a:off x="6873240" y="666949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78212</xdr:rowOff>
    </xdr:from>
    <xdr:ext cx="469744" cy="259045"/>
    <xdr:sp macro="" textlink="">
      <xdr:nvSpPr>
        <xdr:cNvPr id="126" name="n_3aveValue【図書館】&#10;一人当たり面積"/>
        <xdr:cNvSpPr txBox="1"/>
      </xdr:nvSpPr>
      <xdr:spPr>
        <a:xfrm>
          <a:off x="6712027" y="6448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131535</xdr:rowOff>
    </xdr:from>
    <xdr:to>
      <xdr:col>36</xdr:col>
      <xdr:colOff>165100</xdr:colOff>
      <xdr:row>40</xdr:row>
      <xdr:rowOff>61685</xdr:rowOff>
    </xdr:to>
    <xdr:sp macro="" textlink="">
      <xdr:nvSpPr>
        <xdr:cNvPr id="127" name="フローチャート: 判断 126"/>
        <xdr:cNvSpPr/>
      </xdr:nvSpPr>
      <xdr:spPr>
        <a:xfrm>
          <a:off x="6098540" y="666949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78212</xdr:rowOff>
    </xdr:from>
    <xdr:ext cx="469744" cy="259045"/>
    <xdr:sp macro="" textlink="">
      <xdr:nvSpPr>
        <xdr:cNvPr id="128" name="n_4aveValue【図書館】&#10;一人当たり面積"/>
        <xdr:cNvSpPr txBox="1"/>
      </xdr:nvSpPr>
      <xdr:spPr>
        <a:xfrm>
          <a:off x="5937327" y="6448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9" name="テキスト ボックス 128"/>
        <xdr:cNvSpPr txBox="1"/>
      </xdr:nvSpPr>
      <xdr:spPr>
        <a:xfrm>
          <a:off x="90525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30" name="テキスト ボックス 129"/>
        <xdr:cNvSpPr txBox="1"/>
      </xdr:nvSpPr>
      <xdr:spPr>
        <a:xfrm>
          <a:off x="83286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31" name="テキスト ボックス 130"/>
        <xdr:cNvSpPr txBox="1"/>
      </xdr:nvSpPr>
      <xdr:spPr>
        <a:xfrm>
          <a:off x="75463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2" name="テキスト ボックス 131"/>
        <xdr:cNvSpPr txBox="1"/>
      </xdr:nvSpPr>
      <xdr:spPr>
        <a:xfrm>
          <a:off x="67564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3" name="テキスト ボックス 132"/>
        <xdr:cNvSpPr txBox="1"/>
      </xdr:nvSpPr>
      <xdr:spPr>
        <a:xfrm>
          <a:off x="59817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17236</xdr:rowOff>
    </xdr:from>
    <xdr:to>
      <xdr:col>55</xdr:col>
      <xdr:colOff>50800</xdr:colOff>
      <xdr:row>37</xdr:row>
      <xdr:rowOff>118836</xdr:rowOff>
    </xdr:to>
    <xdr:sp macro="" textlink="">
      <xdr:nvSpPr>
        <xdr:cNvPr id="134" name="楕円 133"/>
        <xdr:cNvSpPr/>
      </xdr:nvSpPr>
      <xdr:spPr>
        <a:xfrm>
          <a:off x="9192260" y="6219916"/>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40113</xdr:rowOff>
    </xdr:from>
    <xdr:ext cx="469744" cy="259045"/>
    <xdr:sp macro="" textlink="">
      <xdr:nvSpPr>
        <xdr:cNvPr id="135" name="【図書館】&#10;一人当たり面積該当値テキスト"/>
        <xdr:cNvSpPr txBox="1"/>
      </xdr:nvSpPr>
      <xdr:spPr>
        <a:xfrm>
          <a:off x="9258300" y="6075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33565</xdr:rowOff>
    </xdr:from>
    <xdr:to>
      <xdr:col>50</xdr:col>
      <xdr:colOff>165100</xdr:colOff>
      <xdr:row>41</xdr:row>
      <xdr:rowOff>135165</xdr:rowOff>
    </xdr:to>
    <xdr:sp macro="" textlink="">
      <xdr:nvSpPr>
        <xdr:cNvPr id="136" name="楕円 135"/>
        <xdr:cNvSpPr/>
      </xdr:nvSpPr>
      <xdr:spPr>
        <a:xfrm>
          <a:off x="8445500" y="6906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68036</xdr:rowOff>
    </xdr:from>
    <xdr:to>
      <xdr:col>55</xdr:col>
      <xdr:colOff>0</xdr:colOff>
      <xdr:row>41</xdr:row>
      <xdr:rowOff>84365</xdr:rowOff>
    </xdr:to>
    <xdr:cxnSp macro="">
      <xdr:nvCxnSpPr>
        <xdr:cNvPr id="137" name="直線コネクタ 136"/>
        <xdr:cNvCxnSpPr/>
      </xdr:nvCxnSpPr>
      <xdr:spPr>
        <a:xfrm flipV="1">
          <a:off x="8496300" y="6270716"/>
          <a:ext cx="723900" cy="686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33565</xdr:rowOff>
    </xdr:from>
    <xdr:to>
      <xdr:col>46</xdr:col>
      <xdr:colOff>38100</xdr:colOff>
      <xdr:row>41</xdr:row>
      <xdr:rowOff>135165</xdr:rowOff>
    </xdr:to>
    <xdr:sp macro="" textlink="">
      <xdr:nvSpPr>
        <xdr:cNvPr id="138" name="楕円 137"/>
        <xdr:cNvSpPr/>
      </xdr:nvSpPr>
      <xdr:spPr>
        <a:xfrm>
          <a:off x="7670800" y="6906805"/>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84365</xdr:rowOff>
    </xdr:from>
    <xdr:to>
      <xdr:col>50</xdr:col>
      <xdr:colOff>114300</xdr:colOff>
      <xdr:row>41</xdr:row>
      <xdr:rowOff>84365</xdr:rowOff>
    </xdr:to>
    <xdr:cxnSp macro="">
      <xdr:nvCxnSpPr>
        <xdr:cNvPr id="139" name="直線コネクタ 138"/>
        <xdr:cNvCxnSpPr/>
      </xdr:nvCxnSpPr>
      <xdr:spPr>
        <a:xfrm>
          <a:off x="7713980" y="6957605"/>
          <a:ext cx="78232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164193</xdr:rowOff>
    </xdr:from>
    <xdr:to>
      <xdr:col>41</xdr:col>
      <xdr:colOff>101600</xdr:colOff>
      <xdr:row>40</xdr:row>
      <xdr:rowOff>94343</xdr:rowOff>
    </xdr:to>
    <xdr:sp macro="" textlink="">
      <xdr:nvSpPr>
        <xdr:cNvPr id="140" name="楕円 139"/>
        <xdr:cNvSpPr/>
      </xdr:nvSpPr>
      <xdr:spPr>
        <a:xfrm>
          <a:off x="6873240" y="6702153"/>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43543</xdr:rowOff>
    </xdr:from>
    <xdr:to>
      <xdr:col>45</xdr:col>
      <xdr:colOff>177800</xdr:colOff>
      <xdr:row>41</xdr:row>
      <xdr:rowOff>84365</xdr:rowOff>
    </xdr:to>
    <xdr:cxnSp macro="">
      <xdr:nvCxnSpPr>
        <xdr:cNvPr id="141" name="直線コネクタ 140"/>
        <xdr:cNvCxnSpPr/>
      </xdr:nvCxnSpPr>
      <xdr:spPr>
        <a:xfrm>
          <a:off x="6924040" y="6749143"/>
          <a:ext cx="789940" cy="208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126292</xdr:rowOff>
    </xdr:from>
    <xdr:ext cx="469744" cy="259045"/>
    <xdr:sp macro="" textlink="">
      <xdr:nvSpPr>
        <xdr:cNvPr id="142" name="n_1mainValue【図書館】&#10;一人当たり面積"/>
        <xdr:cNvSpPr txBox="1"/>
      </xdr:nvSpPr>
      <xdr:spPr>
        <a:xfrm>
          <a:off x="8271587" y="6999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126292</xdr:rowOff>
    </xdr:from>
    <xdr:ext cx="469744" cy="259045"/>
    <xdr:sp macro="" textlink="">
      <xdr:nvSpPr>
        <xdr:cNvPr id="143" name="n_2mainValue【図書館】&#10;一人当たり面積"/>
        <xdr:cNvSpPr txBox="1"/>
      </xdr:nvSpPr>
      <xdr:spPr>
        <a:xfrm>
          <a:off x="7509587" y="6999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85470</xdr:rowOff>
    </xdr:from>
    <xdr:ext cx="469744" cy="259045"/>
    <xdr:sp macro="" textlink="">
      <xdr:nvSpPr>
        <xdr:cNvPr id="144" name="n_3mainValue【図書館】&#10;一人当たり面積"/>
        <xdr:cNvSpPr txBox="1"/>
      </xdr:nvSpPr>
      <xdr:spPr>
        <a:xfrm>
          <a:off x="6712027" y="6791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xdr:cNvSpPr/>
      </xdr:nvSpPr>
      <xdr:spPr>
        <a:xfrm>
          <a:off x="670560" y="782574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6" name="正方形/長方形 145"/>
        <xdr:cNvSpPr/>
      </xdr:nvSpPr>
      <xdr:spPr>
        <a:xfrm>
          <a:off x="79756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7" name="正方形/長方形 146"/>
        <xdr:cNvSpPr/>
      </xdr:nvSpPr>
      <xdr:spPr>
        <a:xfrm>
          <a:off x="79756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48" name="正方形/長方形 147"/>
        <xdr:cNvSpPr/>
      </xdr:nvSpPr>
      <xdr:spPr>
        <a:xfrm>
          <a:off x="167640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49" name="正方形/長方形 148"/>
        <xdr:cNvSpPr/>
      </xdr:nvSpPr>
      <xdr:spPr>
        <a:xfrm>
          <a:off x="167640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0" name="正方形/長方形 149"/>
        <xdr:cNvSpPr/>
      </xdr:nvSpPr>
      <xdr:spPr>
        <a:xfrm>
          <a:off x="26822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1" name="正方形/長方形 150"/>
        <xdr:cNvSpPr/>
      </xdr:nvSpPr>
      <xdr:spPr>
        <a:xfrm>
          <a:off x="26822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xdr:cNvSpPr/>
      </xdr:nvSpPr>
      <xdr:spPr>
        <a:xfrm>
          <a:off x="670560" y="894207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xdr:cNvSpPr txBox="1"/>
      </xdr:nvSpPr>
      <xdr:spPr>
        <a:xfrm>
          <a:off x="655320" y="875538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xdr:cNvCxnSpPr/>
      </xdr:nvCxnSpPr>
      <xdr:spPr>
        <a:xfrm>
          <a:off x="670560" y="111785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xdr:cNvSpPr txBox="1"/>
      </xdr:nvSpPr>
      <xdr:spPr>
        <a:xfrm>
          <a:off x="271961" y="11040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xdr:cNvCxnSpPr/>
      </xdr:nvCxnSpPr>
      <xdr:spPr>
        <a:xfrm>
          <a:off x="670560" y="107289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xdr:cNvSpPr txBox="1"/>
      </xdr:nvSpPr>
      <xdr:spPr>
        <a:xfrm>
          <a:off x="336081" y="1059054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xdr:cNvCxnSpPr/>
      </xdr:nvCxnSpPr>
      <xdr:spPr>
        <a:xfrm>
          <a:off x="670560" y="102831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xdr:cNvSpPr txBox="1"/>
      </xdr:nvSpPr>
      <xdr:spPr>
        <a:xfrm>
          <a:off x="33608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xdr:cNvCxnSpPr/>
      </xdr:nvCxnSpPr>
      <xdr:spPr>
        <a:xfrm>
          <a:off x="670560" y="983742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xdr:cNvSpPr txBox="1"/>
      </xdr:nvSpPr>
      <xdr:spPr>
        <a:xfrm>
          <a:off x="336081" y="969900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xdr:cNvCxnSpPr/>
      </xdr:nvCxnSpPr>
      <xdr:spPr>
        <a:xfrm>
          <a:off x="670560" y="93878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xdr:cNvSpPr txBox="1"/>
      </xdr:nvSpPr>
      <xdr:spPr>
        <a:xfrm>
          <a:off x="336081" y="9249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xdr:cNvCxnSpPr/>
      </xdr:nvCxnSpPr>
      <xdr:spPr>
        <a:xfrm>
          <a:off x="670560" y="89420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xdr:cNvSpPr txBox="1"/>
      </xdr:nvSpPr>
      <xdr:spPr>
        <a:xfrm>
          <a:off x="377341" y="880365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体育館・プール】&#10;有形固定資産減価償却率グラフ枠"/>
        <xdr:cNvSpPr/>
      </xdr:nvSpPr>
      <xdr:spPr>
        <a:xfrm>
          <a:off x="670560" y="894207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109728</xdr:rowOff>
    </xdr:from>
    <xdr:to>
      <xdr:col>24</xdr:col>
      <xdr:colOff>62865</xdr:colOff>
      <xdr:row>64</xdr:row>
      <xdr:rowOff>102870</xdr:rowOff>
    </xdr:to>
    <xdr:cxnSp macro="">
      <xdr:nvCxnSpPr>
        <xdr:cNvPr id="167" name="直線コネクタ 166"/>
        <xdr:cNvCxnSpPr/>
      </xdr:nvCxnSpPr>
      <xdr:spPr>
        <a:xfrm flipV="1">
          <a:off x="4086225" y="9329928"/>
          <a:ext cx="0" cy="15019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106697</xdr:rowOff>
    </xdr:from>
    <xdr:ext cx="405111" cy="259045"/>
    <xdr:sp macro="" textlink="">
      <xdr:nvSpPr>
        <xdr:cNvPr id="168" name="【体育館・プール】&#10;有形固定資産減価償却率最小値テキスト"/>
        <xdr:cNvSpPr txBox="1"/>
      </xdr:nvSpPr>
      <xdr:spPr>
        <a:xfrm>
          <a:off x="4124960" y="10835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102870</xdr:rowOff>
    </xdr:from>
    <xdr:to>
      <xdr:col>24</xdr:col>
      <xdr:colOff>152400</xdr:colOff>
      <xdr:row>64</xdr:row>
      <xdr:rowOff>102870</xdr:rowOff>
    </xdr:to>
    <xdr:cxnSp macro="">
      <xdr:nvCxnSpPr>
        <xdr:cNvPr id="169" name="直線コネクタ 168"/>
        <xdr:cNvCxnSpPr/>
      </xdr:nvCxnSpPr>
      <xdr:spPr>
        <a:xfrm>
          <a:off x="4020820" y="1083183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56405</xdr:rowOff>
    </xdr:from>
    <xdr:ext cx="405111" cy="259045"/>
    <xdr:sp macro="" textlink="">
      <xdr:nvSpPr>
        <xdr:cNvPr id="170" name="【体育館・プール】&#10;有形固定資産減価償却率最大値テキスト"/>
        <xdr:cNvSpPr txBox="1"/>
      </xdr:nvSpPr>
      <xdr:spPr>
        <a:xfrm>
          <a:off x="4124960" y="91089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109728</xdr:rowOff>
    </xdr:from>
    <xdr:to>
      <xdr:col>24</xdr:col>
      <xdr:colOff>152400</xdr:colOff>
      <xdr:row>55</xdr:row>
      <xdr:rowOff>109728</xdr:rowOff>
    </xdr:to>
    <xdr:cxnSp macro="">
      <xdr:nvCxnSpPr>
        <xdr:cNvPr id="171" name="直線コネクタ 170"/>
        <xdr:cNvCxnSpPr/>
      </xdr:nvCxnSpPr>
      <xdr:spPr>
        <a:xfrm>
          <a:off x="4020820" y="932992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93235</xdr:rowOff>
    </xdr:from>
    <xdr:ext cx="405111" cy="259045"/>
    <xdr:sp macro="" textlink="">
      <xdr:nvSpPr>
        <xdr:cNvPr id="172" name="【体育館・プール】&#10;有形固定資産減価償却率平均値テキスト"/>
        <xdr:cNvSpPr txBox="1"/>
      </xdr:nvSpPr>
      <xdr:spPr>
        <a:xfrm>
          <a:off x="4124960" y="101516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70358</xdr:rowOff>
    </xdr:from>
    <xdr:to>
      <xdr:col>24</xdr:col>
      <xdr:colOff>114300</xdr:colOff>
      <xdr:row>62</xdr:row>
      <xdr:rowOff>508</xdr:rowOff>
    </xdr:to>
    <xdr:sp macro="" textlink="">
      <xdr:nvSpPr>
        <xdr:cNvPr id="173" name="フローチャート: 判断 172"/>
        <xdr:cNvSpPr/>
      </xdr:nvSpPr>
      <xdr:spPr>
        <a:xfrm>
          <a:off x="4036060" y="10296398"/>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36068</xdr:rowOff>
    </xdr:from>
    <xdr:to>
      <xdr:col>20</xdr:col>
      <xdr:colOff>38100</xdr:colOff>
      <xdr:row>61</xdr:row>
      <xdr:rowOff>137668</xdr:rowOff>
    </xdr:to>
    <xdr:sp macro="" textlink="">
      <xdr:nvSpPr>
        <xdr:cNvPr id="174" name="フローチャート: 判断 173"/>
        <xdr:cNvSpPr/>
      </xdr:nvSpPr>
      <xdr:spPr>
        <a:xfrm>
          <a:off x="3312160" y="10262108"/>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59</xdr:row>
      <xdr:rowOff>154195</xdr:rowOff>
    </xdr:from>
    <xdr:ext cx="405111" cy="259045"/>
    <xdr:sp macro="" textlink="">
      <xdr:nvSpPr>
        <xdr:cNvPr id="175" name="n_1aveValue【体育館・プール】&#10;有形固定資産減価償却率"/>
        <xdr:cNvSpPr txBox="1"/>
      </xdr:nvSpPr>
      <xdr:spPr>
        <a:xfrm>
          <a:off x="3170564" y="10044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61</xdr:row>
      <xdr:rowOff>1778</xdr:rowOff>
    </xdr:from>
    <xdr:to>
      <xdr:col>15</xdr:col>
      <xdr:colOff>101600</xdr:colOff>
      <xdr:row>61</xdr:row>
      <xdr:rowOff>103378</xdr:rowOff>
    </xdr:to>
    <xdr:sp macro="" textlink="">
      <xdr:nvSpPr>
        <xdr:cNvPr id="176" name="フローチャート: 判断 175"/>
        <xdr:cNvSpPr/>
      </xdr:nvSpPr>
      <xdr:spPr>
        <a:xfrm>
          <a:off x="2514600" y="102278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61</xdr:row>
      <xdr:rowOff>94505</xdr:rowOff>
    </xdr:from>
    <xdr:ext cx="405111" cy="259045"/>
    <xdr:sp macro="" textlink="">
      <xdr:nvSpPr>
        <xdr:cNvPr id="177" name="n_2aveValue【体育館・プール】&#10;有形固定資産減価償却率"/>
        <xdr:cNvSpPr txBox="1"/>
      </xdr:nvSpPr>
      <xdr:spPr>
        <a:xfrm>
          <a:off x="2385704" y="10320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61</xdr:row>
      <xdr:rowOff>10922</xdr:rowOff>
    </xdr:from>
    <xdr:to>
      <xdr:col>10</xdr:col>
      <xdr:colOff>165100</xdr:colOff>
      <xdr:row>61</xdr:row>
      <xdr:rowOff>112522</xdr:rowOff>
    </xdr:to>
    <xdr:sp macro="" textlink="">
      <xdr:nvSpPr>
        <xdr:cNvPr id="178" name="フローチャート: 判断 177"/>
        <xdr:cNvSpPr/>
      </xdr:nvSpPr>
      <xdr:spPr>
        <a:xfrm>
          <a:off x="1739900" y="10236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61</xdr:row>
      <xdr:rowOff>103649</xdr:rowOff>
    </xdr:from>
    <xdr:ext cx="405111" cy="259045"/>
    <xdr:sp macro="" textlink="">
      <xdr:nvSpPr>
        <xdr:cNvPr id="179" name="n_3aveValue【体育館・プール】&#10;有形固定資産減価償却率"/>
        <xdr:cNvSpPr txBox="1"/>
      </xdr:nvSpPr>
      <xdr:spPr>
        <a:xfrm>
          <a:off x="1611004" y="10329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60</xdr:row>
      <xdr:rowOff>148082</xdr:rowOff>
    </xdr:from>
    <xdr:to>
      <xdr:col>6</xdr:col>
      <xdr:colOff>38100</xdr:colOff>
      <xdr:row>61</xdr:row>
      <xdr:rowOff>78232</xdr:rowOff>
    </xdr:to>
    <xdr:sp macro="" textlink="">
      <xdr:nvSpPr>
        <xdr:cNvPr id="180" name="フローチャート: 判断 179"/>
        <xdr:cNvSpPr/>
      </xdr:nvSpPr>
      <xdr:spPr>
        <a:xfrm>
          <a:off x="965200" y="10206482"/>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59</xdr:row>
      <xdr:rowOff>94759</xdr:rowOff>
    </xdr:from>
    <xdr:ext cx="405111" cy="259045"/>
    <xdr:sp macro="" textlink="">
      <xdr:nvSpPr>
        <xdr:cNvPr id="181" name="n_4aveValue【体育館・プール】&#10;有形固定資産減価償却率"/>
        <xdr:cNvSpPr txBox="1"/>
      </xdr:nvSpPr>
      <xdr:spPr>
        <a:xfrm>
          <a:off x="836304" y="9985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82" name="テキスト ボックス 181"/>
        <xdr:cNvSpPr txBox="1"/>
      </xdr:nvSpPr>
      <xdr:spPr>
        <a:xfrm>
          <a:off x="391922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xdr:cNvSpPr txBox="1"/>
      </xdr:nvSpPr>
      <xdr:spPr>
        <a:xfrm>
          <a:off x="31877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xdr:cNvSpPr txBox="1"/>
      </xdr:nvSpPr>
      <xdr:spPr>
        <a:xfrm>
          <a:off x="23977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xdr:cNvSpPr txBox="1"/>
      </xdr:nvSpPr>
      <xdr:spPr>
        <a:xfrm>
          <a:off x="16230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xdr:cNvSpPr txBox="1"/>
      </xdr:nvSpPr>
      <xdr:spPr>
        <a:xfrm>
          <a:off x="8407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79502</xdr:rowOff>
    </xdr:from>
    <xdr:to>
      <xdr:col>24</xdr:col>
      <xdr:colOff>114300</xdr:colOff>
      <xdr:row>62</xdr:row>
      <xdr:rowOff>9652</xdr:rowOff>
    </xdr:to>
    <xdr:sp macro="" textlink="">
      <xdr:nvSpPr>
        <xdr:cNvPr id="187" name="楕円 186"/>
        <xdr:cNvSpPr/>
      </xdr:nvSpPr>
      <xdr:spPr>
        <a:xfrm>
          <a:off x="4036060" y="10305542"/>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57929</xdr:rowOff>
    </xdr:from>
    <xdr:ext cx="405111" cy="259045"/>
    <xdr:sp macro="" textlink="">
      <xdr:nvSpPr>
        <xdr:cNvPr id="188" name="【体育館・プール】&#10;有形固定資産減価償却率該当値テキスト"/>
        <xdr:cNvSpPr txBox="1"/>
      </xdr:nvSpPr>
      <xdr:spPr>
        <a:xfrm>
          <a:off x="4124960" y="10283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45212</xdr:rowOff>
    </xdr:from>
    <xdr:to>
      <xdr:col>20</xdr:col>
      <xdr:colOff>38100</xdr:colOff>
      <xdr:row>61</xdr:row>
      <xdr:rowOff>146812</xdr:rowOff>
    </xdr:to>
    <xdr:sp macro="" textlink="">
      <xdr:nvSpPr>
        <xdr:cNvPr id="189" name="楕円 188"/>
        <xdr:cNvSpPr/>
      </xdr:nvSpPr>
      <xdr:spPr>
        <a:xfrm>
          <a:off x="3312160" y="10271252"/>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96012</xdr:rowOff>
    </xdr:from>
    <xdr:to>
      <xdr:col>24</xdr:col>
      <xdr:colOff>63500</xdr:colOff>
      <xdr:row>61</xdr:row>
      <xdr:rowOff>130302</xdr:rowOff>
    </xdr:to>
    <xdr:cxnSp macro="">
      <xdr:nvCxnSpPr>
        <xdr:cNvPr id="190" name="直線コネクタ 189"/>
        <xdr:cNvCxnSpPr/>
      </xdr:nvCxnSpPr>
      <xdr:spPr>
        <a:xfrm>
          <a:off x="3355340" y="10322052"/>
          <a:ext cx="73152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164084</xdr:rowOff>
    </xdr:from>
    <xdr:to>
      <xdr:col>15</xdr:col>
      <xdr:colOff>101600</xdr:colOff>
      <xdr:row>61</xdr:row>
      <xdr:rowOff>94234</xdr:rowOff>
    </xdr:to>
    <xdr:sp macro="" textlink="">
      <xdr:nvSpPr>
        <xdr:cNvPr id="191" name="楕円 190"/>
        <xdr:cNvSpPr/>
      </xdr:nvSpPr>
      <xdr:spPr>
        <a:xfrm>
          <a:off x="2514600" y="10222484"/>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43434</xdr:rowOff>
    </xdr:from>
    <xdr:to>
      <xdr:col>19</xdr:col>
      <xdr:colOff>177800</xdr:colOff>
      <xdr:row>61</xdr:row>
      <xdr:rowOff>96012</xdr:rowOff>
    </xdr:to>
    <xdr:cxnSp macro="">
      <xdr:nvCxnSpPr>
        <xdr:cNvPr id="192" name="直線コネクタ 191"/>
        <xdr:cNvCxnSpPr/>
      </xdr:nvCxnSpPr>
      <xdr:spPr>
        <a:xfrm>
          <a:off x="2565400" y="10269474"/>
          <a:ext cx="78994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113792</xdr:rowOff>
    </xdr:from>
    <xdr:to>
      <xdr:col>10</xdr:col>
      <xdr:colOff>165100</xdr:colOff>
      <xdr:row>61</xdr:row>
      <xdr:rowOff>43942</xdr:rowOff>
    </xdr:to>
    <xdr:sp macro="" textlink="">
      <xdr:nvSpPr>
        <xdr:cNvPr id="193" name="楕円 192"/>
        <xdr:cNvSpPr/>
      </xdr:nvSpPr>
      <xdr:spPr>
        <a:xfrm>
          <a:off x="1739900" y="10172192"/>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164592</xdr:rowOff>
    </xdr:from>
    <xdr:to>
      <xdr:col>15</xdr:col>
      <xdr:colOff>50800</xdr:colOff>
      <xdr:row>61</xdr:row>
      <xdr:rowOff>43434</xdr:rowOff>
    </xdr:to>
    <xdr:cxnSp macro="">
      <xdr:nvCxnSpPr>
        <xdr:cNvPr id="194" name="直線コネクタ 193"/>
        <xdr:cNvCxnSpPr/>
      </xdr:nvCxnSpPr>
      <xdr:spPr>
        <a:xfrm>
          <a:off x="1790700" y="10222992"/>
          <a:ext cx="774700" cy="46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137939</xdr:rowOff>
    </xdr:from>
    <xdr:ext cx="405111" cy="259045"/>
    <xdr:sp macro="" textlink="">
      <xdr:nvSpPr>
        <xdr:cNvPr id="195" name="n_1mainValue【体育館・プール】&#10;有形固定資産減価償却率"/>
        <xdr:cNvSpPr txBox="1"/>
      </xdr:nvSpPr>
      <xdr:spPr>
        <a:xfrm>
          <a:off x="3170564" y="103639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110761</xdr:rowOff>
    </xdr:from>
    <xdr:ext cx="405111" cy="259045"/>
    <xdr:sp macro="" textlink="">
      <xdr:nvSpPr>
        <xdr:cNvPr id="196" name="n_2mainValue【体育館・プール】&#10;有形固定資産減価償却率"/>
        <xdr:cNvSpPr txBox="1"/>
      </xdr:nvSpPr>
      <xdr:spPr>
        <a:xfrm>
          <a:off x="2385704" y="100015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60469</xdr:rowOff>
    </xdr:from>
    <xdr:ext cx="405111" cy="259045"/>
    <xdr:sp macro="" textlink="">
      <xdr:nvSpPr>
        <xdr:cNvPr id="197" name="n_3mainValue【体育館・プール】&#10;有形固定資産減価償却率"/>
        <xdr:cNvSpPr txBox="1"/>
      </xdr:nvSpPr>
      <xdr:spPr>
        <a:xfrm>
          <a:off x="1611004" y="99512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xdr:cNvSpPr/>
      </xdr:nvSpPr>
      <xdr:spPr>
        <a:xfrm>
          <a:off x="5826760" y="782574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99" name="正方形/長方形 198"/>
        <xdr:cNvSpPr/>
      </xdr:nvSpPr>
      <xdr:spPr>
        <a:xfrm>
          <a:off x="593090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0" name="正方形/長方形 199"/>
        <xdr:cNvSpPr/>
      </xdr:nvSpPr>
      <xdr:spPr>
        <a:xfrm>
          <a:off x="593090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1" name="正方形/長方形 200"/>
        <xdr:cNvSpPr/>
      </xdr:nvSpPr>
      <xdr:spPr>
        <a:xfrm>
          <a:off x="683260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2" name="正方形/長方形 201"/>
        <xdr:cNvSpPr/>
      </xdr:nvSpPr>
      <xdr:spPr>
        <a:xfrm>
          <a:off x="683260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03" name="正方形/長方形 202"/>
        <xdr:cNvSpPr/>
      </xdr:nvSpPr>
      <xdr:spPr>
        <a:xfrm>
          <a:off x="78384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04" name="正方形/長方形 203"/>
        <xdr:cNvSpPr/>
      </xdr:nvSpPr>
      <xdr:spPr>
        <a:xfrm>
          <a:off x="78384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xdr:cNvSpPr/>
      </xdr:nvSpPr>
      <xdr:spPr>
        <a:xfrm>
          <a:off x="5826760" y="894207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xdr:cNvSpPr txBox="1"/>
      </xdr:nvSpPr>
      <xdr:spPr>
        <a:xfrm>
          <a:off x="5788660" y="875538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xdr:cNvCxnSpPr/>
      </xdr:nvCxnSpPr>
      <xdr:spPr>
        <a:xfrm>
          <a:off x="5826760" y="1117854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65</xdr:row>
      <xdr:rowOff>0</xdr:rowOff>
    </xdr:from>
    <xdr:to>
      <xdr:col>59</xdr:col>
      <xdr:colOff>50800</xdr:colOff>
      <xdr:row>65</xdr:row>
      <xdr:rowOff>0</xdr:rowOff>
    </xdr:to>
    <xdr:cxnSp macro="">
      <xdr:nvCxnSpPr>
        <xdr:cNvPr id="208" name="直線コネクタ 207"/>
        <xdr:cNvCxnSpPr/>
      </xdr:nvCxnSpPr>
      <xdr:spPr>
        <a:xfrm>
          <a:off x="5826760" y="1089660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64</xdr:row>
      <xdr:rowOff>29227</xdr:rowOff>
    </xdr:from>
    <xdr:ext cx="467179" cy="259045"/>
    <xdr:sp macro="" textlink="">
      <xdr:nvSpPr>
        <xdr:cNvPr id="209" name="テキスト ボックス 208"/>
        <xdr:cNvSpPr txBox="1"/>
      </xdr:nvSpPr>
      <xdr:spPr>
        <a:xfrm>
          <a:off x="5405301" y="107581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63</xdr:row>
      <xdr:rowOff>57150</xdr:rowOff>
    </xdr:to>
    <xdr:cxnSp macro="">
      <xdr:nvCxnSpPr>
        <xdr:cNvPr id="210" name="直線コネクタ 209"/>
        <xdr:cNvCxnSpPr/>
      </xdr:nvCxnSpPr>
      <xdr:spPr>
        <a:xfrm>
          <a:off x="5826760" y="1061847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86377</xdr:rowOff>
    </xdr:from>
    <xdr:ext cx="467179" cy="259045"/>
    <xdr:sp macro="" textlink="">
      <xdr:nvSpPr>
        <xdr:cNvPr id="211" name="テキスト ボックス 210"/>
        <xdr:cNvSpPr txBox="1"/>
      </xdr:nvSpPr>
      <xdr:spPr>
        <a:xfrm>
          <a:off x="5405301" y="104800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114300</xdr:rowOff>
    </xdr:from>
    <xdr:to>
      <xdr:col>59</xdr:col>
      <xdr:colOff>50800</xdr:colOff>
      <xdr:row>61</xdr:row>
      <xdr:rowOff>114300</xdr:rowOff>
    </xdr:to>
    <xdr:cxnSp macro="">
      <xdr:nvCxnSpPr>
        <xdr:cNvPr id="212" name="直線コネクタ 211"/>
        <xdr:cNvCxnSpPr/>
      </xdr:nvCxnSpPr>
      <xdr:spPr>
        <a:xfrm>
          <a:off x="5826760" y="1034034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143527</xdr:rowOff>
    </xdr:from>
    <xdr:ext cx="467179" cy="259045"/>
    <xdr:sp macro="" textlink="">
      <xdr:nvSpPr>
        <xdr:cNvPr id="213" name="テキスト ボックス 212"/>
        <xdr:cNvSpPr txBox="1"/>
      </xdr:nvSpPr>
      <xdr:spPr>
        <a:xfrm>
          <a:off x="5405301" y="1020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4" name="直線コネクタ 213"/>
        <xdr:cNvCxnSpPr/>
      </xdr:nvCxnSpPr>
      <xdr:spPr>
        <a:xfrm>
          <a:off x="5826760" y="1005840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15" name="テキスト ボックス 214"/>
        <xdr:cNvSpPr txBox="1"/>
      </xdr:nvSpPr>
      <xdr:spPr>
        <a:xfrm>
          <a:off x="5405301" y="99199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57150</xdr:rowOff>
    </xdr:from>
    <xdr:to>
      <xdr:col>59</xdr:col>
      <xdr:colOff>50800</xdr:colOff>
      <xdr:row>58</xdr:row>
      <xdr:rowOff>57150</xdr:rowOff>
    </xdr:to>
    <xdr:cxnSp macro="">
      <xdr:nvCxnSpPr>
        <xdr:cNvPr id="216" name="直線コネクタ 215"/>
        <xdr:cNvCxnSpPr/>
      </xdr:nvCxnSpPr>
      <xdr:spPr>
        <a:xfrm>
          <a:off x="5826760" y="978027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86377</xdr:rowOff>
    </xdr:from>
    <xdr:ext cx="467179" cy="259045"/>
    <xdr:sp macro="" textlink="">
      <xdr:nvSpPr>
        <xdr:cNvPr id="217" name="テキスト ボックス 216"/>
        <xdr:cNvSpPr txBox="1"/>
      </xdr:nvSpPr>
      <xdr:spPr>
        <a:xfrm>
          <a:off x="5405301" y="96418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114300</xdr:rowOff>
    </xdr:from>
    <xdr:to>
      <xdr:col>59</xdr:col>
      <xdr:colOff>50800</xdr:colOff>
      <xdr:row>56</xdr:row>
      <xdr:rowOff>114300</xdr:rowOff>
    </xdr:to>
    <xdr:cxnSp macro="">
      <xdr:nvCxnSpPr>
        <xdr:cNvPr id="218" name="直線コネクタ 217"/>
        <xdr:cNvCxnSpPr/>
      </xdr:nvCxnSpPr>
      <xdr:spPr>
        <a:xfrm>
          <a:off x="5826760" y="950214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143527</xdr:rowOff>
    </xdr:from>
    <xdr:ext cx="467179" cy="259045"/>
    <xdr:sp macro="" textlink="">
      <xdr:nvSpPr>
        <xdr:cNvPr id="219" name="テキスト ボックス 218"/>
        <xdr:cNvSpPr txBox="1"/>
      </xdr:nvSpPr>
      <xdr:spPr>
        <a:xfrm>
          <a:off x="5405301" y="9363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0</xdr:rowOff>
    </xdr:from>
    <xdr:to>
      <xdr:col>59</xdr:col>
      <xdr:colOff>50800</xdr:colOff>
      <xdr:row>55</xdr:row>
      <xdr:rowOff>0</xdr:rowOff>
    </xdr:to>
    <xdr:cxnSp macro="">
      <xdr:nvCxnSpPr>
        <xdr:cNvPr id="220" name="直線コネクタ 219"/>
        <xdr:cNvCxnSpPr/>
      </xdr:nvCxnSpPr>
      <xdr:spPr>
        <a:xfrm>
          <a:off x="5826760" y="922020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29227</xdr:rowOff>
    </xdr:from>
    <xdr:ext cx="467179" cy="259045"/>
    <xdr:sp macro="" textlink="">
      <xdr:nvSpPr>
        <xdr:cNvPr id="221" name="テキスト ボックス 220"/>
        <xdr:cNvSpPr txBox="1"/>
      </xdr:nvSpPr>
      <xdr:spPr>
        <a:xfrm>
          <a:off x="5405301" y="90817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xdr:cNvCxnSpPr/>
      </xdr:nvCxnSpPr>
      <xdr:spPr>
        <a:xfrm>
          <a:off x="5826760" y="894207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xdr:cNvSpPr txBox="1"/>
      </xdr:nvSpPr>
      <xdr:spPr>
        <a:xfrm>
          <a:off x="5405301" y="88036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体育館・プール】&#10;一人当たり面積グラフ枠"/>
        <xdr:cNvSpPr/>
      </xdr:nvSpPr>
      <xdr:spPr>
        <a:xfrm>
          <a:off x="5826760" y="894207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5715</xdr:rowOff>
    </xdr:from>
    <xdr:to>
      <xdr:col>54</xdr:col>
      <xdr:colOff>189865</xdr:colOff>
      <xdr:row>63</xdr:row>
      <xdr:rowOff>151447</xdr:rowOff>
    </xdr:to>
    <xdr:cxnSp macro="">
      <xdr:nvCxnSpPr>
        <xdr:cNvPr id="225" name="直線コネクタ 224"/>
        <xdr:cNvCxnSpPr/>
      </xdr:nvCxnSpPr>
      <xdr:spPr>
        <a:xfrm flipV="1">
          <a:off x="9219565" y="9393555"/>
          <a:ext cx="0" cy="13192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155274</xdr:rowOff>
    </xdr:from>
    <xdr:ext cx="469744" cy="259045"/>
    <xdr:sp macro="" textlink="">
      <xdr:nvSpPr>
        <xdr:cNvPr id="226" name="【体育館・プール】&#10;一人当たり面積最小値テキスト"/>
        <xdr:cNvSpPr txBox="1"/>
      </xdr:nvSpPr>
      <xdr:spPr>
        <a:xfrm>
          <a:off x="9258300" y="10716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151447</xdr:rowOff>
    </xdr:from>
    <xdr:to>
      <xdr:col>55</xdr:col>
      <xdr:colOff>88900</xdr:colOff>
      <xdr:row>63</xdr:row>
      <xdr:rowOff>151447</xdr:rowOff>
    </xdr:to>
    <xdr:cxnSp macro="">
      <xdr:nvCxnSpPr>
        <xdr:cNvPr id="227" name="直線コネクタ 226"/>
        <xdr:cNvCxnSpPr/>
      </xdr:nvCxnSpPr>
      <xdr:spPr>
        <a:xfrm>
          <a:off x="9154160" y="1071276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123842</xdr:rowOff>
    </xdr:from>
    <xdr:ext cx="469744" cy="259045"/>
    <xdr:sp macro="" textlink="">
      <xdr:nvSpPr>
        <xdr:cNvPr id="228" name="【体育館・プール】&#10;一人当たり面積最大値テキスト"/>
        <xdr:cNvSpPr txBox="1"/>
      </xdr:nvSpPr>
      <xdr:spPr>
        <a:xfrm>
          <a:off x="9258300" y="917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5715</xdr:rowOff>
    </xdr:from>
    <xdr:to>
      <xdr:col>55</xdr:col>
      <xdr:colOff>88900</xdr:colOff>
      <xdr:row>56</xdr:row>
      <xdr:rowOff>5715</xdr:rowOff>
    </xdr:to>
    <xdr:cxnSp macro="">
      <xdr:nvCxnSpPr>
        <xdr:cNvPr id="229" name="直線コネクタ 228"/>
        <xdr:cNvCxnSpPr/>
      </xdr:nvCxnSpPr>
      <xdr:spPr>
        <a:xfrm>
          <a:off x="9154160" y="939355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60</xdr:row>
      <xdr:rowOff>86377</xdr:rowOff>
    </xdr:from>
    <xdr:ext cx="469744" cy="259045"/>
    <xdr:sp macro="" textlink="">
      <xdr:nvSpPr>
        <xdr:cNvPr id="230" name="【体育館・プール】&#10;一人当たり面積平均値テキスト"/>
        <xdr:cNvSpPr txBox="1"/>
      </xdr:nvSpPr>
      <xdr:spPr>
        <a:xfrm>
          <a:off x="9258300" y="101447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63500</xdr:rowOff>
    </xdr:from>
    <xdr:to>
      <xdr:col>55</xdr:col>
      <xdr:colOff>50800</xdr:colOff>
      <xdr:row>61</xdr:row>
      <xdr:rowOff>165100</xdr:rowOff>
    </xdr:to>
    <xdr:sp macro="" textlink="">
      <xdr:nvSpPr>
        <xdr:cNvPr id="231" name="フローチャート: 判断 230"/>
        <xdr:cNvSpPr/>
      </xdr:nvSpPr>
      <xdr:spPr>
        <a:xfrm>
          <a:off x="9192260" y="10289540"/>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60643</xdr:rowOff>
    </xdr:from>
    <xdr:to>
      <xdr:col>50</xdr:col>
      <xdr:colOff>165100</xdr:colOff>
      <xdr:row>61</xdr:row>
      <xdr:rowOff>162243</xdr:rowOff>
    </xdr:to>
    <xdr:sp macro="" textlink="">
      <xdr:nvSpPr>
        <xdr:cNvPr id="232" name="フローチャート: 判断 231"/>
        <xdr:cNvSpPr/>
      </xdr:nvSpPr>
      <xdr:spPr>
        <a:xfrm>
          <a:off x="8445500" y="102866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60</xdr:row>
      <xdr:rowOff>7320</xdr:rowOff>
    </xdr:from>
    <xdr:ext cx="469744" cy="259045"/>
    <xdr:sp macro="" textlink="">
      <xdr:nvSpPr>
        <xdr:cNvPr id="233" name="n_1aveValue【体育館・プール】&#10;一人当たり面積"/>
        <xdr:cNvSpPr txBox="1"/>
      </xdr:nvSpPr>
      <xdr:spPr>
        <a:xfrm>
          <a:off x="8271587" y="10065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61</xdr:row>
      <xdr:rowOff>72072</xdr:rowOff>
    </xdr:from>
    <xdr:to>
      <xdr:col>46</xdr:col>
      <xdr:colOff>38100</xdr:colOff>
      <xdr:row>62</xdr:row>
      <xdr:rowOff>2222</xdr:rowOff>
    </xdr:to>
    <xdr:sp macro="" textlink="">
      <xdr:nvSpPr>
        <xdr:cNvPr id="234" name="フローチャート: 判断 233"/>
        <xdr:cNvSpPr/>
      </xdr:nvSpPr>
      <xdr:spPr>
        <a:xfrm>
          <a:off x="7670800" y="10298112"/>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60</xdr:row>
      <xdr:rowOff>18749</xdr:rowOff>
    </xdr:from>
    <xdr:ext cx="469744" cy="259045"/>
    <xdr:sp macro="" textlink="">
      <xdr:nvSpPr>
        <xdr:cNvPr id="235" name="n_2aveValue【体育館・プール】&#10;一人当たり面積"/>
        <xdr:cNvSpPr txBox="1"/>
      </xdr:nvSpPr>
      <xdr:spPr>
        <a:xfrm>
          <a:off x="7509587" y="100771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61</xdr:row>
      <xdr:rowOff>109220</xdr:rowOff>
    </xdr:from>
    <xdr:to>
      <xdr:col>41</xdr:col>
      <xdr:colOff>101600</xdr:colOff>
      <xdr:row>62</xdr:row>
      <xdr:rowOff>39370</xdr:rowOff>
    </xdr:to>
    <xdr:sp macro="" textlink="">
      <xdr:nvSpPr>
        <xdr:cNvPr id="236" name="フローチャート: 判断 235"/>
        <xdr:cNvSpPr/>
      </xdr:nvSpPr>
      <xdr:spPr>
        <a:xfrm>
          <a:off x="6873240" y="1033526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60</xdr:row>
      <xdr:rowOff>55897</xdr:rowOff>
    </xdr:from>
    <xdr:ext cx="469744" cy="259045"/>
    <xdr:sp macro="" textlink="">
      <xdr:nvSpPr>
        <xdr:cNvPr id="237" name="n_3aveValue【体育館・プール】&#10;一人当たり面積"/>
        <xdr:cNvSpPr txBox="1"/>
      </xdr:nvSpPr>
      <xdr:spPr>
        <a:xfrm>
          <a:off x="6712027" y="10114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62</xdr:row>
      <xdr:rowOff>52070</xdr:rowOff>
    </xdr:from>
    <xdr:to>
      <xdr:col>36</xdr:col>
      <xdr:colOff>165100</xdr:colOff>
      <xdr:row>62</xdr:row>
      <xdr:rowOff>153670</xdr:rowOff>
    </xdr:to>
    <xdr:sp macro="" textlink="">
      <xdr:nvSpPr>
        <xdr:cNvPr id="238" name="フローチャート: 判断 237"/>
        <xdr:cNvSpPr/>
      </xdr:nvSpPr>
      <xdr:spPr>
        <a:xfrm>
          <a:off x="6098540" y="1044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60</xdr:row>
      <xdr:rowOff>170197</xdr:rowOff>
    </xdr:from>
    <xdr:ext cx="469744" cy="259045"/>
    <xdr:sp macro="" textlink="">
      <xdr:nvSpPr>
        <xdr:cNvPr id="239" name="n_4aveValue【体育館・プール】&#10;一人当たり面積"/>
        <xdr:cNvSpPr txBox="1"/>
      </xdr:nvSpPr>
      <xdr:spPr>
        <a:xfrm>
          <a:off x="5937327" y="10228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40" name="テキスト ボックス 239"/>
        <xdr:cNvSpPr txBox="1"/>
      </xdr:nvSpPr>
      <xdr:spPr>
        <a:xfrm>
          <a:off x="90525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1" name="テキスト ボックス 240"/>
        <xdr:cNvSpPr txBox="1"/>
      </xdr:nvSpPr>
      <xdr:spPr>
        <a:xfrm>
          <a:off x="83286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2" name="テキスト ボックス 241"/>
        <xdr:cNvSpPr txBox="1"/>
      </xdr:nvSpPr>
      <xdr:spPr>
        <a:xfrm>
          <a:off x="75463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3" name="テキスト ボックス 242"/>
        <xdr:cNvSpPr txBox="1"/>
      </xdr:nvSpPr>
      <xdr:spPr>
        <a:xfrm>
          <a:off x="67564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4" name="テキスト ボックス 243"/>
        <xdr:cNvSpPr txBox="1"/>
      </xdr:nvSpPr>
      <xdr:spPr>
        <a:xfrm>
          <a:off x="59817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37782</xdr:rowOff>
    </xdr:from>
    <xdr:to>
      <xdr:col>55</xdr:col>
      <xdr:colOff>50800</xdr:colOff>
      <xdr:row>62</xdr:row>
      <xdr:rowOff>139382</xdr:rowOff>
    </xdr:to>
    <xdr:sp macro="" textlink="">
      <xdr:nvSpPr>
        <xdr:cNvPr id="245" name="楕円 244"/>
        <xdr:cNvSpPr/>
      </xdr:nvSpPr>
      <xdr:spPr>
        <a:xfrm>
          <a:off x="9192260" y="10431462"/>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16209</xdr:rowOff>
    </xdr:from>
    <xdr:ext cx="469744" cy="259045"/>
    <xdr:sp macro="" textlink="">
      <xdr:nvSpPr>
        <xdr:cNvPr id="246" name="【体育館・プール】&#10;一人当たり面積該当値テキスト"/>
        <xdr:cNvSpPr txBox="1"/>
      </xdr:nvSpPr>
      <xdr:spPr>
        <a:xfrm>
          <a:off x="9258300" y="10409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37782</xdr:rowOff>
    </xdr:from>
    <xdr:to>
      <xdr:col>50</xdr:col>
      <xdr:colOff>165100</xdr:colOff>
      <xdr:row>62</xdr:row>
      <xdr:rowOff>139382</xdr:rowOff>
    </xdr:to>
    <xdr:sp macro="" textlink="">
      <xdr:nvSpPr>
        <xdr:cNvPr id="247" name="楕円 246"/>
        <xdr:cNvSpPr/>
      </xdr:nvSpPr>
      <xdr:spPr>
        <a:xfrm>
          <a:off x="8445500" y="10431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88582</xdr:rowOff>
    </xdr:from>
    <xdr:to>
      <xdr:col>55</xdr:col>
      <xdr:colOff>0</xdr:colOff>
      <xdr:row>62</xdr:row>
      <xdr:rowOff>88582</xdr:rowOff>
    </xdr:to>
    <xdr:cxnSp macro="">
      <xdr:nvCxnSpPr>
        <xdr:cNvPr id="248" name="直線コネクタ 247"/>
        <xdr:cNvCxnSpPr/>
      </xdr:nvCxnSpPr>
      <xdr:spPr>
        <a:xfrm>
          <a:off x="8496300" y="10482262"/>
          <a:ext cx="7239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32068</xdr:rowOff>
    </xdr:from>
    <xdr:to>
      <xdr:col>46</xdr:col>
      <xdr:colOff>38100</xdr:colOff>
      <xdr:row>62</xdr:row>
      <xdr:rowOff>133668</xdr:rowOff>
    </xdr:to>
    <xdr:sp macro="" textlink="">
      <xdr:nvSpPr>
        <xdr:cNvPr id="249" name="楕円 248"/>
        <xdr:cNvSpPr/>
      </xdr:nvSpPr>
      <xdr:spPr>
        <a:xfrm>
          <a:off x="7670800" y="10425748"/>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82868</xdr:rowOff>
    </xdr:from>
    <xdr:to>
      <xdr:col>50</xdr:col>
      <xdr:colOff>114300</xdr:colOff>
      <xdr:row>62</xdr:row>
      <xdr:rowOff>88582</xdr:rowOff>
    </xdr:to>
    <xdr:cxnSp macro="">
      <xdr:nvCxnSpPr>
        <xdr:cNvPr id="250" name="直線コネクタ 249"/>
        <xdr:cNvCxnSpPr/>
      </xdr:nvCxnSpPr>
      <xdr:spPr>
        <a:xfrm>
          <a:off x="7713980" y="10476548"/>
          <a:ext cx="782320"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34925</xdr:rowOff>
    </xdr:from>
    <xdr:to>
      <xdr:col>41</xdr:col>
      <xdr:colOff>101600</xdr:colOff>
      <xdr:row>62</xdr:row>
      <xdr:rowOff>136525</xdr:rowOff>
    </xdr:to>
    <xdr:sp macro="" textlink="">
      <xdr:nvSpPr>
        <xdr:cNvPr id="251" name="楕円 250"/>
        <xdr:cNvSpPr/>
      </xdr:nvSpPr>
      <xdr:spPr>
        <a:xfrm>
          <a:off x="6873240" y="10428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82868</xdr:rowOff>
    </xdr:from>
    <xdr:to>
      <xdr:col>45</xdr:col>
      <xdr:colOff>177800</xdr:colOff>
      <xdr:row>62</xdr:row>
      <xdr:rowOff>85725</xdr:rowOff>
    </xdr:to>
    <xdr:cxnSp macro="">
      <xdr:nvCxnSpPr>
        <xdr:cNvPr id="252" name="直線コネクタ 251"/>
        <xdr:cNvCxnSpPr/>
      </xdr:nvCxnSpPr>
      <xdr:spPr>
        <a:xfrm flipV="1">
          <a:off x="6924040" y="10476548"/>
          <a:ext cx="789940"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130509</xdr:rowOff>
    </xdr:from>
    <xdr:ext cx="469744" cy="259045"/>
    <xdr:sp macro="" textlink="">
      <xdr:nvSpPr>
        <xdr:cNvPr id="253" name="n_1mainValue【体育館・プール】&#10;一人当たり面積"/>
        <xdr:cNvSpPr txBox="1"/>
      </xdr:nvSpPr>
      <xdr:spPr>
        <a:xfrm>
          <a:off x="8271587" y="105241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124795</xdr:rowOff>
    </xdr:from>
    <xdr:ext cx="469744" cy="259045"/>
    <xdr:sp macro="" textlink="">
      <xdr:nvSpPr>
        <xdr:cNvPr id="254" name="n_2mainValue【体育館・プール】&#10;一人当たり面積"/>
        <xdr:cNvSpPr txBox="1"/>
      </xdr:nvSpPr>
      <xdr:spPr>
        <a:xfrm>
          <a:off x="7509587" y="10518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127652</xdr:rowOff>
    </xdr:from>
    <xdr:ext cx="469744" cy="259045"/>
    <xdr:sp macro="" textlink="">
      <xdr:nvSpPr>
        <xdr:cNvPr id="255" name="n_3mainValue【体育館・プール】&#10;一人当たり面積"/>
        <xdr:cNvSpPr txBox="1"/>
      </xdr:nvSpPr>
      <xdr:spPr>
        <a:xfrm>
          <a:off x="6712027" y="10521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xdr:cNvSpPr/>
      </xdr:nvSpPr>
      <xdr:spPr>
        <a:xfrm>
          <a:off x="670560" y="1155192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57" name="正方形/長方形 256"/>
        <xdr:cNvSpPr/>
      </xdr:nvSpPr>
      <xdr:spPr>
        <a:xfrm>
          <a:off x="79756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58" name="正方形/長方形 257"/>
        <xdr:cNvSpPr/>
      </xdr:nvSpPr>
      <xdr:spPr>
        <a:xfrm>
          <a:off x="79756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59" name="正方形/長方形 258"/>
        <xdr:cNvSpPr/>
      </xdr:nvSpPr>
      <xdr:spPr>
        <a:xfrm>
          <a:off x="167640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0" name="正方形/長方形 259"/>
        <xdr:cNvSpPr/>
      </xdr:nvSpPr>
      <xdr:spPr>
        <a:xfrm>
          <a:off x="167640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1" name="正方形/長方形 260"/>
        <xdr:cNvSpPr/>
      </xdr:nvSpPr>
      <xdr:spPr>
        <a:xfrm>
          <a:off x="26822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2" name="正方形/長方形 261"/>
        <xdr:cNvSpPr/>
      </xdr:nvSpPr>
      <xdr:spPr>
        <a:xfrm>
          <a:off x="26822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xdr:cNvSpPr/>
      </xdr:nvSpPr>
      <xdr:spPr>
        <a:xfrm>
          <a:off x="670560" y="1266825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xdr:cNvSpPr txBox="1"/>
      </xdr:nvSpPr>
      <xdr:spPr>
        <a:xfrm>
          <a:off x="655320" y="1248156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xdr:cNvCxnSpPr/>
      </xdr:nvCxnSpPr>
      <xdr:spPr>
        <a:xfrm>
          <a:off x="670560" y="1490472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6" name="テキスト ボックス 265"/>
        <xdr:cNvSpPr txBox="1"/>
      </xdr:nvSpPr>
      <xdr:spPr>
        <a:xfrm>
          <a:off x="271961" y="147624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7" name="直線コネクタ 266"/>
        <xdr:cNvCxnSpPr/>
      </xdr:nvCxnSpPr>
      <xdr:spPr>
        <a:xfrm>
          <a:off x="670560" y="145313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8" name="テキスト ボックス 267"/>
        <xdr:cNvSpPr txBox="1"/>
      </xdr:nvSpPr>
      <xdr:spPr>
        <a:xfrm>
          <a:off x="271961" y="14392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9" name="直線コネクタ 268"/>
        <xdr:cNvCxnSpPr/>
      </xdr:nvCxnSpPr>
      <xdr:spPr>
        <a:xfrm>
          <a:off x="670560" y="141579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0" name="テキスト ボックス 269"/>
        <xdr:cNvSpPr txBox="1"/>
      </xdr:nvSpPr>
      <xdr:spPr>
        <a:xfrm>
          <a:off x="336081" y="1401954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1" name="直線コネクタ 270"/>
        <xdr:cNvCxnSpPr/>
      </xdr:nvCxnSpPr>
      <xdr:spPr>
        <a:xfrm>
          <a:off x="670560" y="1378458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2" name="テキスト ボックス 271"/>
        <xdr:cNvSpPr txBox="1"/>
      </xdr:nvSpPr>
      <xdr:spPr>
        <a:xfrm>
          <a:off x="336081" y="1364616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3" name="直線コネクタ 272"/>
        <xdr:cNvCxnSpPr/>
      </xdr:nvCxnSpPr>
      <xdr:spPr>
        <a:xfrm>
          <a:off x="670560" y="1341120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4" name="テキスト ボックス 273"/>
        <xdr:cNvSpPr txBox="1"/>
      </xdr:nvSpPr>
      <xdr:spPr>
        <a:xfrm>
          <a:off x="336081" y="132727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5" name="直線コネクタ 274"/>
        <xdr:cNvCxnSpPr/>
      </xdr:nvCxnSpPr>
      <xdr:spPr>
        <a:xfrm>
          <a:off x="670560" y="1304163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6" name="テキスト ボックス 275"/>
        <xdr:cNvSpPr txBox="1"/>
      </xdr:nvSpPr>
      <xdr:spPr>
        <a:xfrm>
          <a:off x="336081" y="1290321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7" name="直線コネクタ 276"/>
        <xdr:cNvCxnSpPr/>
      </xdr:nvCxnSpPr>
      <xdr:spPr>
        <a:xfrm>
          <a:off x="670560" y="1266825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8" name="テキスト ボックス 277"/>
        <xdr:cNvSpPr txBox="1"/>
      </xdr:nvSpPr>
      <xdr:spPr>
        <a:xfrm>
          <a:off x="377341" y="1252983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9" name="【福祉施設】&#10;有形固定資産減価償却率グラフ枠"/>
        <xdr:cNvSpPr/>
      </xdr:nvSpPr>
      <xdr:spPr>
        <a:xfrm>
          <a:off x="670560" y="1266825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169545</xdr:rowOff>
    </xdr:from>
    <xdr:to>
      <xdr:col>24</xdr:col>
      <xdr:colOff>62865</xdr:colOff>
      <xdr:row>86</xdr:row>
      <xdr:rowOff>114300</xdr:rowOff>
    </xdr:to>
    <xdr:cxnSp macro="">
      <xdr:nvCxnSpPr>
        <xdr:cNvPr id="280" name="直線コネクタ 279"/>
        <xdr:cNvCxnSpPr/>
      </xdr:nvCxnSpPr>
      <xdr:spPr>
        <a:xfrm flipV="1">
          <a:off x="4086225" y="13245465"/>
          <a:ext cx="0" cy="12858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281" name="【福祉施設】&#10;有形固定資産減価償却率最小値テキスト"/>
        <xdr:cNvSpPr txBox="1"/>
      </xdr:nvSpPr>
      <xdr:spPr>
        <a:xfrm>
          <a:off x="4124960" y="14535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282" name="直線コネクタ 281"/>
        <xdr:cNvCxnSpPr/>
      </xdr:nvCxnSpPr>
      <xdr:spPr>
        <a:xfrm>
          <a:off x="4020820" y="1453134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116222</xdr:rowOff>
    </xdr:from>
    <xdr:ext cx="405111" cy="259045"/>
    <xdr:sp macro="" textlink="">
      <xdr:nvSpPr>
        <xdr:cNvPr id="283" name="【福祉施設】&#10;有形固定資産減価償却率最大値テキスト"/>
        <xdr:cNvSpPr txBox="1"/>
      </xdr:nvSpPr>
      <xdr:spPr>
        <a:xfrm>
          <a:off x="4124960" y="13024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169545</xdr:rowOff>
    </xdr:from>
    <xdr:to>
      <xdr:col>24</xdr:col>
      <xdr:colOff>152400</xdr:colOff>
      <xdr:row>78</xdr:row>
      <xdr:rowOff>169545</xdr:rowOff>
    </xdr:to>
    <xdr:cxnSp macro="">
      <xdr:nvCxnSpPr>
        <xdr:cNvPr id="284" name="直線コネクタ 283"/>
        <xdr:cNvCxnSpPr/>
      </xdr:nvCxnSpPr>
      <xdr:spPr>
        <a:xfrm>
          <a:off x="4020820" y="1324546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144797</xdr:rowOff>
    </xdr:from>
    <xdr:ext cx="405111" cy="259045"/>
    <xdr:sp macro="" textlink="">
      <xdr:nvSpPr>
        <xdr:cNvPr id="285" name="【福祉施設】&#10;有形固定資産減価償却率平均値テキスト"/>
        <xdr:cNvSpPr txBox="1"/>
      </xdr:nvSpPr>
      <xdr:spPr>
        <a:xfrm>
          <a:off x="4124960" y="135559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166370</xdr:rowOff>
    </xdr:from>
    <xdr:to>
      <xdr:col>24</xdr:col>
      <xdr:colOff>114300</xdr:colOff>
      <xdr:row>81</xdr:row>
      <xdr:rowOff>96520</xdr:rowOff>
    </xdr:to>
    <xdr:sp macro="" textlink="">
      <xdr:nvSpPr>
        <xdr:cNvPr id="286" name="フローチャート: 判断 285"/>
        <xdr:cNvSpPr/>
      </xdr:nvSpPr>
      <xdr:spPr>
        <a:xfrm>
          <a:off x="4036060" y="135775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137795</xdr:rowOff>
    </xdr:from>
    <xdr:to>
      <xdr:col>20</xdr:col>
      <xdr:colOff>38100</xdr:colOff>
      <xdr:row>81</xdr:row>
      <xdr:rowOff>67945</xdr:rowOff>
    </xdr:to>
    <xdr:sp macro="" textlink="">
      <xdr:nvSpPr>
        <xdr:cNvPr id="287" name="フローチャート: 判断 286"/>
        <xdr:cNvSpPr/>
      </xdr:nvSpPr>
      <xdr:spPr>
        <a:xfrm>
          <a:off x="3312160" y="13548995"/>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81</xdr:row>
      <xdr:rowOff>59072</xdr:rowOff>
    </xdr:from>
    <xdr:ext cx="405111" cy="259045"/>
    <xdr:sp macro="" textlink="">
      <xdr:nvSpPr>
        <xdr:cNvPr id="288" name="n_1aveValue【福祉施設】&#10;有形固定資産減価償却率"/>
        <xdr:cNvSpPr txBox="1"/>
      </xdr:nvSpPr>
      <xdr:spPr>
        <a:xfrm>
          <a:off x="3170564" y="13637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80</xdr:row>
      <xdr:rowOff>141605</xdr:rowOff>
    </xdr:from>
    <xdr:to>
      <xdr:col>15</xdr:col>
      <xdr:colOff>101600</xdr:colOff>
      <xdr:row>81</xdr:row>
      <xdr:rowOff>71755</xdr:rowOff>
    </xdr:to>
    <xdr:sp macro="" textlink="">
      <xdr:nvSpPr>
        <xdr:cNvPr id="289" name="フローチャート: 判断 288"/>
        <xdr:cNvSpPr/>
      </xdr:nvSpPr>
      <xdr:spPr>
        <a:xfrm>
          <a:off x="2514600" y="1355280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81</xdr:row>
      <xdr:rowOff>62882</xdr:rowOff>
    </xdr:from>
    <xdr:ext cx="405111" cy="259045"/>
    <xdr:sp macro="" textlink="">
      <xdr:nvSpPr>
        <xdr:cNvPr id="290" name="n_2aveValue【福祉施設】&#10;有形固定資産減価償却率"/>
        <xdr:cNvSpPr txBox="1"/>
      </xdr:nvSpPr>
      <xdr:spPr>
        <a:xfrm>
          <a:off x="2385704" y="13641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80</xdr:row>
      <xdr:rowOff>114936</xdr:rowOff>
    </xdr:from>
    <xdr:to>
      <xdr:col>10</xdr:col>
      <xdr:colOff>165100</xdr:colOff>
      <xdr:row>81</xdr:row>
      <xdr:rowOff>45086</xdr:rowOff>
    </xdr:to>
    <xdr:sp macro="" textlink="">
      <xdr:nvSpPr>
        <xdr:cNvPr id="291" name="フローチャート: 判断 290"/>
        <xdr:cNvSpPr/>
      </xdr:nvSpPr>
      <xdr:spPr>
        <a:xfrm>
          <a:off x="1739900" y="13526136"/>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81</xdr:row>
      <xdr:rowOff>36213</xdr:rowOff>
    </xdr:from>
    <xdr:ext cx="405111" cy="259045"/>
    <xdr:sp macro="" textlink="">
      <xdr:nvSpPr>
        <xdr:cNvPr id="292" name="n_3aveValue【福祉施設】&#10;有形固定資産減価償却率"/>
        <xdr:cNvSpPr txBox="1"/>
      </xdr:nvSpPr>
      <xdr:spPr>
        <a:xfrm>
          <a:off x="1611004" y="136150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80</xdr:row>
      <xdr:rowOff>93980</xdr:rowOff>
    </xdr:from>
    <xdr:to>
      <xdr:col>6</xdr:col>
      <xdr:colOff>38100</xdr:colOff>
      <xdr:row>81</xdr:row>
      <xdr:rowOff>24130</xdr:rowOff>
    </xdr:to>
    <xdr:sp macro="" textlink="">
      <xdr:nvSpPr>
        <xdr:cNvPr id="293" name="フローチャート: 判断 292"/>
        <xdr:cNvSpPr/>
      </xdr:nvSpPr>
      <xdr:spPr>
        <a:xfrm>
          <a:off x="965200" y="1350518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79</xdr:row>
      <xdr:rowOff>40657</xdr:rowOff>
    </xdr:from>
    <xdr:ext cx="405111" cy="259045"/>
    <xdr:sp macro="" textlink="">
      <xdr:nvSpPr>
        <xdr:cNvPr id="294" name="n_4aveValue【福祉施設】&#10;有形固定資産減価償却率"/>
        <xdr:cNvSpPr txBox="1"/>
      </xdr:nvSpPr>
      <xdr:spPr>
        <a:xfrm>
          <a:off x="836304" y="1328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95" name="テキスト ボックス 294"/>
        <xdr:cNvSpPr txBox="1"/>
      </xdr:nvSpPr>
      <xdr:spPr>
        <a:xfrm>
          <a:off x="391922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6" name="テキスト ボックス 295"/>
        <xdr:cNvSpPr txBox="1"/>
      </xdr:nvSpPr>
      <xdr:spPr>
        <a:xfrm>
          <a:off x="31877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7" name="テキスト ボックス 296"/>
        <xdr:cNvSpPr txBox="1"/>
      </xdr:nvSpPr>
      <xdr:spPr>
        <a:xfrm>
          <a:off x="23977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8" name="テキスト ボックス 297"/>
        <xdr:cNvSpPr txBox="1"/>
      </xdr:nvSpPr>
      <xdr:spPr>
        <a:xfrm>
          <a:off x="16230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9" name="テキスト ボックス 298"/>
        <xdr:cNvSpPr txBox="1"/>
      </xdr:nvSpPr>
      <xdr:spPr>
        <a:xfrm>
          <a:off x="84074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158750</xdr:rowOff>
    </xdr:from>
    <xdr:to>
      <xdr:col>24</xdr:col>
      <xdr:colOff>114300</xdr:colOff>
      <xdr:row>81</xdr:row>
      <xdr:rowOff>88900</xdr:rowOff>
    </xdr:to>
    <xdr:sp macro="" textlink="">
      <xdr:nvSpPr>
        <xdr:cNvPr id="300" name="楕円 299"/>
        <xdr:cNvSpPr/>
      </xdr:nvSpPr>
      <xdr:spPr>
        <a:xfrm>
          <a:off x="4036060" y="1356995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80</xdr:row>
      <xdr:rowOff>10177</xdr:rowOff>
    </xdr:from>
    <xdr:ext cx="405111" cy="259045"/>
    <xdr:sp macro="" textlink="">
      <xdr:nvSpPr>
        <xdr:cNvPr id="301" name="【福祉施設】&#10;有形固定資産減価償却率該当値テキスト"/>
        <xdr:cNvSpPr txBox="1"/>
      </xdr:nvSpPr>
      <xdr:spPr>
        <a:xfrm>
          <a:off x="4124960" y="1342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101600</xdr:rowOff>
    </xdr:from>
    <xdr:to>
      <xdr:col>20</xdr:col>
      <xdr:colOff>38100</xdr:colOff>
      <xdr:row>81</xdr:row>
      <xdr:rowOff>31750</xdr:rowOff>
    </xdr:to>
    <xdr:sp macro="" textlink="">
      <xdr:nvSpPr>
        <xdr:cNvPr id="302" name="楕円 301"/>
        <xdr:cNvSpPr/>
      </xdr:nvSpPr>
      <xdr:spPr>
        <a:xfrm>
          <a:off x="3312160" y="1351280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152400</xdr:rowOff>
    </xdr:from>
    <xdr:to>
      <xdr:col>24</xdr:col>
      <xdr:colOff>63500</xdr:colOff>
      <xdr:row>81</xdr:row>
      <xdr:rowOff>38100</xdr:rowOff>
    </xdr:to>
    <xdr:cxnSp macro="">
      <xdr:nvCxnSpPr>
        <xdr:cNvPr id="303" name="直線コネクタ 302"/>
        <xdr:cNvCxnSpPr/>
      </xdr:nvCxnSpPr>
      <xdr:spPr>
        <a:xfrm>
          <a:off x="3355340" y="13563600"/>
          <a:ext cx="73152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44450</xdr:rowOff>
    </xdr:from>
    <xdr:to>
      <xdr:col>15</xdr:col>
      <xdr:colOff>101600</xdr:colOff>
      <xdr:row>80</xdr:row>
      <xdr:rowOff>146050</xdr:rowOff>
    </xdr:to>
    <xdr:sp macro="" textlink="">
      <xdr:nvSpPr>
        <xdr:cNvPr id="304" name="楕円 303"/>
        <xdr:cNvSpPr/>
      </xdr:nvSpPr>
      <xdr:spPr>
        <a:xfrm>
          <a:off x="2514600" y="13455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95250</xdr:rowOff>
    </xdr:from>
    <xdr:to>
      <xdr:col>19</xdr:col>
      <xdr:colOff>177800</xdr:colOff>
      <xdr:row>80</xdr:row>
      <xdr:rowOff>152400</xdr:rowOff>
    </xdr:to>
    <xdr:cxnSp macro="">
      <xdr:nvCxnSpPr>
        <xdr:cNvPr id="305" name="直線コネクタ 304"/>
        <xdr:cNvCxnSpPr/>
      </xdr:nvCxnSpPr>
      <xdr:spPr>
        <a:xfrm>
          <a:off x="2565400" y="13506450"/>
          <a:ext cx="78994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158750</xdr:rowOff>
    </xdr:from>
    <xdr:to>
      <xdr:col>10</xdr:col>
      <xdr:colOff>165100</xdr:colOff>
      <xdr:row>80</xdr:row>
      <xdr:rowOff>88900</xdr:rowOff>
    </xdr:to>
    <xdr:sp macro="" textlink="">
      <xdr:nvSpPr>
        <xdr:cNvPr id="306" name="楕円 305"/>
        <xdr:cNvSpPr/>
      </xdr:nvSpPr>
      <xdr:spPr>
        <a:xfrm>
          <a:off x="1739900" y="134023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38100</xdr:rowOff>
    </xdr:from>
    <xdr:to>
      <xdr:col>15</xdr:col>
      <xdr:colOff>50800</xdr:colOff>
      <xdr:row>80</xdr:row>
      <xdr:rowOff>95250</xdr:rowOff>
    </xdr:to>
    <xdr:cxnSp macro="">
      <xdr:nvCxnSpPr>
        <xdr:cNvPr id="307" name="直線コネクタ 306"/>
        <xdr:cNvCxnSpPr/>
      </xdr:nvCxnSpPr>
      <xdr:spPr>
        <a:xfrm>
          <a:off x="1790700" y="13449300"/>
          <a:ext cx="7747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48277</xdr:rowOff>
    </xdr:from>
    <xdr:ext cx="405111" cy="259045"/>
    <xdr:sp macro="" textlink="">
      <xdr:nvSpPr>
        <xdr:cNvPr id="308" name="n_1mainValue【福祉施設】&#10;有形固定資産減価償却率"/>
        <xdr:cNvSpPr txBox="1"/>
      </xdr:nvSpPr>
      <xdr:spPr>
        <a:xfrm>
          <a:off x="3170564" y="13291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162577</xdr:rowOff>
    </xdr:from>
    <xdr:ext cx="405111" cy="259045"/>
    <xdr:sp macro="" textlink="">
      <xdr:nvSpPr>
        <xdr:cNvPr id="309" name="n_2mainValue【福祉施設】&#10;有形固定資産減価償却率"/>
        <xdr:cNvSpPr txBox="1"/>
      </xdr:nvSpPr>
      <xdr:spPr>
        <a:xfrm>
          <a:off x="2385704" y="1323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105427</xdr:rowOff>
    </xdr:from>
    <xdr:ext cx="405111" cy="259045"/>
    <xdr:sp macro="" textlink="">
      <xdr:nvSpPr>
        <xdr:cNvPr id="310" name="n_3mainValue【福祉施設】&#10;有形固定資産減価償却率"/>
        <xdr:cNvSpPr txBox="1"/>
      </xdr:nvSpPr>
      <xdr:spPr>
        <a:xfrm>
          <a:off x="1611004" y="13181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1" name="正方形/長方形 310"/>
        <xdr:cNvSpPr/>
      </xdr:nvSpPr>
      <xdr:spPr>
        <a:xfrm>
          <a:off x="5826760" y="1155192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12" name="正方形/長方形 311"/>
        <xdr:cNvSpPr/>
      </xdr:nvSpPr>
      <xdr:spPr>
        <a:xfrm>
          <a:off x="593090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13" name="正方形/長方形 312"/>
        <xdr:cNvSpPr/>
      </xdr:nvSpPr>
      <xdr:spPr>
        <a:xfrm>
          <a:off x="593090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14" name="正方形/長方形 313"/>
        <xdr:cNvSpPr/>
      </xdr:nvSpPr>
      <xdr:spPr>
        <a:xfrm>
          <a:off x="683260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15" name="正方形/長方形 314"/>
        <xdr:cNvSpPr/>
      </xdr:nvSpPr>
      <xdr:spPr>
        <a:xfrm>
          <a:off x="683260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16" name="正方形/長方形 315"/>
        <xdr:cNvSpPr/>
      </xdr:nvSpPr>
      <xdr:spPr>
        <a:xfrm>
          <a:off x="78384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17" name="正方形/長方形 316"/>
        <xdr:cNvSpPr/>
      </xdr:nvSpPr>
      <xdr:spPr>
        <a:xfrm>
          <a:off x="78384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xdr:cNvSpPr/>
      </xdr:nvSpPr>
      <xdr:spPr>
        <a:xfrm>
          <a:off x="5826760" y="1266825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xdr:cNvSpPr txBox="1"/>
      </xdr:nvSpPr>
      <xdr:spPr>
        <a:xfrm>
          <a:off x="5788660" y="1248156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xdr:cNvCxnSpPr/>
      </xdr:nvCxnSpPr>
      <xdr:spPr>
        <a:xfrm>
          <a:off x="5826760" y="1490472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21" name="直線コネクタ 320"/>
        <xdr:cNvCxnSpPr/>
      </xdr:nvCxnSpPr>
      <xdr:spPr>
        <a:xfrm>
          <a:off x="5826760" y="1445514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2" name="テキスト ボックス 321"/>
        <xdr:cNvSpPr txBox="1"/>
      </xdr:nvSpPr>
      <xdr:spPr>
        <a:xfrm>
          <a:off x="5405301" y="14316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3" name="直線コネクタ 322"/>
        <xdr:cNvCxnSpPr/>
      </xdr:nvCxnSpPr>
      <xdr:spPr>
        <a:xfrm>
          <a:off x="5826760" y="1400937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4" name="テキスト ボックス 323"/>
        <xdr:cNvSpPr txBox="1"/>
      </xdr:nvSpPr>
      <xdr:spPr>
        <a:xfrm>
          <a:off x="5405301" y="138709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5" name="直線コネクタ 324"/>
        <xdr:cNvCxnSpPr/>
      </xdr:nvCxnSpPr>
      <xdr:spPr>
        <a:xfrm>
          <a:off x="5826760" y="1356360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6" name="テキスト ボックス 325"/>
        <xdr:cNvSpPr txBox="1"/>
      </xdr:nvSpPr>
      <xdr:spPr>
        <a:xfrm>
          <a:off x="5405301" y="1342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7" name="直線コネクタ 326"/>
        <xdr:cNvCxnSpPr/>
      </xdr:nvCxnSpPr>
      <xdr:spPr>
        <a:xfrm>
          <a:off x="5826760" y="1311402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8" name="テキスト ボックス 327"/>
        <xdr:cNvSpPr txBox="1"/>
      </xdr:nvSpPr>
      <xdr:spPr>
        <a:xfrm>
          <a:off x="5405301" y="1297560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xdr:cNvCxnSpPr/>
      </xdr:nvCxnSpPr>
      <xdr:spPr>
        <a:xfrm>
          <a:off x="5826760" y="1266825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xdr:cNvSpPr txBox="1"/>
      </xdr:nvSpPr>
      <xdr:spPr>
        <a:xfrm>
          <a:off x="5405301" y="125298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福祉施設】&#10;一人当たり面積グラフ枠"/>
        <xdr:cNvSpPr/>
      </xdr:nvSpPr>
      <xdr:spPr>
        <a:xfrm>
          <a:off x="5826760" y="1266825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145542</xdr:rowOff>
    </xdr:from>
    <xdr:to>
      <xdr:col>54</xdr:col>
      <xdr:colOff>189865</xdr:colOff>
      <xdr:row>86</xdr:row>
      <xdr:rowOff>24385</xdr:rowOff>
    </xdr:to>
    <xdr:cxnSp macro="">
      <xdr:nvCxnSpPr>
        <xdr:cNvPr id="332" name="直線コネクタ 331"/>
        <xdr:cNvCxnSpPr/>
      </xdr:nvCxnSpPr>
      <xdr:spPr>
        <a:xfrm flipV="1">
          <a:off x="9219565" y="13053822"/>
          <a:ext cx="0" cy="13876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28212</xdr:rowOff>
    </xdr:from>
    <xdr:ext cx="469744" cy="259045"/>
    <xdr:sp macro="" textlink="">
      <xdr:nvSpPr>
        <xdr:cNvPr id="333" name="【福祉施設】&#10;一人当たり面積最小値テキスト"/>
        <xdr:cNvSpPr txBox="1"/>
      </xdr:nvSpPr>
      <xdr:spPr>
        <a:xfrm>
          <a:off x="9258300" y="14445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24385</xdr:rowOff>
    </xdr:from>
    <xdr:to>
      <xdr:col>55</xdr:col>
      <xdr:colOff>88900</xdr:colOff>
      <xdr:row>86</xdr:row>
      <xdr:rowOff>24385</xdr:rowOff>
    </xdr:to>
    <xdr:cxnSp macro="">
      <xdr:nvCxnSpPr>
        <xdr:cNvPr id="334" name="直線コネクタ 333"/>
        <xdr:cNvCxnSpPr/>
      </xdr:nvCxnSpPr>
      <xdr:spPr>
        <a:xfrm>
          <a:off x="9154160" y="1444142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92219</xdr:rowOff>
    </xdr:from>
    <xdr:ext cx="469744" cy="259045"/>
    <xdr:sp macro="" textlink="">
      <xdr:nvSpPr>
        <xdr:cNvPr id="335" name="【福祉施設】&#10;一人当たり面積最大値テキスト"/>
        <xdr:cNvSpPr txBox="1"/>
      </xdr:nvSpPr>
      <xdr:spPr>
        <a:xfrm>
          <a:off x="9258300" y="12832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145542</xdr:rowOff>
    </xdr:from>
    <xdr:to>
      <xdr:col>55</xdr:col>
      <xdr:colOff>88900</xdr:colOff>
      <xdr:row>77</xdr:row>
      <xdr:rowOff>145542</xdr:rowOff>
    </xdr:to>
    <xdr:cxnSp macro="">
      <xdr:nvCxnSpPr>
        <xdr:cNvPr id="336" name="直線コネクタ 335"/>
        <xdr:cNvCxnSpPr/>
      </xdr:nvCxnSpPr>
      <xdr:spPr>
        <a:xfrm>
          <a:off x="9154160" y="1305382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33038</xdr:rowOff>
    </xdr:from>
    <xdr:ext cx="469744" cy="259045"/>
    <xdr:sp macro="" textlink="">
      <xdr:nvSpPr>
        <xdr:cNvPr id="337" name="【福祉施設】&#10;一人当たり面積平均値テキスト"/>
        <xdr:cNvSpPr txBox="1"/>
      </xdr:nvSpPr>
      <xdr:spPr>
        <a:xfrm>
          <a:off x="9258300" y="139471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10161</xdr:rowOff>
    </xdr:from>
    <xdr:to>
      <xdr:col>55</xdr:col>
      <xdr:colOff>50800</xdr:colOff>
      <xdr:row>84</xdr:row>
      <xdr:rowOff>111761</xdr:rowOff>
    </xdr:to>
    <xdr:sp macro="" textlink="">
      <xdr:nvSpPr>
        <xdr:cNvPr id="338" name="フローチャート: 判断 337"/>
        <xdr:cNvSpPr/>
      </xdr:nvSpPr>
      <xdr:spPr>
        <a:xfrm>
          <a:off x="9192260" y="14091921"/>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14732</xdr:rowOff>
    </xdr:from>
    <xdr:to>
      <xdr:col>50</xdr:col>
      <xdr:colOff>165100</xdr:colOff>
      <xdr:row>84</xdr:row>
      <xdr:rowOff>116332</xdr:rowOff>
    </xdr:to>
    <xdr:sp macro="" textlink="">
      <xdr:nvSpPr>
        <xdr:cNvPr id="339" name="フローチャート: 判断 338"/>
        <xdr:cNvSpPr/>
      </xdr:nvSpPr>
      <xdr:spPr>
        <a:xfrm>
          <a:off x="8445500" y="140964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82</xdr:row>
      <xdr:rowOff>132859</xdr:rowOff>
    </xdr:from>
    <xdr:ext cx="469744" cy="259045"/>
    <xdr:sp macro="" textlink="">
      <xdr:nvSpPr>
        <xdr:cNvPr id="340" name="n_1aveValue【福祉施設】&#10;一人当たり面積"/>
        <xdr:cNvSpPr txBox="1"/>
      </xdr:nvSpPr>
      <xdr:spPr>
        <a:xfrm>
          <a:off x="8271587" y="138793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10161</xdr:rowOff>
    </xdr:from>
    <xdr:to>
      <xdr:col>46</xdr:col>
      <xdr:colOff>38100</xdr:colOff>
      <xdr:row>84</xdr:row>
      <xdr:rowOff>111761</xdr:rowOff>
    </xdr:to>
    <xdr:sp macro="" textlink="">
      <xdr:nvSpPr>
        <xdr:cNvPr id="341" name="フローチャート: 判断 340"/>
        <xdr:cNvSpPr/>
      </xdr:nvSpPr>
      <xdr:spPr>
        <a:xfrm>
          <a:off x="7670800" y="14091921"/>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82</xdr:row>
      <xdr:rowOff>128288</xdr:rowOff>
    </xdr:from>
    <xdr:ext cx="469744" cy="259045"/>
    <xdr:sp macro="" textlink="">
      <xdr:nvSpPr>
        <xdr:cNvPr id="342" name="n_2aveValue【福祉施設】&#10;一人当たり面積"/>
        <xdr:cNvSpPr txBox="1"/>
      </xdr:nvSpPr>
      <xdr:spPr>
        <a:xfrm>
          <a:off x="7509587" y="138747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84</xdr:row>
      <xdr:rowOff>10161</xdr:rowOff>
    </xdr:from>
    <xdr:to>
      <xdr:col>41</xdr:col>
      <xdr:colOff>101600</xdr:colOff>
      <xdr:row>84</xdr:row>
      <xdr:rowOff>111761</xdr:rowOff>
    </xdr:to>
    <xdr:sp macro="" textlink="">
      <xdr:nvSpPr>
        <xdr:cNvPr id="343" name="フローチャート: 判断 342"/>
        <xdr:cNvSpPr/>
      </xdr:nvSpPr>
      <xdr:spPr>
        <a:xfrm>
          <a:off x="6873240" y="1409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82</xdr:row>
      <xdr:rowOff>128288</xdr:rowOff>
    </xdr:from>
    <xdr:ext cx="469744" cy="259045"/>
    <xdr:sp macro="" textlink="">
      <xdr:nvSpPr>
        <xdr:cNvPr id="344" name="n_3aveValue【福祉施設】&#10;一人当たり面積"/>
        <xdr:cNvSpPr txBox="1"/>
      </xdr:nvSpPr>
      <xdr:spPr>
        <a:xfrm>
          <a:off x="6712027" y="138747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84</xdr:row>
      <xdr:rowOff>37592</xdr:rowOff>
    </xdr:from>
    <xdr:to>
      <xdr:col>36</xdr:col>
      <xdr:colOff>165100</xdr:colOff>
      <xdr:row>84</xdr:row>
      <xdr:rowOff>139192</xdr:rowOff>
    </xdr:to>
    <xdr:sp macro="" textlink="">
      <xdr:nvSpPr>
        <xdr:cNvPr id="345" name="フローチャート: 判断 344"/>
        <xdr:cNvSpPr/>
      </xdr:nvSpPr>
      <xdr:spPr>
        <a:xfrm>
          <a:off x="6098540" y="14119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82</xdr:row>
      <xdr:rowOff>155719</xdr:rowOff>
    </xdr:from>
    <xdr:ext cx="469744" cy="259045"/>
    <xdr:sp macro="" textlink="">
      <xdr:nvSpPr>
        <xdr:cNvPr id="346" name="n_4aveValue【福祉施設】&#10;一人当たり面積"/>
        <xdr:cNvSpPr txBox="1"/>
      </xdr:nvSpPr>
      <xdr:spPr>
        <a:xfrm>
          <a:off x="5937327" y="13902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47" name="テキスト ボックス 346"/>
        <xdr:cNvSpPr txBox="1"/>
      </xdr:nvSpPr>
      <xdr:spPr>
        <a:xfrm>
          <a:off x="90525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xdr:cNvSpPr txBox="1"/>
      </xdr:nvSpPr>
      <xdr:spPr>
        <a:xfrm>
          <a:off x="83286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xdr:cNvSpPr txBox="1"/>
      </xdr:nvSpPr>
      <xdr:spPr>
        <a:xfrm>
          <a:off x="754634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xdr:cNvSpPr txBox="1"/>
      </xdr:nvSpPr>
      <xdr:spPr>
        <a:xfrm>
          <a:off x="67564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xdr:cNvSpPr txBox="1"/>
      </xdr:nvSpPr>
      <xdr:spPr>
        <a:xfrm>
          <a:off x="59817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145035</xdr:rowOff>
    </xdr:from>
    <xdr:to>
      <xdr:col>55</xdr:col>
      <xdr:colOff>50800</xdr:colOff>
      <xdr:row>86</xdr:row>
      <xdr:rowOff>75185</xdr:rowOff>
    </xdr:to>
    <xdr:sp macro="" textlink="">
      <xdr:nvSpPr>
        <xdr:cNvPr id="352" name="楕円 351"/>
        <xdr:cNvSpPr/>
      </xdr:nvSpPr>
      <xdr:spPr>
        <a:xfrm>
          <a:off x="9192260" y="14394435"/>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59962</xdr:rowOff>
    </xdr:from>
    <xdr:ext cx="469744" cy="259045"/>
    <xdr:sp macro="" textlink="">
      <xdr:nvSpPr>
        <xdr:cNvPr id="353" name="【福祉施設】&#10;一人当たり面積該当値テキスト"/>
        <xdr:cNvSpPr txBox="1"/>
      </xdr:nvSpPr>
      <xdr:spPr>
        <a:xfrm>
          <a:off x="9258300" y="143093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145035</xdr:rowOff>
    </xdr:from>
    <xdr:to>
      <xdr:col>50</xdr:col>
      <xdr:colOff>165100</xdr:colOff>
      <xdr:row>86</xdr:row>
      <xdr:rowOff>75185</xdr:rowOff>
    </xdr:to>
    <xdr:sp macro="" textlink="">
      <xdr:nvSpPr>
        <xdr:cNvPr id="354" name="楕円 353"/>
        <xdr:cNvSpPr/>
      </xdr:nvSpPr>
      <xdr:spPr>
        <a:xfrm>
          <a:off x="8445500" y="1439443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24385</xdr:rowOff>
    </xdr:from>
    <xdr:to>
      <xdr:col>55</xdr:col>
      <xdr:colOff>0</xdr:colOff>
      <xdr:row>86</xdr:row>
      <xdr:rowOff>24385</xdr:rowOff>
    </xdr:to>
    <xdr:cxnSp macro="">
      <xdr:nvCxnSpPr>
        <xdr:cNvPr id="355" name="直線コネクタ 354"/>
        <xdr:cNvCxnSpPr/>
      </xdr:nvCxnSpPr>
      <xdr:spPr>
        <a:xfrm>
          <a:off x="8496300" y="14441425"/>
          <a:ext cx="7239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145035</xdr:rowOff>
    </xdr:from>
    <xdr:to>
      <xdr:col>46</xdr:col>
      <xdr:colOff>38100</xdr:colOff>
      <xdr:row>86</xdr:row>
      <xdr:rowOff>75185</xdr:rowOff>
    </xdr:to>
    <xdr:sp macro="" textlink="">
      <xdr:nvSpPr>
        <xdr:cNvPr id="356" name="楕円 355"/>
        <xdr:cNvSpPr/>
      </xdr:nvSpPr>
      <xdr:spPr>
        <a:xfrm>
          <a:off x="7670800" y="14394435"/>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24385</xdr:rowOff>
    </xdr:from>
    <xdr:to>
      <xdr:col>50</xdr:col>
      <xdr:colOff>114300</xdr:colOff>
      <xdr:row>86</xdr:row>
      <xdr:rowOff>24385</xdr:rowOff>
    </xdr:to>
    <xdr:cxnSp macro="">
      <xdr:nvCxnSpPr>
        <xdr:cNvPr id="357" name="直線コネクタ 356"/>
        <xdr:cNvCxnSpPr/>
      </xdr:nvCxnSpPr>
      <xdr:spPr>
        <a:xfrm>
          <a:off x="7713980" y="14441425"/>
          <a:ext cx="78232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145035</xdr:rowOff>
    </xdr:from>
    <xdr:to>
      <xdr:col>41</xdr:col>
      <xdr:colOff>101600</xdr:colOff>
      <xdr:row>86</xdr:row>
      <xdr:rowOff>75185</xdr:rowOff>
    </xdr:to>
    <xdr:sp macro="" textlink="">
      <xdr:nvSpPr>
        <xdr:cNvPr id="358" name="楕円 357"/>
        <xdr:cNvSpPr/>
      </xdr:nvSpPr>
      <xdr:spPr>
        <a:xfrm>
          <a:off x="6873240" y="1439443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24385</xdr:rowOff>
    </xdr:from>
    <xdr:to>
      <xdr:col>45</xdr:col>
      <xdr:colOff>177800</xdr:colOff>
      <xdr:row>86</xdr:row>
      <xdr:rowOff>24385</xdr:rowOff>
    </xdr:to>
    <xdr:cxnSp macro="">
      <xdr:nvCxnSpPr>
        <xdr:cNvPr id="359" name="直線コネクタ 358"/>
        <xdr:cNvCxnSpPr/>
      </xdr:nvCxnSpPr>
      <xdr:spPr>
        <a:xfrm>
          <a:off x="6924040" y="14441425"/>
          <a:ext cx="78994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66312</xdr:rowOff>
    </xdr:from>
    <xdr:ext cx="469744" cy="259045"/>
    <xdr:sp macro="" textlink="">
      <xdr:nvSpPr>
        <xdr:cNvPr id="360" name="n_1mainValue【福祉施設】&#10;一人当たり面積"/>
        <xdr:cNvSpPr txBox="1"/>
      </xdr:nvSpPr>
      <xdr:spPr>
        <a:xfrm>
          <a:off x="8271587" y="14483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66312</xdr:rowOff>
    </xdr:from>
    <xdr:ext cx="469744" cy="259045"/>
    <xdr:sp macro="" textlink="">
      <xdr:nvSpPr>
        <xdr:cNvPr id="361" name="n_2mainValue【福祉施設】&#10;一人当たり面積"/>
        <xdr:cNvSpPr txBox="1"/>
      </xdr:nvSpPr>
      <xdr:spPr>
        <a:xfrm>
          <a:off x="7509587" y="14483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66312</xdr:rowOff>
    </xdr:from>
    <xdr:ext cx="469744" cy="259045"/>
    <xdr:sp macro="" textlink="">
      <xdr:nvSpPr>
        <xdr:cNvPr id="362" name="n_3mainValue【福祉施設】&#10;一人当たり面積"/>
        <xdr:cNvSpPr txBox="1"/>
      </xdr:nvSpPr>
      <xdr:spPr>
        <a:xfrm>
          <a:off x="6712027" y="14483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xdr:cNvSpPr/>
      </xdr:nvSpPr>
      <xdr:spPr>
        <a:xfrm>
          <a:off x="670560" y="15274290"/>
          <a:ext cx="4175760" cy="6235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64" name="正方形/長方形 363"/>
        <xdr:cNvSpPr/>
      </xdr:nvSpPr>
      <xdr:spPr>
        <a:xfrm>
          <a:off x="79756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65" name="正方形/長方形 364"/>
        <xdr:cNvSpPr/>
      </xdr:nvSpPr>
      <xdr:spPr>
        <a:xfrm>
          <a:off x="79756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66" name="正方形/長方形 365"/>
        <xdr:cNvSpPr/>
      </xdr:nvSpPr>
      <xdr:spPr>
        <a:xfrm>
          <a:off x="167640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67" name="正方形/長方形 366"/>
        <xdr:cNvSpPr/>
      </xdr:nvSpPr>
      <xdr:spPr>
        <a:xfrm>
          <a:off x="167640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68" name="正方形/長方形 367"/>
        <xdr:cNvSpPr/>
      </xdr:nvSpPr>
      <xdr:spPr>
        <a:xfrm>
          <a:off x="26822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69" name="正方形/長方形 368"/>
        <xdr:cNvSpPr/>
      </xdr:nvSpPr>
      <xdr:spPr>
        <a:xfrm>
          <a:off x="26822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xdr:cNvSpPr/>
      </xdr:nvSpPr>
      <xdr:spPr>
        <a:xfrm>
          <a:off x="670560" y="16394430"/>
          <a:ext cx="4175760" cy="223266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xdr:cNvSpPr txBox="1"/>
      </xdr:nvSpPr>
      <xdr:spPr>
        <a:xfrm>
          <a:off x="655320" y="1620774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xdr:cNvCxnSpPr/>
      </xdr:nvCxnSpPr>
      <xdr:spPr>
        <a:xfrm>
          <a:off x="670560" y="186270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3" name="テキスト ボックス 372"/>
        <xdr:cNvSpPr txBox="1"/>
      </xdr:nvSpPr>
      <xdr:spPr>
        <a:xfrm>
          <a:off x="336081" y="18488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4" name="直線コネクタ 373"/>
        <xdr:cNvCxnSpPr/>
      </xdr:nvCxnSpPr>
      <xdr:spPr>
        <a:xfrm>
          <a:off x="670560" y="18308139"/>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5" name="テキスト ボックス 374"/>
        <xdr:cNvSpPr txBox="1"/>
      </xdr:nvSpPr>
      <xdr:spPr>
        <a:xfrm>
          <a:off x="336081" y="1816972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6" name="直線コネクタ 375"/>
        <xdr:cNvCxnSpPr/>
      </xdr:nvCxnSpPr>
      <xdr:spPr>
        <a:xfrm>
          <a:off x="670560" y="17989187"/>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7" name="テキスト ボックス 376"/>
        <xdr:cNvSpPr txBox="1"/>
      </xdr:nvSpPr>
      <xdr:spPr>
        <a:xfrm>
          <a:off x="336081" y="178507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8" name="直線コネクタ 377"/>
        <xdr:cNvCxnSpPr/>
      </xdr:nvCxnSpPr>
      <xdr:spPr>
        <a:xfrm>
          <a:off x="670560" y="17670236"/>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79" name="テキスト ボックス 378"/>
        <xdr:cNvSpPr txBox="1"/>
      </xdr:nvSpPr>
      <xdr:spPr>
        <a:xfrm>
          <a:off x="336081" y="175318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0" name="直線コネクタ 379"/>
        <xdr:cNvCxnSpPr/>
      </xdr:nvCxnSpPr>
      <xdr:spPr>
        <a:xfrm>
          <a:off x="670560" y="17351284"/>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1" name="テキスト ボックス 380"/>
        <xdr:cNvSpPr txBox="1"/>
      </xdr:nvSpPr>
      <xdr:spPr>
        <a:xfrm>
          <a:off x="336081" y="1721287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2" name="直線コネクタ 381"/>
        <xdr:cNvCxnSpPr/>
      </xdr:nvCxnSpPr>
      <xdr:spPr>
        <a:xfrm>
          <a:off x="670560" y="17032333"/>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3" name="テキスト ボックス 382"/>
        <xdr:cNvSpPr txBox="1"/>
      </xdr:nvSpPr>
      <xdr:spPr>
        <a:xfrm>
          <a:off x="336081" y="16893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4" name="直線コネクタ 383"/>
        <xdr:cNvCxnSpPr/>
      </xdr:nvCxnSpPr>
      <xdr:spPr>
        <a:xfrm>
          <a:off x="670560" y="16713381"/>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5" name="テキスト ボックス 384"/>
        <xdr:cNvSpPr txBox="1"/>
      </xdr:nvSpPr>
      <xdr:spPr>
        <a:xfrm>
          <a:off x="336081" y="16574968"/>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6" name="直線コネクタ 385"/>
        <xdr:cNvCxnSpPr/>
      </xdr:nvCxnSpPr>
      <xdr:spPr>
        <a:xfrm>
          <a:off x="670560" y="1639443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7" name="テキスト ボックス 386"/>
        <xdr:cNvSpPr txBox="1"/>
      </xdr:nvSpPr>
      <xdr:spPr>
        <a:xfrm>
          <a:off x="336081" y="1625601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8" name="【市民会館】&#10;有形固定資産減価償却率グラフ枠"/>
        <xdr:cNvSpPr/>
      </xdr:nvSpPr>
      <xdr:spPr>
        <a:xfrm>
          <a:off x="670560" y="16394430"/>
          <a:ext cx="4175760" cy="223266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48442</xdr:rowOff>
    </xdr:from>
    <xdr:to>
      <xdr:col>24</xdr:col>
      <xdr:colOff>62865</xdr:colOff>
      <xdr:row>108</xdr:row>
      <xdr:rowOff>76200</xdr:rowOff>
    </xdr:to>
    <xdr:cxnSp macro="">
      <xdr:nvCxnSpPr>
        <xdr:cNvPr id="389" name="直線コネクタ 388"/>
        <xdr:cNvCxnSpPr/>
      </xdr:nvCxnSpPr>
      <xdr:spPr>
        <a:xfrm flipV="1">
          <a:off x="4086225" y="16644802"/>
          <a:ext cx="0" cy="15365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80027</xdr:rowOff>
    </xdr:from>
    <xdr:ext cx="405111" cy="259045"/>
    <xdr:sp macro="" textlink="">
      <xdr:nvSpPr>
        <xdr:cNvPr id="390" name="【市民会館】&#10;有形固定資産減価償却率最小値テキスト"/>
        <xdr:cNvSpPr txBox="1"/>
      </xdr:nvSpPr>
      <xdr:spPr>
        <a:xfrm>
          <a:off x="4124960" y="18185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76200</xdr:rowOff>
    </xdr:from>
    <xdr:to>
      <xdr:col>24</xdr:col>
      <xdr:colOff>152400</xdr:colOff>
      <xdr:row>108</xdr:row>
      <xdr:rowOff>76200</xdr:rowOff>
    </xdr:to>
    <xdr:cxnSp macro="">
      <xdr:nvCxnSpPr>
        <xdr:cNvPr id="391" name="直線コネクタ 390"/>
        <xdr:cNvCxnSpPr/>
      </xdr:nvCxnSpPr>
      <xdr:spPr>
        <a:xfrm>
          <a:off x="4020820" y="1818132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97</xdr:row>
      <xdr:rowOff>166569</xdr:rowOff>
    </xdr:from>
    <xdr:ext cx="405111" cy="259045"/>
    <xdr:sp macro="" textlink="">
      <xdr:nvSpPr>
        <xdr:cNvPr id="392" name="【市民会館】&#10;有形固定資産減価償却率最大値テキスト"/>
        <xdr:cNvSpPr txBox="1"/>
      </xdr:nvSpPr>
      <xdr:spPr>
        <a:xfrm>
          <a:off x="4124960" y="164276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48442</xdr:rowOff>
    </xdr:from>
    <xdr:to>
      <xdr:col>24</xdr:col>
      <xdr:colOff>152400</xdr:colOff>
      <xdr:row>99</xdr:row>
      <xdr:rowOff>48442</xdr:rowOff>
    </xdr:to>
    <xdr:cxnSp macro="">
      <xdr:nvCxnSpPr>
        <xdr:cNvPr id="393" name="直線コネクタ 392"/>
        <xdr:cNvCxnSpPr/>
      </xdr:nvCxnSpPr>
      <xdr:spPr>
        <a:xfrm>
          <a:off x="4020820" y="1664480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35214</xdr:rowOff>
    </xdr:from>
    <xdr:ext cx="405111" cy="259045"/>
    <xdr:sp macro="" textlink="">
      <xdr:nvSpPr>
        <xdr:cNvPr id="394" name="【市民会館】&#10;有形固定資産減価償却率平均値テキスト"/>
        <xdr:cNvSpPr txBox="1"/>
      </xdr:nvSpPr>
      <xdr:spPr>
        <a:xfrm>
          <a:off x="4124960" y="173021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12337</xdr:rowOff>
    </xdr:from>
    <xdr:to>
      <xdr:col>24</xdr:col>
      <xdr:colOff>114300</xdr:colOff>
      <xdr:row>104</xdr:row>
      <xdr:rowOff>113937</xdr:rowOff>
    </xdr:to>
    <xdr:sp macro="" textlink="">
      <xdr:nvSpPr>
        <xdr:cNvPr id="395" name="フローチャート: 判断 394"/>
        <xdr:cNvSpPr/>
      </xdr:nvSpPr>
      <xdr:spPr>
        <a:xfrm>
          <a:off x="4036060" y="174468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157662</xdr:rowOff>
    </xdr:from>
    <xdr:to>
      <xdr:col>20</xdr:col>
      <xdr:colOff>38100</xdr:colOff>
      <xdr:row>104</xdr:row>
      <xdr:rowOff>87812</xdr:rowOff>
    </xdr:to>
    <xdr:sp macro="" textlink="">
      <xdr:nvSpPr>
        <xdr:cNvPr id="396" name="フローチャート: 判断 395"/>
        <xdr:cNvSpPr/>
      </xdr:nvSpPr>
      <xdr:spPr>
        <a:xfrm>
          <a:off x="3312160" y="17424582"/>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102</xdr:row>
      <xdr:rowOff>104339</xdr:rowOff>
    </xdr:from>
    <xdr:ext cx="405111" cy="259045"/>
    <xdr:sp macro="" textlink="">
      <xdr:nvSpPr>
        <xdr:cNvPr id="397" name="n_1aveValue【市民会館】&#10;有形固定資産減価償却率"/>
        <xdr:cNvSpPr txBox="1"/>
      </xdr:nvSpPr>
      <xdr:spPr>
        <a:xfrm>
          <a:off x="3170564" y="17203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102</xdr:row>
      <xdr:rowOff>133169</xdr:rowOff>
    </xdr:from>
    <xdr:to>
      <xdr:col>15</xdr:col>
      <xdr:colOff>101600</xdr:colOff>
      <xdr:row>103</xdr:row>
      <xdr:rowOff>63319</xdr:rowOff>
    </xdr:to>
    <xdr:sp macro="" textlink="">
      <xdr:nvSpPr>
        <xdr:cNvPr id="398" name="フローチャート: 判断 397"/>
        <xdr:cNvSpPr/>
      </xdr:nvSpPr>
      <xdr:spPr>
        <a:xfrm>
          <a:off x="2514600" y="17232449"/>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101</xdr:row>
      <xdr:rowOff>79846</xdr:rowOff>
    </xdr:from>
    <xdr:ext cx="405111" cy="259045"/>
    <xdr:sp macro="" textlink="">
      <xdr:nvSpPr>
        <xdr:cNvPr id="399" name="n_2aveValue【市民会館】&#10;有形固定資産減価償却率"/>
        <xdr:cNvSpPr txBox="1"/>
      </xdr:nvSpPr>
      <xdr:spPr>
        <a:xfrm>
          <a:off x="2385704" y="17011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30299</xdr:rowOff>
    </xdr:from>
    <xdr:to>
      <xdr:col>10</xdr:col>
      <xdr:colOff>165100</xdr:colOff>
      <xdr:row>103</xdr:row>
      <xdr:rowOff>131899</xdr:rowOff>
    </xdr:to>
    <xdr:sp macro="" textlink="">
      <xdr:nvSpPr>
        <xdr:cNvPr id="400" name="フローチャート: 判断 399"/>
        <xdr:cNvSpPr/>
      </xdr:nvSpPr>
      <xdr:spPr>
        <a:xfrm>
          <a:off x="1739900" y="1729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101</xdr:row>
      <xdr:rowOff>148426</xdr:rowOff>
    </xdr:from>
    <xdr:ext cx="405111" cy="259045"/>
    <xdr:sp macro="" textlink="">
      <xdr:nvSpPr>
        <xdr:cNvPr id="401" name="n_3aveValue【市民会館】&#10;有形固定資産減価償却率"/>
        <xdr:cNvSpPr txBox="1"/>
      </xdr:nvSpPr>
      <xdr:spPr>
        <a:xfrm>
          <a:off x="1611004" y="1708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103</xdr:row>
      <xdr:rowOff>141332</xdr:rowOff>
    </xdr:from>
    <xdr:to>
      <xdr:col>6</xdr:col>
      <xdr:colOff>38100</xdr:colOff>
      <xdr:row>104</xdr:row>
      <xdr:rowOff>71482</xdr:rowOff>
    </xdr:to>
    <xdr:sp macro="" textlink="">
      <xdr:nvSpPr>
        <xdr:cNvPr id="402" name="フローチャート: 判断 401"/>
        <xdr:cNvSpPr/>
      </xdr:nvSpPr>
      <xdr:spPr>
        <a:xfrm>
          <a:off x="965200" y="17408252"/>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102</xdr:row>
      <xdr:rowOff>88009</xdr:rowOff>
    </xdr:from>
    <xdr:ext cx="405111" cy="259045"/>
    <xdr:sp macro="" textlink="">
      <xdr:nvSpPr>
        <xdr:cNvPr id="403" name="n_4aveValue【市民会館】&#10;有形固定資産減価償却率"/>
        <xdr:cNvSpPr txBox="1"/>
      </xdr:nvSpPr>
      <xdr:spPr>
        <a:xfrm>
          <a:off x="836304" y="17187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404" name="テキスト ボックス 403"/>
        <xdr:cNvSpPr txBox="1"/>
      </xdr:nvSpPr>
      <xdr:spPr>
        <a:xfrm>
          <a:off x="391922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5" name="テキスト ボックス 404"/>
        <xdr:cNvSpPr txBox="1"/>
      </xdr:nvSpPr>
      <xdr:spPr>
        <a:xfrm>
          <a:off x="31877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6" name="テキスト ボックス 405"/>
        <xdr:cNvSpPr txBox="1"/>
      </xdr:nvSpPr>
      <xdr:spPr>
        <a:xfrm>
          <a:off x="239776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7" name="テキスト ボックス 406"/>
        <xdr:cNvSpPr txBox="1"/>
      </xdr:nvSpPr>
      <xdr:spPr>
        <a:xfrm>
          <a:off x="162306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8" name="テキスト ボックス 407"/>
        <xdr:cNvSpPr txBox="1"/>
      </xdr:nvSpPr>
      <xdr:spPr>
        <a:xfrm>
          <a:off x="84074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79284</xdr:rowOff>
    </xdr:from>
    <xdr:to>
      <xdr:col>24</xdr:col>
      <xdr:colOff>114300</xdr:colOff>
      <xdr:row>106</xdr:row>
      <xdr:rowOff>9434</xdr:rowOff>
    </xdr:to>
    <xdr:sp macro="" textlink="">
      <xdr:nvSpPr>
        <xdr:cNvPr id="409" name="楕円 408"/>
        <xdr:cNvSpPr/>
      </xdr:nvSpPr>
      <xdr:spPr>
        <a:xfrm>
          <a:off x="4036060" y="17681484"/>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105</xdr:row>
      <xdr:rowOff>57711</xdr:rowOff>
    </xdr:from>
    <xdr:ext cx="405111" cy="259045"/>
    <xdr:sp macro="" textlink="">
      <xdr:nvSpPr>
        <xdr:cNvPr id="410" name="【市民会館】&#10;有形固定資産減価償却率該当値テキスト"/>
        <xdr:cNvSpPr txBox="1"/>
      </xdr:nvSpPr>
      <xdr:spPr>
        <a:xfrm>
          <a:off x="4124960" y="176599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121738</xdr:rowOff>
    </xdr:from>
    <xdr:to>
      <xdr:col>20</xdr:col>
      <xdr:colOff>38100</xdr:colOff>
      <xdr:row>108</xdr:row>
      <xdr:rowOff>51888</xdr:rowOff>
    </xdr:to>
    <xdr:sp macro="" textlink="">
      <xdr:nvSpPr>
        <xdr:cNvPr id="411" name="楕円 410"/>
        <xdr:cNvSpPr/>
      </xdr:nvSpPr>
      <xdr:spPr>
        <a:xfrm>
          <a:off x="3312160" y="18059218"/>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130084</xdr:rowOff>
    </xdr:from>
    <xdr:to>
      <xdr:col>24</xdr:col>
      <xdr:colOff>63500</xdr:colOff>
      <xdr:row>108</xdr:row>
      <xdr:rowOff>1088</xdr:rowOff>
    </xdr:to>
    <xdr:cxnSp macro="">
      <xdr:nvCxnSpPr>
        <xdr:cNvPr id="412" name="直線コネクタ 411"/>
        <xdr:cNvCxnSpPr/>
      </xdr:nvCxnSpPr>
      <xdr:spPr>
        <a:xfrm flipV="1">
          <a:off x="3355340" y="17732284"/>
          <a:ext cx="731520" cy="373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129902</xdr:rowOff>
    </xdr:from>
    <xdr:to>
      <xdr:col>15</xdr:col>
      <xdr:colOff>101600</xdr:colOff>
      <xdr:row>107</xdr:row>
      <xdr:rowOff>60052</xdr:rowOff>
    </xdr:to>
    <xdr:sp macro="" textlink="">
      <xdr:nvSpPr>
        <xdr:cNvPr id="413" name="楕円 412"/>
        <xdr:cNvSpPr/>
      </xdr:nvSpPr>
      <xdr:spPr>
        <a:xfrm>
          <a:off x="2514600" y="17899742"/>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9252</xdr:rowOff>
    </xdr:from>
    <xdr:to>
      <xdr:col>19</xdr:col>
      <xdr:colOff>177800</xdr:colOff>
      <xdr:row>108</xdr:row>
      <xdr:rowOff>1088</xdr:rowOff>
    </xdr:to>
    <xdr:cxnSp macro="">
      <xdr:nvCxnSpPr>
        <xdr:cNvPr id="414" name="直線コネクタ 413"/>
        <xdr:cNvCxnSpPr/>
      </xdr:nvCxnSpPr>
      <xdr:spPr>
        <a:xfrm>
          <a:off x="2565400" y="17946732"/>
          <a:ext cx="789940" cy="159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67855</xdr:rowOff>
    </xdr:from>
    <xdr:to>
      <xdr:col>10</xdr:col>
      <xdr:colOff>165100</xdr:colOff>
      <xdr:row>106</xdr:row>
      <xdr:rowOff>169455</xdr:rowOff>
    </xdr:to>
    <xdr:sp macro="" textlink="">
      <xdr:nvSpPr>
        <xdr:cNvPr id="415" name="楕円 414"/>
        <xdr:cNvSpPr/>
      </xdr:nvSpPr>
      <xdr:spPr>
        <a:xfrm>
          <a:off x="1739900" y="17837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118655</xdr:rowOff>
    </xdr:from>
    <xdr:to>
      <xdr:col>15</xdr:col>
      <xdr:colOff>50800</xdr:colOff>
      <xdr:row>107</xdr:row>
      <xdr:rowOff>9252</xdr:rowOff>
    </xdr:to>
    <xdr:cxnSp macro="">
      <xdr:nvCxnSpPr>
        <xdr:cNvPr id="416" name="直線コネクタ 415"/>
        <xdr:cNvCxnSpPr/>
      </xdr:nvCxnSpPr>
      <xdr:spPr>
        <a:xfrm>
          <a:off x="1790700" y="17888495"/>
          <a:ext cx="774700" cy="58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108</xdr:row>
      <xdr:rowOff>43015</xdr:rowOff>
    </xdr:from>
    <xdr:ext cx="405111" cy="259045"/>
    <xdr:sp macro="" textlink="">
      <xdr:nvSpPr>
        <xdr:cNvPr id="417" name="n_1mainValue【市民会館】&#10;有形固定資産減価償却率"/>
        <xdr:cNvSpPr txBox="1"/>
      </xdr:nvSpPr>
      <xdr:spPr>
        <a:xfrm>
          <a:off x="3170564" y="18148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51179</xdr:rowOff>
    </xdr:from>
    <xdr:ext cx="405111" cy="259045"/>
    <xdr:sp macro="" textlink="">
      <xdr:nvSpPr>
        <xdr:cNvPr id="418" name="n_2mainValue【市民会館】&#10;有形固定資産減価償却率"/>
        <xdr:cNvSpPr txBox="1"/>
      </xdr:nvSpPr>
      <xdr:spPr>
        <a:xfrm>
          <a:off x="2385704" y="179886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160582</xdr:rowOff>
    </xdr:from>
    <xdr:ext cx="405111" cy="259045"/>
    <xdr:sp macro="" textlink="">
      <xdr:nvSpPr>
        <xdr:cNvPr id="419" name="n_3mainValue【市民会館】&#10;有形固定資産減価償却率"/>
        <xdr:cNvSpPr txBox="1"/>
      </xdr:nvSpPr>
      <xdr:spPr>
        <a:xfrm>
          <a:off x="1611004" y="1793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0" name="正方形/長方形 419"/>
        <xdr:cNvSpPr/>
      </xdr:nvSpPr>
      <xdr:spPr>
        <a:xfrm>
          <a:off x="5826760" y="15274290"/>
          <a:ext cx="4152900" cy="6235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21" name="正方形/長方形 420"/>
        <xdr:cNvSpPr/>
      </xdr:nvSpPr>
      <xdr:spPr>
        <a:xfrm>
          <a:off x="593090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22" name="正方形/長方形 421"/>
        <xdr:cNvSpPr/>
      </xdr:nvSpPr>
      <xdr:spPr>
        <a:xfrm>
          <a:off x="593090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23" name="正方形/長方形 422"/>
        <xdr:cNvSpPr/>
      </xdr:nvSpPr>
      <xdr:spPr>
        <a:xfrm>
          <a:off x="683260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24" name="正方形/長方形 423"/>
        <xdr:cNvSpPr/>
      </xdr:nvSpPr>
      <xdr:spPr>
        <a:xfrm>
          <a:off x="683260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25" name="正方形/長方形 424"/>
        <xdr:cNvSpPr/>
      </xdr:nvSpPr>
      <xdr:spPr>
        <a:xfrm>
          <a:off x="78384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26" name="正方形/長方形 425"/>
        <xdr:cNvSpPr/>
      </xdr:nvSpPr>
      <xdr:spPr>
        <a:xfrm>
          <a:off x="78384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xdr:cNvSpPr/>
      </xdr:nvSpPr>
      <xdr:spPr>
        <a:xfrm>
          <a:off x="5826760" y="16394430"/>
          <a:ext cx="4152900" cy="223266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xdr:cNvSpPr txBox="1"/>
      </xdr:nvSpPr>
      <xdr:spPr>
        <a:xfrm>
          <a:off x="5788660" y="1620774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xdr:cNvCxnSpPr/>
      </xdr:nvCxnSpPr>
      <xdr:spPr>
        <a:xfrm>
          <a:off x="5826760" y="1862709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30" name="テキスト ボックス 429"/>
        <xdr:cNvSpPr txBox="1"/>
      </xdr:nvSpPr>
      <xdr:spPr>
        <a:xfrm>
          <a:off x="5405301" y="18488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31" name="直線コネクタ 430"/>
        <xdr:cNvCxnSpPr/>
      </xdr:nvCxnSpPr>
      <xdr:spPr>
        <a:xfrm>
          <a:off x="5826760" y="1818132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32" name="テキスト ボックス 431"/>
        <xdr:cNvSpPr txBox="1"/>
      </xdr:nvSpPr>
      <xdr:spPr>
        <a:xfrm>
          <a:off x="5405301" y="1804290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3" name="直線コネクタ 432"/>
        <xdr:cNvCxnSpPr/>
      </xdr:nvCxnSpPr>
      <xdr:spPr>
        <a:xfrm>
          <a:off x="5826760" y="1773555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4" name="テキスト ボックス 433"/>
        <xdr:cNvSpPr txBox="1"/>
      </xdr:nvSpPr>
      <xdr:spPr>
        <a:xfrm>
          <a:off x="5405301" y="175971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5" name="直線コネクタ 434"/>
        <xdr:cNvCxnSpPr/>
      </xdr:nvCxnSpPr>
      <xdr:spPr>
        <a:xfrm>
          <a:off x="5826760" y="1728597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6" name="テキスト ボックス 435"/>
        <xdr:cNvSpPr txBox="1"/>
      </xdr:nvSpPr>
      <xdr:spPr>
        <a:xfrm>
          <a:off x="5405301" y="171475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7" name="直線コネクタ 436"/>
        <xdr:cNvCxnSpPr/>
      </xdr:nvCxnSpPr>
      <xdr:spPr>
        <a:xfrm>
          <a:off x="5826760" y="1684020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8" name="テキスト ボックス 437"/>
        <xdr:cNvSpPr txBox="1"/>
      </xdr:nvSpPr>
      <xdr:spPr>
        <a:xfrm>
          <a:off x="5405301" y="167017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xdr:cNvCxnSpPr/>
      </xdr:nvCxnSpPr>
      <xdr:spPr>
        <a:xfrm>
          <a:off x="5826760" y="16394430"/>
          <a:ext cx="4114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0" name="テキスト ボックス 439"/>
        <xdr:cNvSpPr txBox="1"/>
      </xdr:nvSpPr>
      <xdr:spPr>
        <a:xfrm>
          <a:off x="5405301" y="1625601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市民会館】&#10;一人当たり面積グラフ枠"/>
        <xdr:cNvSpPr/>
      </xdr:nvSpPr>
      <xdr:spPr>
        <a:xfrm>
          <a:off x="5826760" y="16394430"/>
          <a:ext cx="4152900" cy="223266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100</xdr:row>
      <xdr:rowOff>12192</xdr:rowOff>
    </xdr:from>
    <xdr:to>
      <xdr:col>54</xdr:col>
      <xdr:colOff>189865</xdr:colOff>
      <xdr:row>108</xdr:row>
      <xdr:rowOff>85344</xdr:rowOff>
    </xdr:to>
    <xdr:cxnSp macro="">
      <xdr:nvCxnSpPr>
        <xdr:cNvPr id="442" name="直線コネクタ 441"/>
        <xdr:cNvCxnSpPr/>
      </xdr:nvCxnSpPr>
      <xdr:spPr>
        <a:xfrm flipV="1">
          <a:off x="9219565" y="16776192"/>
          <a:ext cx="0" cy="14142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89171</xdr:rowOff>
    </xdr:from>
    <xdr:ext cx="469744" cy="259045"/>
    <xdr:sp macro="" textlink="">
      <xdr:nvSpPr>
        <xdr:cNvPr id="443" name="【市民会館】&#10;一人当たり面積最小値テキスト"/>
        <xdr:cNvSpPr txBox="1"/>
      </xdr:nvSpPr>
      <xdr:spPr>
        <a:xfrm>
          <a:off x="9258300" y="18194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85344</xdr:rowOff>
    </xdr:from>
    <xdr:to>
      <xdr:col>55</xdr:col>
      <xdr:colOff>88900</xdr:colOff>
      <xdr:row>108</xdr:row>
      <xdr:rowOff>85344</xdr:rowOff>
    </xdr:to>
    <xdr:cxnSp macro="">
      <xdr:nvCxnSpPr>
        <xdr:cNvPr id="444" name="直線コネクタ 443"/>
        <xdr:cNvCxnSpPr/>
      </xdr:nvCxnSpPr>
      <xdr:spPr>
        <a:xfrm>
          <a:off x="9154160" y="1819046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98</xdr:row>
      <xdr:rowOff>130319</xdr:rowOff>
    </xdr:from>
    <xdr:ext cx="469744" cy="259045"/>
    <xdr:sp macro="" textlink="">
      <xdr:nvSpPr>
        <xdr:cNvPr id="445" name="【市民会館】&#10;一人当たり面積最大値テキスト"/>
        <xdr:cNvSpPr txBox="1"/>
      </xdr:nvSpPr>
      <xdr:spPr>
        <a:xfrm>
          <a:off x="9258300" y="16559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12192</xdr:rowOff>
    </xdr:from>
    <xdr:to>
      <xdr:col>55</xdr:col>
      <xdr:colOff>88900</xdr:colOff>
      <xdr:row>100</xdr:row>
      <xdr:rowOff>12192</xdr:rowOff>
    </xdr:to>
    <xdr:cxnSp macro="">
      <xdr:nvCxnSpPr>
        <xdr:cNvPr id="446" name="直線コネクタ 445"/>
        <xdr:cNvCxnSpPr/>
      </xdr:nvCxnSpPr>
      <xdr:spPr>
        <a:xfrm>
          <a:off x="9154160" y="1677619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103</xdr:row>
      <xdr:rowOff>121429</xdr:rowOff>
    </xdr:from>
    <xdr:ext cx="469744" cy="259045"/>
    <xdr:sp macro="" textlink="">
      <xdr:nvSpPr>
        <xdr:cNvPr id="447" name="【市民会館】&#10;一人当たり面積平均値テキスト"/>
        <xdr:cNvSpPr txBox="1"/>
      </xdr:nvSpPr>
      <xdr:spPr>
        <a:xfrm>
          <a:off x="9258300" y="1738834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98552</xdr:rowOff>
    </xdr:from>
    <xdr:to>
      <xdr:col>55</xdr:col>
      <xdr:colOff>50800</xdr:colOff>
      <xdr:row>105</xdr:row>
      <xdr:rowOff>28702</xdr:rowOff>
    </xdr:to>
    <xdr:sp macro="" textlink="">
      <xdr:nvSpPr>
        <xdr:cNvPr id="448" name="フローチャート: 判断 447"/>
        <xdr:cNvSpPr/>
      </xdr:nvSpPr>
      <xdr:spPr>
        <a:xfrm>
          <a:off x="9192260" y="17533112"/>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103</xdr:row>
      <xdr:rowOff>123698</xdr:rowOff>
    </xdr:from>
    <xdr:to>
      <xdr:col>50</xdr:col>
      <xdr:colOff>165100</xdr:colOff>
      <xdr:row>104</xdr:row>
      <xdr:rowOff>53848</xdr:rowOff>
    </xdr:to>
    <xdr:sp macro="" textlink="">
      <xdr:nvSpPr>
        <xdr:cNvPr id="449" name="フローチャート: 判断 448"/>
        <xdr:cNvSpPr/>
      </xdr:nvSpPr>
      <xdr:spPr>
        <a:xfrm>
          <a:off x="8445500" y="17390618"/>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102</xdr:row>
      <xdr:rowOff>70375</xdr:rowOff>
    </xdr:from>
    <xdr:ext cx="469744" cy="259045"/>
    <xdr:sp macro="" textlink="">
      <xdr:nvSpPr>
        <xdr:cNvPr id="450" name="n_1aveValue【市民会館】&#10;一人当たり面積"/>
        <xdr:cNvSpPr txBox="1"/>
      </xdr:nvSpPr>
      <xdr:spPr>
        <a:xfrm>
          <a:off x="8271587" y="17169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104</xdr:row>
      <xdr:rowOff>125985</xdr:rowOff>
    </xdr:from>
    <xdr:to>
      <xdr:col>46</xdr:col>
      <xdr:colOff>38100</xdr:colOff>
      <xdr:row>105</xdr:row>
      <xdr:rowOff>56135</xdr:rowOff>
    </xdr:to>
    <xdr:sp macro="" textlink="">
      <xdr:nvSpPr>
        <xdr:cNvPr id="451" name="フローチャート: 判断 450"/>
        <xdr:cNvSpPr/>
      </xdr:nvSpPr>
      <xdr:spPr>
        <a:xfrm>
          <a:off x="7670800" y="17560545"/>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103</xdr:row>
      <xdr:rowOff>72662</xdr:rowOff>
    </xdr:from>
    <xdr:ext cx="469744" cy="259045"/>
    <xdr:sp macro="" textlink="">
      <xdr:nvSpPr>
        <xdr:cNvPr id="452" name="n_2aveValue【市民会館】&#10;一人当たり面積"/>
        <xdr:cNvSpPr txBox="1"/>
      </xdr:nvSpPr>
      <xdr:spPr>
        <a:xfrm>
          <a:off x="7509587" y="173395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104</xdr:row>
      <xdr:rowOff>162561</xdr:rowOff>
    </xdr:from>
    <xdr:to>
      <xdr:col>41</xdr:col>
      <xdr:colOff>101600</xdr:colOff>
      <xdr:row>105</xdr:row>
      <xdr:rowOff>92711</xdr:rowOff>
    </xdr:to>
    <xdr:sp macro="" textlink="">
      <xdr:nvSpPr>
        <xdr:cNvPr id="453" name="フローチャート: 判断 452"/>
        <xdr:cNvSpPr/>
      </xdr:nvSpPr>
      <xdr:spPr>
        <a:xfrm>
          <a:off x="6873240" y="17597121"/>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103</xdr:row>
      <xdr:rowOff>109238</xdr:rowOff>
    </xdr:from>
    <xdr:ext cx="469744" cy="259045"/>
    <xdr:sp macro="" textlink="">
      <xdr:nvSpPr>
        <xdr:cNvPr id="454" name="n_3aveValue【市民会館】&#10;一人当たり面積"/>
        <xdr:cNvSpPr txBox="1"/>
      </xdr:nvSpPr>
      <xdr:spPr>
        <a:xfrm>
          <a:off x="6712027" y="173761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104</xdr:row>
      <xdr:rowOff>34544</xdr:rowOff>
    </xdr:from>
    <xdr:to>
      <xdr:col>36</xdr:col>
      <xdr:colOff>165100</xdr:colOff>
      <xdr:row>104</xdr:row>
      <xdr:rowOff>136144</xdr:rowOff>
    </xdr:to>
    <xdr:sp macro="" textlink="">
      <xdr:nvSpPr>
        <xdr:cNvPr id="455" name="フローチャート: 判断 454"/>
        <xdr:cNvSpPr/>
      </xdr:nvSpPr>
      <xdr:spPr>
        <a:xfrm>
          <a:off x="6098540" y="17469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102</xdr:row>
      <xdr:rowOff>152671</xdr:rowOff>
    </xdr:from>
    <xdr:ext cx="469744" cy="259045"/>
    <xdr:sp macro="" textlink="">
      <xdr:nvSpPr>
        <xdr:cNvPr id="456" name="n_4aveValue【市民会館】&#10;一人当たり面積"/>
        <xdr:cNvSpPr txBox="1"/>
      </xdr:nvSpPr>
      <xdr:spPr>
        <a:xfrm>
          <a:off x="5937327" y="172519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57" name="テキスト ボックス 456"/>
        <xdr:cNvSpPr txBox="1"/>
      </xdr:nvSpPr>
      <xdr:spPr>
        <a:xfrm>
          <a:off x="905256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8" name="テキスト ボックス 457"/>
        <xdr:cNvSpPr txBox="1"/>
      </xdr:nvSpPr>
      <xdr:spPr>
        <a:xfrm>
          <a:off x="832866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9" name="テキスト ボックス 458"/>
        <xdr:cNvSpPr txBox="1"/>
      </xdr:nvSpPr>
      <xdr:spPr>
        <a:xfrm>
          <a:off x="754634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0" name="テキスト ボックス 459"/>
        <xdr:cNvSpPr txBox="1"/>
      </xdr:nvSpPr>
      <xdr:spPr>
        <a:xfrm>
          <a:off x="67564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1" name="テキスト ボックス 460"/>
        <xdr:cNvSpPr txBox="1"/>
      </xdr:nvSpPr>
      <xdr:spPr>
        <a:xfrm>
          <a:off x="59817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155702</xdr:rowOff>
    </xdr:from>
    <xdr:to>
      <xdr:col>55</xdr:col>
      <xdr:colOff>50800</xdr:colOff>
      <xdr:row>106</xdr:row>
      <xdr:rowOff>85852</xdr:rowOff>
    </xdr:to>
    <xdr:sp macro="" textlink="">
      <xdr:nvSpPr>
        <xdr:cNvPr id="462" name="楕円 461"/>
        <xdr:cNvSpPr/>
      </xdr:nvSpPr>
      <xdr:spPr>
        <a:xfrm>
          <a:off x="9192260" y="17757902"/>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105</xdr:row>
      <xdr:rowOff>134129</xdr:rowOff>
    </xdr:from>
    <xdr:ext cx="469744" cy="259045"/>
    <xdr:sp macro="" textlink="">
      <xdr:nvSpPr>
        <xdr:cNvPr id="463" name="【市民会館】&#10;一人当たり面積該当値テキスト"/>
        <xdr:cNvSpPr txBox="1"/>
      </xdr:nvSpPr>
      <xdr:spPr>
        <a:xfrm>
          <a:off x="9258300" y="17736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155702</xdr:rowOff>
    </xdr:from>
    <xdr:to>
      <xdr:col>50</xdr:col>
      <xdr:colOff>165100</xdr:colOff>
      <xdr:row>106</xdr:row>
      <xdr:rowOff>85852</xdr:rowOff>
    </xdr:to>
    <xdr:sp macro="" textlink="">
      <xdr:nvSpPr>
        <xdr:cNvPr id="464" name="楕円 463"/>
        <xdr:cNvSpPr/>
      </xdr:nvSpPr>
      <xdr:spPr>
        <a:xfrm>
          <a:off x="8445500" y="17757902"/>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35052</xdr:rowOff>
    </xdr:from>
    <xdr:to>
      <xdr:col>55</xdr:col>
      <xdr:colOff>0</xdr:colOff>
      <xdr:row>106</xdr:row>
      <xdr:rowOff>35052</xdr:rowOff>
    </xdr:to>
    <xdr:cxnSp macro="">
      <xdr:nvCxnSpPr>
        <xdr:cNvPr id="465" name="直線コネクタ 464"/>
        <xdr:cNvCxnSpPr/>
      </xdr:nvCxnSpPr>
      <xdr:spPr>
        <a:xfrm>
          <a:off x="8496300" y="17804892"/>
          <a:ext cx="7239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50546</xdr:rowOff>
    </xdr:from>
    <xdr:to>
      <xdr:col>46</xdr:col>
      <xdr:colOff>38100</xdr:colOff>
      <xdr:row>107</xdr:row>
      <xdr:rowOff>152146</xdr:rowOff>
    </xdr:to>
    <xdr:sp macro="" textlink="">
      <xdr:nvSpPr>
        <xdr:cNvPr id="466" name="楕円 465"/>
        <xdr:cNvSpPr/>
      </xdr:nvSpPr>
      <xdr:spPr>
        <a:xfrm>
          <a:off x="7670800" y="17988026"/>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35052</xdr:rowOff>
    </xdr:from>
    <xdr:to>
      <xdr:col>50</xdr:col>
      <xdr:colOff>114300</xdr:colOff>
      <xdr:row>107</xdr:row>
      <xdr:rowOff>101346</xdr:rowOff>
    </xdr:to>
    <xdr:cxnSp macro="">
      <xdr:nvCxnSpPr>
        <xdr:cNvPr id="467" name="直線コネクタ 466"/>
        <xdr:cNvCxnSpPr/>
      </xdr:nvCxnSpPr>
      <xdr:spPr>
        <a:xfrm flipV="1">
          <a:off x="7713980" y="17804892"/>
          <a:ext cx="782320" cy="233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50546</xdr:rowOff>
    </xdr:from>
    <xdr:to>
      <xdr:col>41</xdr:col>
      <xdr:colOff>101600</xdr:colOff>
      <xdr:row>107</xdr:row>
      <xdr:rowOff>152146</xdr:rowOff>
    </xdr:to>
    <xdr:sp macro="" textlink="">
      <xdr:nvSpPr>
        <xdr:cNvPr id="468" name="楕円 467"/>
        <xdr:cNvSpPr/>
      </xdr:nvSpPr>
      <xdr:spPr>
        <a:xfrm>
          <a:off x="6873240" y="17988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101346</xdr:rowOff>
    </xdr:from>
    <xdr:to>
      <xdr:col>45</xdr:col>
      <xdr:colOff>177800</xdr:colOff>
      <xdr:row>107</xdr:row>
      <xdr:rowOff>101346</xdr:rowOff>
    </xdr:to>
    <xdr:cxnSp macro="">
      <xdr:nvCxnSpPr>
        <xdr:cNvPr id="469" name="直線コネクタ 468"/>
        <xdr:cNvCxnSpPr/>
      </xdr:nvCxnSpPr>
      <xdr:spPr>
        <a:xfrm>
          <a:off x="6924040" y="18038826"/>
          <a:ext cx="78994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76979</xdr:rowOff>
    </xdr:from>
    <xdr:ext cx="469744" cy="259045"/>
    <xdr:sp macro="" textlink="">
      <xdr:nvSpPr>
        <xdr:cNvPr id="470" name="n_1mainValue【市民会館】&#10;一人当たり面積"/>
        <xdr:cNvSpPr txBox="1"/>
      </xdr:nvSpPr>
      <xdr:spPr>
        <a:xfrm>
          <a:off x="8271587" y="178468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143273</xdr:rowOff>
    </xdr:from>
    <xdr:ext cx="469744" cy="259045"/>
    <xdr:sp macro="" textlink="">
      <xdr:nvSpPr>
        <xdr:cNvPr id="471" name="n_2mainValue【市民会館】&#10;一人当たり面積"/>
        <xdr:cNvSpPr txBox="1"/>
      </xdr:nvSpPr>
      <xdr:spPr>
        <a:xfrm>
          <a:off x="7509587" y="180807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143273</xdr:rowOff>
    </xdr:from>
    <xdr:ext cx="469744" cy="259045"/>
    <xdr:sp macro="" textlink="">
      <xdr:nvSpPr>
        <xdr:cNvPr id="472" name="n_3mainValue【市民会館】&#10;一人当たり面積"/>
        <xdr:cNvSpPr txBox="1"/>
      </xdr:nvSpPr>
      <xdr:spPr>
        <a:xfrm>
          <a:off x="6712027" y="180807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xdr:cNvSpPr/>
      </xdr:nvSpPr>
      <xdr:spPr>
        <a:xfrm>
          <a:off x="10960100" y="409956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74" name="正方形/長方形 473"/>
        <xdr:cNvSpPr/>
      </xdr:nvSpPr>
      <xdr:spPr>
        <a:xfrm>
          <a:off x="110642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75" name="正方形/長方形 474"/>
        <xdr:cNvSpPr/>
      </xdr:nvSpPr>
      <xdr:spPr>
        <a:xfrm>
          <a:off x="110642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76" name="正方形/長方形 475"/>
        <xdr:cNvSpPr/>
      </xdr:nvSpPr>
      <xdr:spPr>
        <a:xfrm>
          <a:off x="119659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77" name="正方形/長方形 476"/>
        <xdr:cNvSpPr/>
      </xdr:nvSpPr>
      <xdr:spPr>
        <a:xfrm>
          <a:off x="119659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78" name="正方形/長方形 477"/>
        <xdr:cNvSpPr/>
      </xdr:nvSpPr>
      <xdr:spPr>
        <a:xfrm>
          <a:off x="1297178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79" name="正方形/長方形 478"/>
        <xdr:cNvSpPr/>
      </xdr:nvSpPr>
      <xdr:spPr>
        <a:xfrm>
          <a:off x="1297178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xdr:cNvSpPr/>
      </xdr:nvSpPr>
      <xdr:spPr>
        <a:xfrm>
          <a:off x="10960100" y="521589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1" name="テキスト ボックス 480"/>
        <xdr:cNvSpPr txBox="1"/>
      </xdr:nvSpPr>
      <xdr:spPr>
        <a:xfrm>
          <a:off x="10922000" y="5029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xdr:cNvCxnSpPr/>
      </xdr:nvCxnSpPr>
      <xdr:spPr>
        <a:xfrm>
          <a:off x="10960100" y="745236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3" name="テキスト ボックス 482"/>
        <xdr:cNvSpPr txBox="1"/>
      </xdr:nvSpPr>
      <xdr:spPr>
        <a:xfrm>
          <a:off x="10561501" y="731394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4" name="直線コネクタ 483"/>
        <xdr:cNvCxnSpPr/>
      </xdr:nvCxnSpPr>
      <xdr:spPr>
        <a:xfrm>
          <a:off x="10960100" y="700659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40</xdr:row>
      <xdr:rowOff>162577</xdr:rowOff>
    </xdr:from>
    <xdr:ext cx="403059" cy="259045"/>
    <xdr:sp macro="" textlink="">
      <xdr:nvSpPr>
        <xdr:cNvPr id="485" name="テキスト ボックス 484"/>
        <xdr:cNvSpPr txBox="1"/>
      </xdr:nvSpPr>
      <xdr:spPr>
        <a:xfrm>
          <a:off x="10602761" y="686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6" name="直線コネクタ 485"/>
        <xdr:cNvCxnSpPr/>
      </xdr:nvCxnSpPr>
      <xdr:spPr>
        <a:xfrm>
          <a:off x="10960100" y="655701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7" name="テキスト ボックス 486"/>
        <xdr:cNvSpPr txBox="1"/>
      </xdr:nvSpPr>
      <xdr:spPr>
        <a:xfrm>
          <a:off x="10602761" y="641859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8" name="直線コネクタ 487"/>
        <xdr:cNvCxnSpPr/>
      </xdr:nvCxnSpPr>
      <xdr:spPr>
        <a:xfrm>
          <a:off x="10960100" y="611124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9" name="テキスト ボックス 488"/>
        <xdr:cNvSpPr txBox="1"/>
      </xdr:nvSpPr>
      <xdr:spPr>
        <a:xfrm>
          <a:off x="10602761" y="597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90" name="直線コネクタ 489"/>
        <xdr:cNvCxnSpPr/>
      </xdr:nvCxnSpPr>
      <xdr:spPr>
        <a:xfrm>
          <a:off x="10960100" y="566547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91" name="テキスト ボックス 490"/>
        <xdr:cNvSpPr txBox="1"/>
      </xdr:nvSpPr>
      <xdr:spPr>
        <a:xfrm>
          <a:off x="10602761" y="55270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xdr:cNvCxnSpPr/>
      </xdr:nvCxnSpPr>
      <xdr:spPr>
        <a:xfrm>
          <a:off x="10960100" y="521589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493" name="テキスト ボックス 492"/>
        <xdr:cNvSpPr txBox="1"/>
      </xdr:nvSpPr>
      <xdr:spPr>
        <a:xfrm>
          <a:off x="10666881" y="50774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一般廃棄物処理施設】&#10;有形固定資産減価償却率グラフ枠"/>
        <xdr:cNvSpPr/>
      </xdr:nvSpPr>
      <xdr:spPr>
        <a:xfrm>
          <a:off x="10960100" y="521589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9906</xdr:rowOff>
    </xdr:from>
    <xdr:to>
      <xdr:col>85</xdr:col>
      <xdr:colOff>126364</xdr:colOff>
      <xdr:row>42</xdr:row>
      <xdr:rowOff>21336</xdr:rowOff>
    </xdr:to>
    <xdr:cxnSp macro="">
      <xdr:nvCxnSpPr>
        <xdr:cNvPr id="495" name="直線コネクタ 494"/>
        <xdr:cNvCxnSpPr/>
      </xdr:nvCxnSpPr>
      <xdr:spPr>
        <a:xfrm flipV="1">
          <a:off x="14375764" y="5542026"/>
          <a:ext cx="0" cy="1520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25163</xdr:rowOff>
    </xdr:from>
    <xdr:ext cx="405111" cy="259045"/>
    <xdr:sp macro="" textlink="">
      <xdr:nvSpPr>
        <xdr:cNvPr id="496" name="【一般廃棄物処理施設】&#10;有形固定資産減価償却率最小値テキスト"/>
        <xdr:cNvSpPr txBox="1"/>
      </xdr:nvSpPr>
      <xdr:spPr>
        <a:xfrm>
          <a:off x="14414500" y="70660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21336</xdr:rowOff>
    </xdr:from>
    <xdr:to>
      <xdr:col>86</xdr:col>
      <xdr:colOff>25400</xdr:colOff>
      <xdr:row>42</xdr:row>
      <xdr:rowOff>21336</xdr:rowOff>
    </xdr:to>
    <xdr:cxnSp macro="">
      <xdr:nvCxnSpPr>
        <xdr:cNvPr id="497" name="直線コネクタ 496"/>
        <xdr:cNvCxnSpPr/>
      </xdr:nvCxnSpPr>
      <xdr:spPr>
        <a:xfrm>
          <a:off x="14287500" y="706221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128033</xdr:rowOff>
    </xdr:from>
    <xdr:ext cx="405111" cy="259045"/>
    <xdr:sp macro="" textlink="">
      <xdr:nvSpPr>
        <xdr:cNvPr id="498" name="【一般廃棄物処理施設】&#10;有形固定資産減価償却率最大値テキスト"/>
        <xdr:cNvSpPr txBox="1"/>
      </xdr:nvSpPr>
      <xdr:spPr>
        <a:xfrm>
          <a:off x="14414500" y="53248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9906</xdr:rowOff>
    </xdr:from>
    <xdr:to>
      <xdr:col>86</xdr:col>
      <xdr:colOff>25400</xdr:colOff>
      <xdr:row>33</xdr:row>
      <xdr:rowOff>9906</xdr:rowOff>
    </xdr:to>
    <xdr:cxnSp macro="">
      <xdr:nvCxnSpPr>
        <xdr:cNvPr id="499" name="直線コネクタ 498"/>
        <xdr:cNvCxnSpPr/>
      </xdr:nvCxnSpPr>
      <xdr:spPr>
        <a:xfrm>
          <a:off x="14287500" y="554202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168419</xdr:rowOff>
    </xdr:from>
    <xdr:ext cx="405111" cy="259045"/>
    <xdr:sp macro="" textlink="">
      <xdr:nvSpPr>
        <xdr:cNvPr id="500" name="【一般廃棄物処理施設】&#10;有形固定資産減価償却率平均値テキスト"/>
        <xdr:cNvSpPr txBox="1"/>
      </xdr:nvSpPr>
      <xdr:spPr>
        <a:xfrm>
          <a:off x="14414500" y="637109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18542</xdr:rowOff>
    </xdr:from>
    <xdr:to>
      <xdr:col>85</xdr:col>
      <xdr:colOff>177800</xdr:colOff>
      <xdr:row>38</xdr:row>
      <xdr:rowOff>120142</xdr:rowOff>
    </xdr:to>
    <xdr:sp macro="" textlink="">
      <xdr:nvSpPr>
        <xdr:cNvPr id="501" name="フローチャート: 判断 500"/>
        <xdr:cNvSpPr/>
      </xdr:nvSpPr>
      <xdr:spPr>
        <a:xfrm>
          <a:off x="14325600" y="6388862"/>
          <a:ext cx="9398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169418</xdr:rowOff>
    </xdr:from>
    <xdr:to>
      <xdr:col>81</xdr:col>
      <xdr:colOff>101600</xdr:colOff>
      <xdr:row>38</xdr:row>
      <xdr:rowOff>99568</xdr:rowOff>
    </xdr:to>
    <xdr:sp macro="" textlink="">
      <xdr:nvSpPr>
        <xdr:cNvPr id="502" name="フローチャート: 判断 501"/>
        <xdr:cNvSpPr/>
      </xdr:nvSpPr>
      <xdr:spPr>
        <a:xfrm>
          <a:off x="13578840" y="6372098"/>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38</xdr:row>
      <xdr:rowOff>90695</xdr:rowOff>
    </xdr:from>
    <xdr:ext cx="405111" cy="259045"/>
    <xdr:sp macro="" textlink="">
      <xdr:nvSpPr>
        <xdr:cNvPr id="503" name="n_1aveValue【一般廃棄物処理施設】&#10;有形固定資産減価償却率"/>
        <xdr:cNvSpPr txBox="1"/>
      </xdr:nvSpPr>
      <xdr:spPr>
        <a:xfrm>
          <a:off x="13437244" y="64610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80264</xdr:rowOff>
    </xdr:from>
    <xdr:to>
      <xdr:col>76</xdr:col>
      <xdr:colOff>165100</xdr:colOff>
      <xdr:row>39</xdr:row>
      <xdr:rowOff>10414</xdr:rowOff>
    </xdr:to>
    <xdr:sp macro="" textlink="">
      <xdr:nvSpPr>
        <xdr:cNvPr id="504" name="フローチャート: 判断 503"/>
        <xdr:cNvSpPr/>
      </xdr:nvSpPr>
      <xdr:spPr>
        <a:xfrm>
          <a:off x="12804140" y="6450584"/>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39</xdr:row>
      <xdr:rowOff>1541</xdr:rowOff>
    </xdr:from>
    <xdr:ext cx="405111" cy="259045"/>
    <xdr:sp macro="" textlink="">
      <xdr:nvSpPr>
        <xdr:cNvPr id="505" name="n_2aveValue【一般廃棄物処理施設】&#10;有形固定資産減価償却率"/>
        <xdr:cNvSpPr txBox="1"/>
      </xdr:nvSpPr>
      <xdr:spPr>
        <a:xfrm>
          <a:off x="12675244" y="65395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32258</xdr:rowOff>
    </xdr:from>
    <xdr:to>
      <xdr:col>72</xdr:col>
      <xdr:colOff>38100</xdr:colOff>
      <xdr:row>38</xdr:row>
      <xdr:rowOff>133858</xdr:rowOff>
    </xdr:to>
    <xdr:sp macro="" textlink="">
      <xdr:nvSpPr>
        <xdr:cNvPr id="506" name="フローチャート: 判断 505"/>
        <xdr:cNvSpPr/>
      </xdr:nvSpPr>
      <xdr:spPr>
        <a:xfrm>
          <a:off x="12029440" y="6402578"/>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38</xdr:row>
      <xdr:rowOff>124985</xdr:rowOff>
    </xdr:from>
    <xdr:ext cx="405111" cy="259045"/>
    <xdr:sp macro="" textlink="">
      <xdr:nvSpPr>
        <xdr:cNvPr id="507" name="n_3aveValue【一般廃棄物処理施設】&#10;有形固定資産減価償却率"/>
        <xdr:cNvSpPr txBox="1"/>
      </xdr:nvSpPr>
      <xdr:spPr>
        <a:xfrm>
          <a:off x="11900544" y="6495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40</xdr:row>
      <xdr:rowOff>91694</xdr:rowOff>
    </xdr:from>
    <xdr:to>
      <xdr:col>67</xdr:col>
      <xdr:colOff>101600</xdr:colOff>
      <xdr:row>41</xdr:row>
      <xdr:rowOff>21844</xdr:rowOff>
    </xdr:to>
    <xdr:sp macro="" textlink="">
      <xdr:nvSpPr>
        <xdr:cNvPr id="508" name="フローチャート: 判断 507"/>
        <xdr:cNvSpPr/>
      </xdr:nvSpPr>
      <xdr:spPr>
        <a:xfrm>
          <a:off x="11231880" y="6797294"/>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39</xdr:row>
      <xdr:rowOff>38371</xdr:rowOff>
    </xdr:from>
    <xdr:ext cx="405111" cy="259045"/>
    <xdr:sp macro="" textlink="">
      <xdr:nvSpPr>
        <xdr:cNvPr id="509" name="n_4aveValue【一般廃棄物処理施設】&#10;有形固定資産減価償却率"/>
        <xdr:cNvSpPr txBox="1"/>
      </xdr:nvSpPr>
      <xdr:spPr>
        <a:xfrm>
          <a:off x="11102984" y="65763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510" name="テキスト ボックス 509"/>
        <xdr:cNvSpPr txBox="1"/>
      </xdr:nvSpPr>
      <xdr:spPr>
        <a:xfrm>
          <a:off x="1420876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1" name="テキスト ボックス 510"/>
        <xdr:cNvSpPr txBox="1"/>
      </xdr:nvSpPr>
      <xdr:spPr>
        <a:xfrm>
          <a:off x="134620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2" name="テキスト ボックス 511"/>
        <xdr:cNvSpPr txBox="1"/>
      </xdr:nvSpPr>
      <xdr:spPr>
        <a:xfrm>
          <a:off x="126873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3" name="テキスト ボックス 512"/>
        <xdr:cNvSpPr txBox="1"/>
      </xdr:nvSpPr>
      <xdr:spPr>
        <a:xfrm>
          <a:off x="1190498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4" name="テキスト ボックス 513"/>
        <xdr:cNvSpPr txBox="1"/>
      </xdr:nvSpPr>
      <xdr:spPr>
        <a:xfrm>
          <a:off x="111150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9398</xdr:rowOff>
    </xdr:from>
    <xdr:to>
      <xdr:col>85</xdr:col>
      <xdr:colOff>177800</xdr:colOff>
      <xdr:row>38</xdr:row>
      <xdr:rowOff>110998</xdr:rowOff>
    </xdr:to>
    <xdr:sp macro="" textlink="">
      <xdr:nvSpPr>
        <xdr:cNvPr id="515" name="楕円 514"/>
        <xdr:cNvSpPr/>
      </xdr:nvSpPr>
      <xdr:spPr>
        <a:xfrm>
          <a:off x="14325600" y="6379718"/>
          <a:ext cx="9398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37</xdr:row>
      <xdr:rowOff>32275</xdr:rowOff>
    </xdr:from>
    <xdr:ext cx="405111" cy="259045"/>
    <xdr:sp macro="" textlink="">
      <xdr:nvSpPr>
        <xdr:cNvPr id="516" name="【一般廃棄物処理施設】&#10;有形固定資産減価償却率該当値テキスト"/>
        <xdr:cNvSpPr txBox="1"/>
      </xdr:nvSpPr>
      <xdr:spPr>
        <a:xfrm>
          <a:off x="14414500" y="6234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103124</xdr:rowOff>
    </xdr:from>
    <xdr:to>
      <xdr:col>81</xdr:col>
      <xdr:colOff>101600</xdr:colOff>
      <xdr:row>38</xdr:row>
      <xdr:rowOff>33274</xdr:rowOff>
    </xdr:to>
    <xdr:sp macro="" textlink="">
      <xdr:nvSpPr>
        <xdr:cNvPr id="517" name="楕円 516"/>
        <xdr:cNvSpPr/>
      </xdr:nvSpPr>
      <xdr:spPr>
        <a:xfrm>
          <a:off x="13578840" y="6305804"/>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153924</xdr:rowOff>
    </xdr:from>
    <xdr:to>
      <xdr:col>85</xdr:col>
      <xdr:colOff>127000</xdr:colOff>
      <xdr:row>38</xdr:row>
      <xdr:rowOff>60198</xdr:rowOff>
    </xdr:to>
    <xdr:cxnSp macro="">
      <xdr:nvCxnSpPr>
        <xdr:cNvPr id="518" name="直線コネクタ 517"/>
        <xdr:cNvCxnSpPr/>
      </xdr:nvCxnSpPr>
      <xdr:spPr>
        <a:xfrm>
          <a:off x="13629640" y="6356604"/>
          <a:ext cx="746760" cy="73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18542</xdr:rowOff>
    </xdr:from>
    <xdr:to>
      <xdr:col>76</xdr:col>
      <xdr:colOff>165100</xdr:colOff>
      <xdr:row>37</xdr:row>
      <xdr:rowOff>120142</xdr:rowOff>
    </xdr:to>
    <xdr:sp macro="" textlink="">
      <xdr:nvSpPr>
        <xdr:cNvPr id="519" name="楕円 518"/>
        <xdr:cNvSpPr/>
      </xdr:nvSpPr>
      <xdr:spPr>
        <a:xfrm>
          <a:off x="12804140" y="62212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69342</xdr:rowOff>
    </xdr:from>
    <xdr:to>
      <xdr:col>81</xdr:col>
      <xdr:colOff>50800</xdr:colOff>
      <xdr:row>37</xdr:row>
      <xdr:rowOff>153924</xdr:rowOff>
    </xdr:to>
    <xdr:cxnSp macro="">
      <xdr:nvCxnSpPr>
        <xdr:cNvPr id="520" name="直線コネクタ 519"/>
        <xdr:cNvCxnSpPr/>
      </xdr:nvCxnSpPr>
      <xdr:spPr>
        <a:xfrm>
          <a:off x="12854940" y="6272022"/>
          <a:ext cx="7747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114554</xdr:rowOff>
    </xdr:from>
    <xdr:to>
      <xdr:col>72</xdr:col>
      <xdr:colOff>38100</xdr:colOff>
      <xdr:row>37</xdr:row>
      <xdr:rowOff>44704</xdr:rowOff>
    </xdr:to>
    <xdr:sp macro="" textlink="">
      <xdr:nvSpPr>
        <xdr:cNvPr id="521" name="楕円 520"/>
        <xdr:cNvSpPr/>
      </xdr:nvSpPr>
      <xdr:spPr>
        <a:xfrm>
          <a:off x="12029440" y="6149594"/>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165354</xdr:rowOff>
    </xdr:from>
    <xdr:to>
      <xdr:col>76</xdr:col>
      <xdr:colOff>114300</xdr:colOff>
      <xdr:row>37</xdr:row>
      <xdr:rowOff>69342</xdr:rowOff>
    </xdr:to>
    <xdr:cxnSp macro="">
      <xdr:nvCxnSpPr>
        <xdr:cNvPr id="522" name="直線コネクタ 521"/>
        <xdr:cNvCxnSpPr/>
      </xdr:nvCxnSpPr>
      <xdr:spPr>
        <a:xfrm>
          <a:off x="12072620" y="6200394"/>
          <a:ext cx="782320" cy="71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49801</xdr:rowOff>
    </xdr:from>
    <xdr:ext cx="405111" cy="259045"/>
    <xdr:sp macro="" textlink="">
      <xdr:nvSpPr>
        <xdr:cNvPr id="523" name="n_1mainValue【一般廃棄物処理施設】&#10;有形固定資産減価償却率"/>
        <xdr:cNvSpPr txBox="1"/>
      </xdr:nvSpPr>
      <xdr:spPr>
        <a:xfrm>
          <a:off x="13437244" y="6084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136669</xdr:rowOff>
    </xdr:from>
    <xdr:ext cx="405111" cy="259045"/>
    <xdr:sp macro="" textlink="">
      <xdr:nvSpPr>
        <xdr:cNvPr id="524" name="n_2mainValue【一般廃棄物処理施設】&#10;有形固定資産減価償却率"/>
        <xdr:cNvSpPr txBox="1"/>
      </xdr:nvSpPr>
      <xdr:spPr>
        <a:xfrm>
          <a:off x="12675244" y="6004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61231</xdr:rowOff>
    </xdr:from>
    <xdr:ext cx="405111" cy="259045"/>
    <xdr:sp macro="" textlink="">
      <xdr:nvSpPr>
        <xdr:cNvPr id="525" name="n_3mainValue【一般廃棄物処理施設】&#10;有形固定資産減価償却率"/>
        <xdr:cNvSpPr txBox="1"/>
      </xdr:nvSpPr>
      <xdr:spPr>
        <a:xfrm>
          <a:off x="11900544" y="59286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6" name="正方形/長方形 525"/>
        <xdr:cNvSpPr/>
      </xdr:nvSpPr>
      <xdr:spPr>
        <a:xfrm>
          <a:off x="16093440" y="409956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27" name="正方形/長方形 526"/>
        <xdr:cNvSpPr/>
      </xdr:nvSpPr>
      <xdr:spPr>
        <a:xfrm>
          <a:off x="1622044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28" name="正方形/長方形 527"/>
        <xdr:cNvSpPr/>
      </xdr:nvSpPr>
      <xdr:spPr>
        <a:xfrm>
          <a:off x="1622044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29" name="正方形/長方形 528"/>
        <xdr:cNvSpPr/>
      </xdr:nvSpPr>
      <xdr:spPr>
        <a:xfrm>
          <a:off x="1709928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30" name="正方形/長方形 529"/>
        <xdr:cNvSpPr/>
      </xdr:nvSpPr>
      <xdr:spPr>
        <a:xfrm>
          <a:off x="1709928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31" name="正方形/長方形 530"/>
        <xdr:cNvSpPr/>
      </xdr:nvSpPr>
      <xdr:spPr>
        <a:xfrm>
          <a:off x="18105120" y="474472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32" name="正方形/長方形 531"/>
        <xdr:cNvSpPr/>
      </xdr:nvSpPr>
      <xdr:spPr>
        <a:xfrm>
          <a:off x="18105120" y="494411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3" name="正方形/長方形 532"/>
        <xdr:cNvSpPr/>
      </xdr:nvSpPr>
      <xdr:spPr>
        <a:xfrm>
          <a:off x="16093440" y="521589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4" name="テキスト ボックス 533"/>
        <xdr:cNvSpPr txBox="1"/>
      </xdr:nvSpPr>
      <xdr:spPr>
        <a:xfrm>
          <a:off x="16078200" y="5029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5" name="直線コネクタ 534"/>
        <xdr:cNvCxnSpPr/>
      </xdr:nvCxnSpPr>
      <xdr:spPr>
        <a:xfrm>
          <a:off x="16093440" y="74523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6" name="直線コネクタ 535"/>
        <xdr:cNvCxnSpPr/>
      </xdr:nvCxnSpPr>
      <xdr:spPr>
        <a:xfrm>
          <a:off x="16093440" y="7133408"/>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537" name="テキスト ボックス 536"/>
        <xdr:cNvSpPr txBox="1"/>
      </xdr:nvSpPr>
      <xdr:spPr>
        <a:xfrm>
          <a:off x="15890374" y="699499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8" name="直線コネクタ 537"/>
        <xdr:cNvCxnSpPr/>
      </xdr:nvCxnSpPr>
      <xdr:spPr>
        <a:xfrm>
          <a:off x="16093440" y="6814457"/>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39</xdr:row>
      <xdr:rowOff>138084</xdr:rowOff>
    </xdr:from>
    <xdr:ext cx="531299" cy="259045"/>
    <xdr:sp macro="" textlink="">
      <xdr:nvSpPr>
        <xdr:cNvPr id="539" name="テキスト ボックス 538"/>
        <xdr:cNvSpPr txBox="1"/>
      </xdr:nvSpPr>
      <xdr:spPr>
        <a:xfrm>
          <a:off x="15630721" y="667604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0" name="直線コネクタ 539"/>
        <xdr:cNvCxnSpPr/>
      </xdr:nvCxnSpPr>
      <xdr:spPr>
        <a:xfrm>
          <a:off x="16093440" y="6495505"/>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37</xdr:row>
      <xdr:rowOff>154412</xdr:rowOff>
    </xdr:from>
    <xdr:ext cx="531299" cy="259045"/>
    <xdr:sp macro="" textlink="">
      <xdr:nvSpPr>
        <xdr:cNvPr id="541" name="テキスト ボックス 540"/>
        <xdr:cNvSpPr txBox="1"/>
      </xdr:nvSpPr>
      <xdr:spPr>
        <a:xfrm>
          <a:off x="15630721" y="63570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2" name="直線コネクタ 541"/>
        <xdr:cNvCxnSpPr/>
      </xdr:nvCxnSpPr>
      <xdr:spPr>
        <a:xfrm>
          <a:off x="16093440" y="6176554"/>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170741</xdr:rowOff>
    </xdr:from>
    <xdr:ext cx="531299" cy="259045"/>
    <xdr:sp macro="" textlink="">
      <xdr:nvSpPr>
        <xdr:cNvPr id="543" name="テキスト ボックス 542"/>
        <xdr:cNvSpPr txBox="1"/>
      </xdr:nvSpPr>
      <xdr:spPr>
        <a:xfrm>
          <a:off x="15630721" y="603814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4" name="直線コネクタ 543"/>
        <xdr:cNvCxnSpPr/>
      </xdr:nvCxnSpPr>
      <xdr:spPr>
        <a:xfrm>
          <a:off x="16093440" y="5857603"/>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34</xdr:row>
      <xdr:rowOff>15620</xdr:rowOff>
    </xdr:from>
    <xdr:ext cx="595419" cy="259045"/>
    <xdr:sp macro="" textlink="">
      <xdr:nvSpPr>
        <xdr:cNvPr id="545" name="テキスト ボックス 544"/>
        <xdr:cNvSpPr txBox="1"/>
      </xdr:nvSpPr>
      <xdr:spPr>
        <a:xfrm>
          <a:off x="15589461" y="571538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6" name="直線コネクタ 545"/>
        <xdr:cNvCxnSpPr/>
      </xdr:nvCxnSpPr>
      <xdr:spPr>
        <a:xfrm>
          <a:off x="16093440" y="5534842"/>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31949</xdr:rowOff>
    </xdr:from>
    <xdr:ext cx="595419" cy="259045"/>
    <xdr:sp macro="" textlink="">
      <xdr:nvSpPr>
        <xdr:cNvPr id="547" name="テキスト ボックス 546"/>
        <xdr:cNvSpPr txBox="1"/>
      </xdr:nvSpPr>
      <xdr:spPr>
        <a:xfrm>
          <a:off x="15589461" y="539642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8" name="直線コネクタ 547"/>
        <xdr:cNvCxnSpPr/>
      </xdr:nvCxnSpPr>
      <xdr:spPr>
        <a:xfrm>
          <a:off x="16093440" y="52158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549" name="テキスト ボックス 548"/>
        <xdr:cNvSpPr txBox="1"/>
      </xdr:nvSpPr>
      <xdr:spPr>
        <a:xfrm>
          <a:off x="15589461" y="5077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0" name="【一般廃棄物処理施設】&#10;一人当たり有形固定資産（償却資産）額グラフ枠"/>
        <xdr:cNvSpPr/>
      </xdr:nvSpPr>
      <xdr:spPr>
        <a:xfrm>
          <a:off x="16093440" y="521589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32</xdr:row>
      <xdr:rowOff>137062</xdr:rowOff>
    </xdr:from>
    <xdr:to>
      <xdr:col>116</xdr:col>
      <xdr:colOff>62864</xdr:colOff>
      <xdr:row>41</xdr:row>
      <xdr:rowOff>128429</xdr:rowOff>
    </xdr:to>
    <xdr:cxnSp macro="">
      <xdr:nvCxnSpPr>
        <xdr:cNvPr id="551" name="直線コネクタ 550"/>
        <xdr:cNvCxnSpPr/>
      </xdr:nvCxnSpPr>
      <xdr:spPr>
        <a:xfrm flipV="1">
          <a:off x="19509104" y="5501542"/>
          <a:ext cx="0" cy="150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132256</xdr:rowOff>
    </xdr:from>
    <xdr:ext cx="534377" cy="259045"/>
    <xdr:sp macro="" textlink="">
      <xdr:nvSpPr>
        <xdr:cNvPr id="552" name="【一般廃棄物処理施設】&#10;一人当たり有形固定資産（償却資産）額最小値テキスト"/>
        <xdr:cNvSpPr txBox="1"/>
      </xdr:nvSpPr>
      <xdr:spPr>
        <a:xfrm>
          <a:off x="19547840" y="7005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128429</xdr:rowOff>
    </xdr:from>
    <xdr:to>
      <xdr:col>116</xdr:col>
      <xdr:colOff>152400</xdr:colOff>
      <xdr:row>41</xdr:row>
      <xdr:rowOff>128429</xdr:rowOff>
    </xdr:to>
    <xdr:cxnSp macro="">
      <xdr:nvCxnSpPr>
        <xdr:cNvPr id="553" name="直線コネクタ 552"/>
        <xdr:cNvCxnSpPr/>
      </xdr:nvCxnSpPr>
      <xdr:spPr>
        <a:xfrm>
          <a:off x="19443700" y="7001669"/>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31</xdr:row>
      <xdr:rowOff>83739</xdr:rowOff>
    </xdr:from>
    <xdr:ext cx="599010" cy="259045"/>
    <xdr:sp macro="" textlink="">
      <xdr:nvSpPr>
        <xdr:cNvPr id="554" name="【一般廃棄物処理施設】&#10;一人当たり有形固定資産（償却資産）額最大値テキスト"/>
        <xdr:cNvSpPr txBox="1"/>
      </xdr:nvSpPr>
      <xdr:spPr>
        <a:xfrm>
          <a:off x="19547840" y="52805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153,409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137062</xdr:rowOff>
    </xdr:from>
    <xdr:to>
      <xdr:col>116</xdr:col>
      <xdr:colOff>152400</xdr:colOff>
      <xdr:row>32</xdr:row>
      <xdr:rowOff>137062</xdr:rowOff>
    </xdr:to>
    <xdr:cxnSp macro="">
      <xdr:nvCxnSpPr>
        <xdr:cNvPr id="555" name="直線コネクタ 554"/>
        <xdr:cNvCxnSpPr/>
      </xdr:nvCxnSpPr>
      <xdr:spPr>
        <a:xfrm>
          <a:off x="19443700" y="550154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36</xdr:row>
      <xdr:rowOff>129343</xdr:rowOff>
    </xdr:from>
    <xdr:ext cx="534377" cy="259045"/>
    <xdr:sp macro="" textlink="">
      <xdr:nvSpPr>
        <xdr:cNvPr id="556" name="【一般廃棄物処理施設】&#10;一人当たり有形固定資産（償却資産）額平均値テキスト"/>
        <xdr:cNvSpPr txBox="1"/>
      </xdr:nvSpPr>
      <xdr:spPr>
        <a:xfrm>
          <a:off x="19547840" y="61643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106466</xdr:rowOff>
    </xdr:from>
    <xdr:to>
      <xdr:col>116</xdr:col>
      <xdr:colOff>114300</xdr:colOff>
      <xdr:row>38</xdr:row>
      <xdr:rowOff>36616</xdr:rowOff>
    </xdr:to>
    <xdr:sp macro="" textlink="">
      <xdr:nvSpPr>
        <xdr:cNvPr id="557" name="フローチャート: 判断 556"/>
        <xdr:cNvSpPr/>
      </xdr:nvSpPr>
      <xdr:spPr>
        <a:xfrm>
          <a:off x="19458940" y="6309146"/>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139286</xdr:rowOff>
    </xdr:from>
    <xdr:to>
      <xdr:col>112</xdr:col>
      <xdr:colOff>38100</xdr:colOff>
      <xdr:row>38</xdr:row>
      <xdr:rowOff>69436</xdr:rowOff>
    </xdr:to>
    <xdr:sp macro="" textlink="">
      <xdr:nvSpPr>
        <xdr:cNvPr id="558" name="フローチャート: 判断 557"/>
        <xdr:cNvSpPr/>
      </xdr:nvSpPr>
      <xdr:spPr>
        <a:xfrm>
          <a:off x="18735040" y="6341966"/>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38</xdr:row>
      <xdr:rowOff>60563</xdr:rowOff>
    </xdr:from>
    <xdr:ext cx="534377" cy="259045"/>
    <xdr:sp macro="" textlink="">
      <xdr:nvSpPr>
        <xdr:cNvPr id="559" name="n_1aveValue【一般廃棄物処理施設】&#10;一人当たり有形固定資産（償却資産）額"/>
        <xdr:cNvSpPr txBox="1"/>
      </xdr:nvSpPr>
      <xdr:spPr>
        <a:xfrm>
          <a:off x="18528811" y="6430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13850</xdr:rowOff>
    </xdr:from>
    <xdr:to>
      <xdr:col>107</xdr:col>
      <xdr:colOff>101600</xdr:colOff>
      <xdr:row>38</xdr:row>
      <xdr:rowOff>115450</xdr:rowOff>
    </xdr:to>
    <xdr:sp macro="" textlink="">
      <xdr:nvSpPr>
        <xdr:cNvPr id="560" name="フローチャート: 判断 559"/>
        <xdr:cNvSpPr/>
      </xdr:nvSpPr>
      <xdr:spPr>
        <a:xfrm>
          <a:off x="17937480" y="6384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38</xdr:row>
      <xdr:rowOff>106577</xdr:rowOff>
    </xdr:from>
    <xdr:ext cx="534377" cy="259045"/>
    <xdr:sp macro="" textlink="">
      <xdr:nvSpPr>
        <xdr:cNvPr id="561" name="n_2aveValue【一般廃棄物処理施設】&#10;一人当たり有形固定資産（償却資産）額"/>
        <xdr:cNvSpPr txBox="1"/>
      </xdr:nvSpPr>
      <xdr:spPr>
        <a:xfrm>
          <a:off x="17766811" y="6476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69030</xdr:rowOff>
    </xdr:from>
    <xdr:to>
      <xdr:col>102</xdr:col>
      <xdr:colOff>165100</xdr:colOff>
      <xdr:row>38</xdr:row>
      <xdr:rowOff>170630</xdr:rowOff>
    </xdr:to>
    <xdr:sp macro="" textlink="">
      <xdr:nvSpPr>
        <xdr:cNvPr id="562" name="フローチャート: 判断 561"/>
        <xdr:cNvSpPr/>
      </xdr:nvSpPr>
      <xdr:spPr>
        <a:xfrm>
          <a:off x="17162780" y="6439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38</xdr:row>
      <xdr:rowOff>161757</xdr:rowOff>
    </xdr:from>
    <xdr:ext cx="534377" cy="259045"/>
    <xdr:sp macro="" textlink="">
      <xdr:nvSpPr>
        <xdr:cNvPr id="563" name="n_3aveValue【一般廃棄物処理施設】&#10;一人当たり有形固定資産（償却資産）額"/>
        <xdr:cNvSpPr txBox="1"/>
      </xdr:nvSpPr>
      <xdr:spPr>
        <a:xfrm>
          <a:off x="16969251" y="6532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133158</xdr:rowOff>
    </xdr:from>
    <xdr:to>
      <xdr:col>98</xdr:col>
      <xdr:colOff>38100</xdr:colOff>
      <xdr:row>37</xdr:row>
      <xdr:rowOff>63308</xdr:rowOff>
    </xdr:to>
    <xdr:sp macro="" textlink="">
      <xdr:nvSpPr>
        <xdr:cNvPr id="564" name="フローチャート: 判断 563"/>
        <xdr:cNvSpPr/>
      </xdr:nvSpPr>
      <xdr:spPr>
        <a:xfrm>
          <a:off x="16388080" y="6168198"/>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35</xdr:row>
      <xdr:rowOff>79835</xdr:rowOff>
    </xdr:from>
    <xdr:ext cx="534377" cy="259045"/>
    <xdr:sp macro="" textlink="">
      <xdr:nvSpPr>
        <xdr:cNvPr id="565" name="n_4aveValue【一般廃棄物処理施設】&#10;一人当たり有形固定資産（償却資産）額"/>
        <xdr:cNvSpPr txBox="1"/>
      </xdr:nvSpPr>
      <xdr:spPr>
        <a:xfrm>
          <a:off x="16194551" y="5947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66" name="テキスト ボックス 565"/>
        <xdr:cNvSpPr txBox="1"/>
      </xdr:nvSpPr>
      <xdr:spPr>
        <a:xfrm>
          <a:off x="1934210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xdr:cNvSpPr txBox="1"/>
      </xdr:nvSpPr>
      <xdr:spPr>
        <a:xfrm>
          <a:off x="1861058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xdr:cNvSpPr txBox="1"/>
      </xdr:nvSpPr>
      <xdr:spPr>
        <a:xfrm>
          <a:off x="178206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xdr:cNvSpPr txBox="1"/>
      </xdr:nvSpPr>
      <xdr:spPr>
        <a:xfrm>
          <a:off x="1704594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xdr:cNvSpPr txBox="1"/>
      </xdr:nvSpPr>
      <xdr:spPr>
        <a:xfrm>
          <a:off x="16263620" y="7449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112867</xdr:rowOff>
    </xdr:from>
    <xdr:to>
      <xdr:col>116</xdr:col>
      <xdr:colOff>114300</xdr:colOff>
      <xdr:row>38</xdr:row>
      <xdr:rowOff>43017</xdr:rowOff>
    </xdr:to>
    <xdr:sp macro="" textlink="">
      <xdr:nvSpPr>
        <xdr:cNvPr id="571" name="楕円 570"/>
        <xdr:cNvSpPr/>
      </xdr:nvSpPr>
      <xdr:spPr>
        <a:xfrm>
          <a:off x="19458940" y="6315547"/>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37</xdr:row>
      <xdr:rowOff>91294</xdr:rowOff>
    </xdr:from>
    <xdr:ext cx="534377" cy="259045"/>
    <xdr:sp macro="" textlink="">
      <xdr:nvSpPr>
        <xdr:cNvPr id="572" name="【一般廃棄物処理施設】&#10;一人当たり有形固定資産（償却資産）額該当値テキスト"/>
        <xdr:cNvSpPr txBox="1"/>
      </xdr:nvSpPr>
      <xdr:spPr>
        <a:xfrm>
          <a:off x="19547840" y="6293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113933</xdr:rowOff>
    </xdr:from>
    <xdr:to>
      <xdr:col>112</xdr:col>
      <xdr:colOff>38100</xdr:colOff>
      <xdr:row>38</xdr:row>
      <xdr:rowOff>44083</xdr:rowOff>
    </xdr:to>
    <xdr:sp macro="" textlink="">
      <xdr:nvSpPr>
        <xdr:cNvPr id="573" name="楕円 572"/>
        <xdr:cNvSpPr/>
      </xdr:nvSpPr>
      <xdr:spPr>
        <a:xfrm>
          <a:off x="18735040" y="6316613"/>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163667</xdr:rowOff>
    </xdr:from>
    <xdr:to>
      <xdr:col>116</xdr:col>
      <xdr:colOff>63500</xdr:colOff>
      <xdr:row>37</xdr:row>
      <xdr:rowOff>164733</xdr:rowOff>
    </xdr:to>
    <xdr:cxnSp macro="">
      <xdr:nvCxnSpPr>
        <xdr:cNvPr id="574" name="直線コネクタ 573"/>
        <xdr:cNvCxnSpPr/>
      </xdr:nvCxnSpPr>
      <xdr:spPr>
        <a:xfrm flipV="1">
          <a:off x="18778220" y="6366347"/>
          <a:ext cx="73152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121521</xdr:rowOff>
    </xdr:from>
    <xdr:to>
      <xdr:col>107</xdr:col>
      <xdr:colOff>101600</xdr:colOff>
      <xdr:row>38</xdr:row>
      <xdr:rowOff>51671</xdr:rowOff>
    </xdr:to>
    <xdr:sp macro="" textlink="">
      <xdr:nvSpPr>
        <xdr:cNvPr id="575" name="楕円 574"/>
        <xdr:cNvSpPr/>
      </xdr:nvSpPr>
      <xdr:spPr>
        <a:xfrm>
          <a:off x="17937480" y="6324201"/>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164733</xdr:rowOff>
    </xdr:from>
    <xdr:to>
      <xdr:col>111</xdr:col>
      <xdr:colOff>177800</xdr:colOff>
      <xdr:row>38</xdr:row>
      <xdr:rowOff>870</xdr:rowOff>
    </xdr:to>
    <xdr:cxnSp macro="">
      <xdr:nvCxnSpPr>
        <xdr:cNvPr id="576" name="直線コネクタ 575"/>
        <xdr:cNvCxnSpPr/>
      </xdr:nvCxnSpPr>
      <xdr:spPr>
        <a:xfrm flipV="1">
          <a:off x="17988280" y="6367413"/>
          <a:ext cx="789940" cy="3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120835</xdr:rowOff>
    </xdr:from>
    <xdr:to>
      <xdr:col>102</xdr:col>
      <xdr:colOff>165100</xdr:colOff>
      <xdr:row>38</xdr:row>
      <xdr:rowOff>50984</xdr:rowOff>
    </xdr:to>
    <xdr:sp macro="" textlink="">
      <xdr:nvSpPr>
        <xdr:cNvPr id="577" name="楕円 576"/>
        <xdr:cNvSpPr/>
      </xdr:nvSpPr>
      <xdr:spPr>
        <a:xfrm>
          <a:off x="17162780" y="6323515"/>
          <a:ext cx="101600" cy="9778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185</xdr:rowOff>
    </xdr:from>
    <xdr:to>
      <xdr:col>107</xdr:col>
      <xdr:colOff>50800</xdr:colOff>
      <xdr:row>38</xdr:row>
      <xdr:rowOff>870</xdr:rowOff>
    </xdr:to>
    <xdr:cxnSp macro="">
      <xdr:nvCxnSpPr>
        <xdr:cNvPr id="578" name="直線コネクタ 577"/>
        <xdr:cNvCxnSpPr/>
      </xdr:nvCxnSpPr>
      <xdr:spPr>
        <a:xfrm>
          <a:off x="17213580" y="6370505"/>
          <a:ext cx="774700" cy="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36</xdr:row>
      <xdr:rowOff>60610</xdr:rowOff>
    </xdr:from>
    <xdr:ext cx="534377" cy="259045"/>
    <xdr:sp macro="" textlink="">
      <xdr:nvSpPr>
        <xdr:cNvPr id="579" name="n_1mainValue【一般廃棄物処理施設】&#10;一人当たり有形固定資産（償却資産）額"/>
        <xdr:cNvSpPr txBox="1"/>
      </xdr:nvSpPr>
      <xdr:spPr>
        <a:xfrm>
          <a:off x="18528811" y="6095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36</xdr:row>
      <xdr:rowOff>68198</xdr:rowOff>
    </xdr:from>
    <xdr:ext cx="534377" cy="259045"/>
    <xdr:sp macro="" textlink="">
      <xdr:nvSpPr>
        <xdr:cNvPr id="580" name="n_2mainValue【一般廃棄物処理施設】&#10;一人当たり有形固定資産（償却資産）額"/>
        <xdr:cNvSpPr txBox="1"/>
      </xdr:nvSpPr>
      <xdr:spPr>
        <a:xfrm>
          <a:off x="17766811" y="6103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36</xdr:row>
      <xdr:rowOff>67512</xdr:rowOff>
    </xdr:from>
    <xdr:ext cx="534377" cy="259045"/>
    <xdr:sp macro="" textlink="">
      <xdr:nvSpPr>
        <xdr:cNvPr id="581" name="n_3mainValue【一般廃棄物処理施設】&#10;一人当たり有形固定資産（償却資産）額"/>
        <xdr:cNvSpPr txBox="1"/>
      </xdr:nvSpPr>
      <xdr:spPr>
        <a:xfrm>
          <a:off x="16969251" y="61025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2" name="正方形/長方形 581"/>
        <xdr:cNvSpPr/>
      </xdr:nvSpPr>
      <xdr:spPr>
        <a:xfrm>
          <a:off x="10960100" y="782574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83" name="正方形/長方形 582"/>
        <xdr:cNvSpPr/>
      </xdr:nvSpPr>
      <xdr:spPr>
        <a:xfrm>
          <a:off x="110642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84" name="正方形/長方形 583"/>
        <xdr:cNvSpPr/>
      </xdr:nvSpPr>
      <xdr:spPr>
        <a:xfrm>
          <a:off x="110642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85" name="正方形/長方形 584"/>
        <xdr:cNvSpPr/>
      </xdr:nvSpPr>
      <xdr:spPr>
        <a:xfrm>
          <a:off x="119659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86" name="正方形/長方形 585"/>
        <xdr:cNvSpPr/>
      </xdr:nvSpPr>
      <xdr:spPr>
        <a:xfrm>
          <a:off x="119659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87" name="正方形/長方形 586"/>
        <xdr:cNvSpPr/>
      </xdr:nvSpPr>
      <xdr:spPr>
        <a:xfrm>
          <a:off x="1297178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88" name="正方形/長方形 587"/>
        <xdr:cNvSpPr/>
      </xdr:nvSpPr>
      <xdr:spPr>
        <a:xfrm>
          <a:off x="1297178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9" name="正方形/長方形 588"/>
        <xdr:cNvSpPr/>
      </xdr:nvSpPr>
      <xdr:spPr>
        <a:xfrm>
          <a:off x="10960100" y="894207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0" name="テキスト ボックス 589"/>
        <xdr:cNvSpPr txBox="1"/>
      </xdr:nvSpPr>
      <xdr:spPr>
        <a:xfrm>
          <a:off x="10922000" y="875538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1" name="直線コネクタ 590"/>
        <xdr:cNvCxnSpPr/>
      </xdr:nvCxnSpPr>
      <xdr:spPr>
        <a:xfrm>
          <a:off x="10960100" y="1117854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2" name="テキスト ボックス 591"/>
        <xdr:cNvSpPr txBox="1"/>
      </xdr:nvSpPr>
      <xdr:spPr>
        <a:xfrm>
          <a:off x="10561501" y="11040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3" name="直線コネクタ 592"/>
        <xdr:cNvCxnSpPr/>
      </xdr:nvCxnSpPr>
      <xdr:spPr>
        <a:xfrm>
          <a:off x="10960100" y="1072896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4" name="テキスト ボックス 593"/>
        <xdr:cNvSpPr txBox="1"/>
      </xdr:nvSpPr>
      <xdr:spPr>
        <a:xfrm>
          <a:off x="10602761" y="1059054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5" name="直線コネクタ 594"/>
        <xdr:cNvCxnSpPr/>
      </xdr:nvCxnSpPr>
      <xdr:spPr>
        <a:xfrm>
          <a:off x="10960100" y="1028319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6" name="テキスト ボックス 595"/>
        <xdr:cNvSpPr txBox="1"/>
      </xdr:nvSpPr>
      <xdr:spPr>
        <a:xfrm>
          <a:off x="1060276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7" name="直線コネクタ 596"/>
        <xdr:cNvCxnSpPr/>
      </xdr:nvCxnSpPr>
      <xdr:spPr>
        <a:xfrm>
          <a:off x="10960100" y="983742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8" name="テキスト ボックス 597"/>
        <xdr:cNvSpPr txBox="1"/>
      </xdr:nvSpPr>
      <xdr:spPr>
        <a:xfrm>
          <a:off x="10602761" y="969900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9" name="直線コネクタ 598"/>
        <xdr:cNvCxnSpPr/>
      </xdr:nvCxnSpPr>
      <xdr:spPr>
        <a:xfrm>
          <a:off x="10960100" y="938784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0" name="テキスト ボックス 599"/>
        <xdr:cNvSpPr txBox="1"/>
      </xdr:nvSpPr>
      <xdr:spPr>
        <a:xfrm>
          <a:off x="10602761" y="9249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1" name="直線コネクタ 600"/>
        <xdr:cNvCxnSpPr/>
      </xdr:nvCxnSpPr>
      <xdr:spPr>
        <a:xfrm>
          <a:off x="10960100" y="894207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602" name="テキスト ボックス 601"/>
        <xdr:cNvSpPr txBox="1"/>
      </xdr:nvSpPr>
      <xdr:spPr>
        <a:xfrm>
          <a:off x="10666881" y="880365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3" name="【保健センター・保健所】&#10;有形固定資産減価償却率グラフ枠"/>
        <xdr:cNvSpPr/>
      </xdr:nvSpPr>
      <xdr:spPr>
        <a:xfrm>
          <a:off x="10960100" y="894207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57</xdr:row>
      <xdr:rowOff>57150</xdr:rowOff>
    </xdr:from>
    <xdr:to>
      <xdr:col>85</xdr:col>
      <xdr:colOff>126364</xdr:colOff>
      <xdr:row>64</xdr:row>
      <xdr:rowOff>45720</xdr:rowOff>
    </xdr:to>
    <xdr:cxnSp macro="">
      <xdr:nvCxnSpPr>
        <xdr:cNvPr id="604" name="直線コネクタ 603"/>
        <xdr:cNvCxnSpPr/>
      </xdr:nvCxnSpPr>
      <xdr:spPr>
        <a:xfrm flipV="1">
          <a:off x="14375764" y="9612630"/>
          <a:ext cx="0" cy="11620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49547</xdr:rowOff>
    </xdr:from>
    <xdr:ext cx="405111" cy="259045"/>
    <xdr:sp macro="" textlink="">
      <xdr:nvSpPr>
        <xdr:cNvPr id="605" name="【保健センター・保健所】&#10;有形固定資産減価償却率最小値テキスト"/>
        <xdr:cNvSpPr txBox="1"/>
      </xdr:nvSpPr>
      <xdr:spPr>
        <a:xfrm>
          <a:off x="14414500" y="1077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45720</xdr:rowOff>
    </xdr:from>
    <xdr:to>
      <xdr:col>86</xdr:col>
      <xdr:colOff>25400</xdr:colOff>
      <xdr:row>64</xdr:row>
      <xdr:rowOff>45720</xdr:rowOff>
    </xdr:to>
    <xdr:cxnSp macro="">
      <xdr:nvCxnSpPr>
        <xdr:cNvPr id="606" name="直線コネクタ 605"/>
        <xdr:cNvCxnSpPr/>
      </xdr:nvCxnSpPr>
      <xdr:spPr>
        <a:xfrm>
          <a:off x="14287500" y="1077468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56</xdr:row>
      <xdr:rowOff>3827</xdr:rowOff>
    </xdr:from>
    <xdr:ext cx="405111" cy="259045"/>
    <xdr:sp macro="" textlink="">
      <xdr:nvSpPr>
        <xdr:cNvPr id="607" name="【保健センター・保健所】&#10;有形固定資産減価償却率最大値テキスト"/>
        <xdr:cNvSpPr txBox="1"/>
      </xdr:nvSpPr>
      <xdr:spPr>
        <a:xfrm>
          <a:off x="14414500" y="9391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57150</xdr:rowOff>
    </xdr:from>
    <xdr:to>
      <xdr:col>86</xdr:col>
      <xdr:colOff>25400</xdr:colOff>
      <xdr:row>57</xdr:row>
      <xdr:rowOff>57150</xdr:rowOff>
    </xdr:to>
    <xdr:cxnSp macro="">
      <xdr:nvCxnSpPr>
        <xdr:cNvPr id="608" name="直線コネクタ 607"/>
        <xdr:cNvCxnSpPr/>
      </xdr:nvCxnSpPr>
      <xdr:spPr>
        <a:xfrm>
          <a:off x="14287500" y="961263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120667</xdr:rowOff>
    </xdr:from>
    <xdr:ext cx="405111" cy="259045"/>
    <xdr:sp macro="" textlink="">
      <xdr:nvSpPr>
        <xdr:cNvPr id="609" name="【保健センター・保健所】&#10;有形固定資産減価償却率平均値テキスト"/>
        <xdr:cNvSpPr txBox="1"/>
      </xdr:nvSpPr>
      <xdr:spPr>
        <a:xfrm>
          <a:off x="14414500" y="98437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97790</xdr:rowOff>
    </xdr:from>
    <xdr:to>
      <xdr:col>85</xdr:col>
      <xdr:colOff>177800</xdr:colOff>
      <xdr:row>60</xdr:row>
      <xdr:rowOff>27940</xdr:rowOff>
    </xdr:to>
    <xdr:sp macro="" textlink="">
      <xdr:nvSpPr>
        <xdr:cNvPr id="610" name="フローチャート: 判断 609"/>
        <xdr:cNvSpPr/>
      </xdr:nvSpPr>
      <xdr:spPr>
        <a:xfrm>
          <a:off x="14325600" y="9988550"/>
          <a:ext cx="9398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45212</xdr:rowOff>
    </xdr:from>
    <xdr:to>
      <xdr:col>81</xdr:col>
      <xdr:colOff>101600</xdr:colOff>
      <xdr:row>59</xdr:row>
      <xdr:rowOff>146812</xdr:rowOff>
    </xdr:to>
    <xdr:sp macro="" textlink="">
      <xdr:nvSpPr>
        <xdr:cNvPr id="611" name="フローチャート: 判断 610"/>
        <xdr:cNvSpPr/>
      </xdr:nvSpPr>
      <xdr:spPr>
        <a:xfrm>
          <a:off x="13578840" y="9935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57</xdr:row>
      <xdr:rowOff>163339</xdr:rowOff>
    </xdr:from>
    <xdr:ext cx="405111" cy="259045"/>
    <xdr:sp macro="" textlink="">
      <xdr:nvSpPr>
        <xdr:cNvPr id="612" name="n_1aveValue【保健センター・保健所】&#10;有形固定資産減価償却率"/>
        <xdr:cNvSpPr txBox="1"/>
      </xdr:nvSpPr>
      <xdr:spPr>
        <a:xfrm>
          <a:off x="13437244" y="97188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170942</xdr:rowOff>
    </xdr:from>
    <xdr:to>
      <xdr:col>76</xdr:col>
      <xdr:colOff>165100</xdr:colOff>
      <xdr:row>59</xdr:row>
      <xdr:rowOff>101092</xdr:rowOff>
    </xdr:to>
    <xdr:sp macro="" textlink="">
      <xdr:nvSpPr>
        <xdr:cNvPr id="613" name="フローチャート: 判断 612"/>
        <xdr:cNvSpPr/>
      </xdr:nvSpPr>
      <xdr:spPr>
        <a:xfrm>
          <a:off x="12804140" y="9894062"/>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57</xdr:row>
      <xdr:rowOff>117619</xdr:rowOff>
    </xdr:from>
    <xdr:ext cx="405111" cy="259045"/>
    <xdr:sp macro="" textlink="">
      <xdr:nvSpPr>
        <xdr:cNvPr id="614" name="n_2aveValue【保健センター・保健所】&#10;有形固定資産減価償却率"/>
        <xdr:cNvSpPr txBox="1"/>
      </xdr:nvSpPr>
      <xdr:spPr>
        <a:xfrm>
          <a:off x="12675244" y="96730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129794</xdr:rowOff>
    </xdr:from>
    <xdr:to>
      <xdr:col>72</xdr:col>
      <xdr:colOff>38100</xdr:colOff>
      <xdr:row>59</xdr:row>
      <xdr:rowOff>59944</xdr:rowOff>
    </xdr:to>
    <xdr:sp macro="" textlink="">
      <xdr:nvSpPr>
        <xdr:cNvPr id="615" name="フローチャート: 判断 614"/>
        <xdr:cNvSpPr/>
      </xdr:nvSpPr>
      <xdr:spPr>
        <a:xfrm>
          <a:off x="12029440" y="9852914"/>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57</xdr:row>
      <xdr:rowOff>76471</xdr:rowOff>
    </xdr:from>
    <xdr:ext cx="405111" cy="259045"/>
    <xdr:sp macro="" textlink="">
      <xdr:nvSpPr>
        <xdr:cNvPr id="616" name="n_3aveValue【保健センター・保健所】&#10;有形固定資産減価償却率"/>
        <xdr:cNvSpPr txBox="1"/>
      </xdr:nvSpPr>
      <xdr:spPr>
        <a:xfrm>
          <a:off x="11900544" y="96319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118364</xdr:rowOff>
    </xdr:from>
    <xdr:to>
      <xdr:col>67</xdr:col>
      <xdr:colOff>101600</xdr:colOff>
      <xdr:row>59</xdr:row>
      <xdr:rowOff>48514</xdr:rowOff>
    </xdr:to>
    <xdr:sp macro="" textlink="">
      <xdr:nvSpPr>
        <xdr:cNvPr id="617" name="フローチャート: 判断 616"/>
        <xdr:cNvSpPr/>
      </xdr:nvSpPr>
      <xdr:spPr>
        <a:xfrm>
          <a:off x="11231880" y="9841484"/>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57</xdr:row>
      <xdr:rowOff>65041</xdr:rowOff>
    </xdr:from>
    <xdr:ext cx="405111" cy="259045"/>
    <xdr:sp macro="" textlink="">
      <xdr:nvSpPr>
        <xdr:cNvPr id="618" name="n_4aveValue【保健センター・保健所】&#10;有形固定資産減価償却率"/>
        <xdr:cNvSpPr txBox="1"/>
      </xdr:nvSpPr>
      <xdr:spPr>
        <a:xfrm>
          <a:off x="11102984" y="96205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619" name="テキスト ボックス 618"/>
        <xdr:cNvSpPr txBox="1"/>
      </xdr:nvSpPr>
      <xdr:spPr>
        <a:xfrm>
          <a:off x="1420876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0" name="テキスト ボックス 619"/>
        <xdr:cNvSpPr txBox="1"/>
      </xdr:nvSpPr>
      <xdr:spPr>
        <a:xfrm>
          <a:off x="134620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1" name="テキスト ボックス 620"/>
        <xdr:cNvSpPr txBox="1"/>
      </xdr:nvSpPr>
      <xdr:spPr>
        <a:xfrm>
          <a:off x="126873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2" name="テキスト ボックス 621"/>
        <xdr:cNvSpPr txBox="1"/>
      </xdr:nvSpPr>
      <xdr:spPr>
        <a:xfrm>
          <a:off x="1190498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3" name="テキスト ボックス 622"/>
        <xdr:cNvSpPr txBox="1"/>
      </xdr:nvSpPr>
      <xdr:spPr>
        <a:xfrm>
          <a:off x="111150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58928</xdr:rowOff>
    </xdr:from>
    <xdr:to>
      <xdr:col>85</xdr:col>
      <xdr:colOff>177800</xdr:colOff>
      <xdr:row>61</xdr:row>
      <xdr:rowOff>160528</xdr:rowOff>
    </xdr:to>
    <xdr:sp macro="" textlink="">
      <xdr:nvSpPr>
        <xdr:cNvPr id="624" name="楕円 623"/>
        <xdr:cNvSpPr/>
      </xdr:nvSpPr>
      <xdr:spPr>
        <a:xfrm>
          <a:off x="14325600" y="10284968"/>
          <a:ext cx="9398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61</xdr:row>
      <xdr:rowOff>37355</xdr:rowOff>
    </xdr:from>
    <xdr:ext cx="405111" cy="259045"/>
    <xdr:sp macro="" textlink="">
      <xdr:nvSpPr>
        <xdr:cNvPr id="625" name="【保健センター・保健所】&#10;有形固定資産減価償却率該当値テキスト"/>
        <xdr:cNvSpPr txBox="1"/>
      </xdr:nvSpPr>
      <xdr:spPr>
        <a:xfrm>
          <a:off x="14414500" y="102633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10922</xdr:rowOff>
    </xdr:from>
    <xdr:to>
      <xdr:col>81</xdr:col>
      <xdr:colOff>101600</xdr:colOff>
      <xdr:row>61</xdr:row>
      <xdr:rowOff>112522</xdr:rowOff>
    </xdr:to>
    <xdr:sp macro="" textlink="">
      <xdr:nvSpPr>
        <xdr:cNvPr id="626" name="楕円 625"/>
        <xdr:cNvSpPr/>
      </xdr:nvSpPr>
      <xdr:spPr>
        <a:xfrm>
          <a:off x="13578840" y="10236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61722</xdr:rowOff>
    </xdr:from>
    <xdr:to>
      <xdr:col>85</xdr:col>
      <xdr:colOff>127000</xdr:colOff>
      <xdr:row>61</xdr:row>
      <xdr:rowOff>109728</xdr:rowOff>
    </xdr:to>
    <xdr:cxnSp macro="">
      <xdr:nvCxnSpPr>
        <xdr:cNvPr id="627" name="直線コネクタ 626"/>
        <xdr:cNvCxnSpPr/>
      </xdr:nvCxnSpPr>
      <xdr:spPr>
        <a:xfrm>
          <a:off x="13629640" y="10287762"/>
          <a:ext cx="74676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33782</xdr:rowOff>
    </xdr:from>
    <xdr:to>
      <xdr:col>76</xdr:col>
      <xdr:colOff>165100</xdr:colOff>
      <xdr:row>61</xdr:row>
      <xdr:rowOff>135382</xdr:rowOff>
    </xdr:to>
    <xdr:sp macro="" textlink="">
      <xdr:nvSpPr>
        <xdr:cNvPr id="628" name="楕円 627"/>
        <xdr:cNvSpPr/>
      </xdr:nvSpPr>
      <xdr:spPr>
        <a:xfrm>
          <a:off x="12804140" y="10259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61722</xdr:rowOff>
    </xdr:from>
    <xdr:to>
      <xdr:col>81</xdr:col>
      <xdr:colOff>50800</xdr:colOff>
      <xdr:row>61</xdr:row>
      <xdr:rowOff>84582</xdr:rowOff>
    </xdr:to>
    <xdr:cxnSp macro="">
      <xdr:nvCxnSpPr>
        <xdr:cNvPr id="629" name="直線コネクタ 628"/>
        <xdr:cNvCxnSpPr/>
      </xdr:nvCxnSpPr>
      <xdr:spPr>
        <a:xfrm flipV="1">
          <a:off x="12854940" y="10287762"/>
          <a:ext cx="7747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157226</xdr:rowOff>
    </xdr:from>
    <xdr:to>
      <xdr:col>72</xdr:col>
      <xdr:colOff>38100</xdr:colOff>
      <xdr:row>61</xdr:row>
      <xdr:rowOff>87376</xdr:rowOff>
    </xdr:to>
    <xdr:sp macro="" textlink="">
      <xdr:nvSpPr>
        <xdr:cNvPr id="630" name="楕円 629"/>
        <xdr:cNvSpPr/>
      </xdr:nvSpPr>
      <xdr:spPr>
        <a:xfrm>
          <a:off x="12029440" y="10215626"/>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36576</xdr:rowOff>
    </xdr:from>
    <xdr:to>
      <xdr:col>76</xdr:col>
      <xdr:colOff>114300</xdr:colOff>
      <xdr:row>61</xdr:row>
      <xdr:rowOff>84582</xdr:rowOff>
    </xdr:to>
    <xdr:cxnSp macro="">
      <xdr:nvCxnSpPr>
        <xdr:cNvPr id="631" name="直線コネクタ 630"/>
        <xdr:cNvCxnSpPr/>
      </xdr:nvCxnSpPr>
      <xdr:spPr>
        <a:xfrm>
          <a:off x="12072620" y="10262616"/>
          <a:ext cx="78232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103649</xdr:rowOff>
    </xdr:from>
    <xdr:ext cx="405111" cy="259045"/>
    <xdr:sp macro="" textlink="">
      <xdr:nvSpPr>
        <xdr:cNvPr id="632" name="n_1mainValue【保健センター・保健所】&#10;有形固定資産減価償却率"/>
        <xdr:cNvSpPr txBox="1"/>
      </xdr:nvSpPr>
      <xdr:spPr>
        <a:xfrm>
          <a:off x="13437244" y="10329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126509</xdr:rowOff>
    </xdr:from>
    <xdr:ext cx="405111" cy="259045"/>
    <xdr:sp macro="" textlink="">
      <xdr:nvSpPr>
        <xdr:cNvPr id="633" name="n_2mainValue【保健センター・保健所】&#10;有形固定資産減価償却率"/>
        <xdr:cNvSpPr txBox="1"/>
      </xdr:nvSpPr>
      <xdr:spPr>
        <a:xfrm>
          <a:off x="12675244" y="10352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78503</xdr:rowOff>
    </xdr:from>
    <xdr:ext cx="405111" cy="259045"/>
    <xdr:sp macro="" textlink="">
      <xdr:nvSpPr>
        <xdr:cNvPr id="634" name="n_3mainValue【保健センター・保健所】&#10;有形固定資産減価償却率"/>
        <xdr:cNvSpPr txBox="1"/>
      </xdr:nvSpPr>
      <xdr:spPr>
        <a:xfrm>
          <a:off x="11900544" y="103045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5" name="正方形/長方形 634"/>
        <xdr:cNvSpPr/>
      </xdr:nvSpPr>
      <xdr:spPr>
        <a:xfrm>
          <a:off x="16093440" y="782574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36" name="正方形/長方形 635"/>
        <xdr:cNvSpPr/>
      </xdr:nvSpPr>
      <xdr:spPr>
        <a:xfrm>
          <a:off x="1622044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37" name="正方形/長方形 636"/>
        <xdr:cNvSpPr/>
      </xdr:nvSpPr>
      <xdr:spPr>
        <a:xfrm>
          <a:off x="1622044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38" name="正方形/長方形 637"/>
        <xdr:cNvSpPr/>
      </xdr:nvSpPr>
      <xdr:spPr>
        <a:xfrm>
          <a:off x="1709928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39" name="正方形/長方形 638"/>
        <xdr:cNvSpPr/>
      </xdr:nvSpPr>
      <xdr:spPr>
        <a:xfrm>
          <a:off x="1709928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40" name="正方形/長方形 639"/>
        <xdr:cNvSpPr/>
      </xdr:nvSpPr>
      <xdr:spPr>
        <a:xfrm>
          <a:off x="18105120" y="847090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41" name="正方形/長方形 640"/>
        <xdr:cNvSpPr/>
      </xdr:nvSpPr>
      <xdr:spPr>
        <a:xfrm>
          <a:off x="18105120" y="867029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2" name="正方形/長方形 641"/>
        <xdr:cNvSpPr/>
      </xdr:nvSpPr>
      <xdr:spPr>
        <a:xfrm>
          <a:off x="16093440" y="894207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3" name="テキスト ボックス 642"/>
        <xdr:cNvSpPr txBox="1"/>
      </xdr:nvSpPr>
      <xdr:spPr>
        <a:xfrm>
          <a:off x="16078200" y="875538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4" name="直線コネクタ 643"/>
        <xdr:cNvCxnSpPr/>
      </xdr:nvCxnSpPr>
      <xdr:spPr>
        <a:xfrm>
          <a:off x="16093440" y="111785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130628</xdr:rowOff>
    </xdr:from>
    <xdr:to>
      <xdr:col>120</xdr:col>
      <xdr:colOff>114300</xdr:colOff>
      <xdr:row>64</xdr:row>
      <xdr:rowOff>130628</xdr:rowOff>
    </xdr:to>
    <xdr:cxnSp macro="">
      <xdr:nvCxnSpPr>
        <xdr:cNvPr id="645" name="直線コネクタ 644"/>
        <xdr:cNvCxnSpPr/>
      </xdr:nvCxnSpPr>
      <xdr:spPr>
        <a:xfrm>
          <a:off x="16093440" y="10859588"/>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6" name="テキスト ボックス 645"/>
        <xdr:cNvSpPr txBox="1"/>
      </xdr:nvSpPr>
      <xdr:spPr>
        <a:xfrm>
          <a:off x="15694841" y="1072117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7" name="直線コネクタ 646"/>
        <xdr:cNvCxnSpPr/>
      </xdr:nvCxnSpPr>
      <xdr:spPr>
        <a:xfrm>
          <a:off x="16093440" y="10540637"/>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48" name="テキスト ボックス 647"/>
        <xdr:cNvSpPr txBox="1"/>
      </xdr:nvSpPr>
      <xdr:spPr>
        <a:xfrm>
          <a:off x="15694841" y="1039841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49" name="直線コネクタ 648"/>
        <xdr:cNvCxnSpPr/>
      </xdr:nvCxnSpPr>
      <xdr:spPr>
        <a:xfrm>
          <a:off x="16093440" y="10221685"/>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0" name="テキスト ボックス 649"/>
        <xdr:cNvSpPr txBox="1"/>
      </xdr:nvSpPr>
      <xdr:spPr>
        <a:xfrm>
          <a:off x="15694841" y="100794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1" name="直線コネクタ 650"/>
        <xdr:cNvCxnSpPr/>
      </xdr:nvCxnSpPr>
      <xdr:spPr>
        <a:xfrm>
          <a:off x="16093440" y="9898925"/>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2" name="テキスト ボックス 651"/>
        <xdr:cNvSpPr txBox="1"/>
      </xdr:nvSpPr>
      <xdr:spPr>
        <a:xfrm>
          <a:off x="15694841" y="976051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3" name="直線コネクタ 652"/>
        <xdr:cNvCxnSpPr/>
      </xdr:nvCxnSpPr>
      <xdr:spPr>
        <a:xfrm>
          <a:off x="16093440" y="9579973"/>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4" name="テキスト ボックス 653"/>
        <xdr:cNvSpPr txBox="1"/>
      </xdr:nvSpPr>
      <xdr:spPr>
        <a:xfrm>
          <a:off x="15694841" y="944156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5" name="直線コネクタ 654"/>
        <xdr:cNvCxnSpPr/>
      </xdr:nvCxnSpPr>
      <xdr:spPr>
        <a:xfrm>
          <a:off x="16093440" y="9261022"/>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6" name="テキスト ボックス 655"/>
        <xdr:cNvSpPr txBox="1"/>
      </xdr:nvSpPr>
      <xdr:spPr>
        <a:xfrm>
          <a:off x="15694841" y="91226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7" name="直線コネクタ 656"/>
        <xdr:cNvCxnSpPr/>
      </xdr:nvCxnSpPr>
      <xdr:spPr>
        <a:xfrm>
          <a:off x="16093440" y="89420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8" name="テキスト ボックス 657"/>
        <xdr:cNvSpPr txBox="1"/>
      </xdr:nvSpPr>
      <xdr:spPr>
        <a:xfrm>
          <a:off x="15694841" y="88036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59" name="【保健センター・保健所】&#10;一人当たり面積グラフ枠"/>
        <xdr:cNvSpPr/>
      </xdr:nvSpPr>
      <xdr:spPr>
        <a:xfrm>
          <a:off x="16093440" y="894207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32657</xdr:rowOff>
    </xdr:from>
    <xdr:to>
      <xdr:col>116</xdr:col>
      <xdr:colOff>62864</xdr:colOff>
      <xdr:row>63</xdr:row>
      <xdr:rowOff>89807</xdr:rowOff>
    </xdr:to>
    <xdr:cxnSp macro="">
      <xdr:nvCxnSpPr>
        <xdr:cNvPr id="660" name="直線コネクタ 659"/>
        <xdr:cNvCxnSpPr/>
      </xdr:nvCxnSpPr>
      <xdr:spPr>
        <a:xfrm flipV="1">
          <a:off x="19509104" y="9420497"/>
          <a:ext cx="0" cy="12306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93634</xdr:rowOff>
    </xdr:from>
    <xdr:ext cx="469744" cy="259045"/>
    <xdr:sp macro="" textlink="">
      <xdr:nvSpPr>
        <xdr:cNvPr id="661" name="【保健センター・保健所】&#10;一人当たり面積最小値テキスト"/>
        <xdr:cNvSpPr txBox="1"/>
      </xdr:nvSpPr>
      <xdr:spPr>
        <a:xfrm>
          <a:off x="19547840" y="106549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62" name="直線コネクタ 661"/>
        <xdr:cNvCxnSpPr/>
      </xdr:nvCxnSpPr>
      <xdr:spPr>
        <a:xfrm>
          <a:off x="19443700" y="1065112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150784</xdr:rowOff>
    </xdr:from>
    <xdr:ext cx="469744" cy="259045"/>
    <xdr:sp macro="" textlink="">
      <xdr:nvSpPr>
        <xdr:cNvPr id="663" name="【保健センター・保健所】&#10;一人当たり面積最大値テキスト"/>
        <xdr:cNvSpPr txBox="1"/>
      </xdr:nvSpPr>
      <xdr:spPr>
        <a:xfrm>
          <a:off x="19547840" y="9203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64" name="直線コネクタ 663"/>
        <xdr:cNvCxnSpPr/>
      </xdr:nvCxnSpPr>
      <xdr:spPr>
        <a:xfrm>
          <a:off x="19443700" y="942049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59</xdr:row>
      <xdr:rowOff>86377</xdr:rowOff>
    </xdr:from>
    <xdr:ext cx="469744" cy="259045"/>
    <xdr:sp macro="" textlink="">
      <xdr:nvSpPr>
        <xdr:cNvPr id="665" name="【保健センター・保健所】&#10;一人当たり面積平均値テキスト"/>
        <xdr:cNvSpPr txBox="1"/>
      </xdr:nvSpPr>
      <xdr:spPr>
        <a:xfrm>
          <a:off x="19547840" y="99771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63500</xdr:rowOff>
    </xdr:from>
    <xdr:to>
      <xdr:col>116</xdr:col>
      <xdr:colOff>114300</xdr:colOff>
      <xdr:row>60</xdr:row>
      <xdr:rowOff>165100</xdr:rowOff>
    </xdr:to>
    <xdr:sp macro="" textlink="">
      <xdr:nvSpPr>
        <xdr:cNvPr id="666" name="フローチャート: 判断 665"/>
        <xdr:cNvSpPr/>
      </xdr:nvSpPr>
      <xdr:spPr>
        <a:xfrm>
          <a:off x="19458940" y="1012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63500</xdr:rowOff>
    </xdr:from>
    <xdr:to>
      <xdr:col>112</xdr:col>
      <xdr:colOff>38100</xdr:colOff>
      <xdr:row>60</xdr:row>
      <xdr:rowOff>165100</xdr:rowOff>
    </xdr:to>
    <xdr:sp macro="" textlink="">
      <xdr:nvSpPr>
        <xdr:cNvPr id="667" name="フローチャート: 判断 666"/>
        <xdr:cNvSpPr/>
      </xdr:nvSpPr>
      <xdr:spPr>
        <a:xfrm>
          <a:off x="18735040" y="10121900"/>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59</xdr:row>
      <xdr:rowOff>10177</xdr:rowOff>
    </xdr:from>
    <xdr:ext cx="469744" cy="259045"/>
    <xdr:sp macro="" textlink="">
      <xdr:nvSpPr>
        <xdr:cNvPr id="668" name="n_1aveValue【保健センター・保健所】&#10;一人当たり面積"/>
        <xdr:cNvSpPr txBox="1"/>
      </xdr:nvSpPr>
      <xdr:spPr>
        <a:xfrm>
          <a:off x="18561127" y="99009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60</xdr:row>
      <xdr:rowOff>47172</xdr:rowOff>
    </xdr:from>
    <xdr:to>
      <xdr:col>107</xdr:col>
      <xdr:colOff>101600</xdr:colOff>
      <xdr:row>60</xdr:row>
      <xdr:rowOff>148772</xdr:rowOff>
    </xdr:to>
    <xdr:sp macro="" textlink="">
      <xdr:nvSpPr>
        <xdr:cNvPr id="669" name="フローチャート: 判断 668"/>
        <xdr:cNvSpPr/>
      </xdr:nvSpPr>
      <xdr:spPr>
        <a:xfrm>
          <a:off x="17937480" y="10105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58</xdr:row>
      <xdr:rowOff>165299</xdr:rowOff>
    </xdr:from>
    <xdr:ext cx="469744" cy="259045"/>
    <xdr:sp macro="" textlink="">
      <xdr:nvSpPr>
        <xdr:cNvPr id="670" name="n_2aveValue【保健センター・保健所】&#10;一人当たり面積"/>
        <xdr:cNvSpPr txBox="1"/>
      </xdr:nvSpPr>
      <xdr:spPr>
        <a:xfrm>
          <a:off x="17776267" y="98884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60</xdr:row>
      <xdr:rowOff>47172</xdr:rowOff>
    </xdr:from>
    <xdr:to>
      <xdr:col>102</xdr:col>
      <xdr:colOff>165100</xdr:colOff>
      <xdr:row>60</xdr:row>
      <xdr:rowOff>148772</xdr:rowOff>
    </xdr:to>
    <xdr:sp macro="" textlink="">
      <xdr:nvSpPr>
        <xdr:cNvPr id="671" name="フローチャート: 判断 670"/>
        <xdr:cNvSpPr/>
      </xdr:nvSpPr>
      <xdr:spPr>
        <a:xfrm>
          <a:off x="17162780" y="10105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58</xdr:row>
      <xdr:rowOff>165299</xdr:rowOff>
    </xdr:from>
    <xdr:ext cx="469744" cy="259045"/>
    <xdr:sp macro="" textlink="">
      <xdr:nvSpPr>
        <xdr:cNvPr id="672" name="n_3aveValue【保健センター・保健所】&#10;一人当たり面積"/>
        <xdr:cNvSpPr txBox="1"/>
      </xdr:nvSpPr>
      <xdr:spPr>
        <a:xfrm>
          <a:off x="17001567" y="98884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60</xdr:row>
      <xdr:rowOff>112485</xdr:rowOff>
    </xdr:from>
    <xdr:to>
      <xdr:col>98</xdr:col>
      <xdr:colOff>38100</xdr:colOff>
      <xdr:row>61</xdr:row>
      <xdr:rowOff>42635</xdr:rowOff>
    </xdr:to>
    <xdr:sp macro="" textlink="">
      <xdr:nvSpPr>
        <xdr:cNvPr id="673" name="フローチャート: 判断 672"/>
        <xdr:cNvSpPr/>
      </xdr:nvSpPr>
      <xdr:spPr>
        <a:xfrm>
          <a:off x="16388080" y="10170885"/>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59</xdr:row>
      <xdr:rowOff>59162</xdr:rowOff>
    </xdr:from>
    <xdr:ext cx="469744" cy="259045"/>
    <xdr:sp macro="" textlink="">
      <xdr:nvSpPr>
        <xdr:cNvPr id="674" name="n_4aveValue【保健センター・保健所】&#10;一人当たり面積"/>
        <xdr:cNvSpPr txBox="1"/>
      </xdr:nvSpPr>
      <xdr:spPr>
        <a:xfrm>
          <a:off x="16226867" y="9949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75" name="テキスト ボックス 674"/>
        <xdr:cNvSpPr txBox="1"/>
      </xdr:nvSpPr>
      <xdr:spPr>
        <a:xfrm>
          <a:off x="1934210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xdr:cNvSpPr txBox="1"/>
      </xdr:nvSpPr>
      <xdr:spPr>
        <a:xfrm>
          <a:off x="1861058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xdr:cNvSpPr txBox="1"/>
      </xdr:nvSpPr>
      <xdr:spPr>
        <a:xfrm>
          <a:off x="178206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xdr:cNvSpPr txBox="1"/>
      </xdr:nvSpPr>
      <xdr:spPr>
        <a:xfrm>
          <a:off x="1704594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xdr:cNvSpPr txBox="1"/>
      </xdr:nvSpPr>
      <xdr:spPr>
        <a:xfrm>
          <a:off x="16263620" y="11176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112485</xdr:rowOff>
    </xdr:from>
    <xdr:to>
      <xdr:col>116</xdr:col>
      <xdr:colOff>114300</xdr:colOff>
      <xdr:row>63</xdr:row>
      <xdr:rowOff>42635</xdr:rowOff>
    </xdr:to>
    <xdr:sp macro="" textlink="">
      <xdr:nvSpPr>
        <xdr:cNvPr id="680" name="楕円 679"/>
        <xdr:cNvSpPr/>
      </xdr:nvSpPr>
      <xdr:spPr>
        <a:xfrm>
          <a:off x="19458940" y="1050616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27412</xdr:rowOff>
    </xdr:from>
    <xdr:ext cx="469744" cy="259045"/>
    <xdr:sp macro="" textlink="">
      <xdr:nvSpPr>
        <xdr:cNvPr id="681" name="【保健センター・保健所】&#10;一人当たり面積該当値テキスト"/>
        <xdr:cNvSpPr txBox="1"/>
      </xdr:nvSpPr>
      <xdr:spPr>
        <a:xfrm>
          <a:off x="19547840" y="10421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112485</xdr:rowOff>
    </xdr:from>
    <xdr:to>
      <xdr:col>112</xdr:col>
      <xdr:colOff>38100</xdr:colOff>
      <xdr:row>63</xdr:row>
      <xdr:rowOff>42635</xdr:rowOff>
    </xdr:to>
    <xdr:sp macro="" textlink="">
      <xdr:nvSpPr>
        <xdr:cNvPr id="682" name="楕円 681"/>
        <xdr:cNvSpPr/>
      </xdr:nvSpPr>
      <xdr:spPr>
        <a:xfrm>
          <a:off x="18735040" y="10506165"/>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163285</xdr:rowOff>
    </xdr:from>
    <xdr:to>
      <xdr:col>116</xdr:col>
      <xdr:colOff>63500</xdr:colOff>
      <xdr:row>62</xdr:row>
      <xdr:rowOff>163285</xdr:rowOff>
    </xdr:to>
    <xdr:cxnSp macro="">
      <xdr:nvCxnSpPr>
        <xdr:cNvPr id="683" name="直線コネクタ 682"/>
        <xdr:cNvCxnSpPr/>
      </xdr:nvCxnSpPr>
      <xdr:spPr>
        <a:xfrm>
          <a:off x="18778220" y="10556965"/>
          <a:ext cx="73152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112485</xdr:rowOff>
    </xdr:from>
    <xdr:to>
      <xdr:col>107</xdr:col>
      <xdr:colOff>101600</xdr:colOff>
      <xdr:row>63</xdr:row>
      <xdr:rowOff>42635</xdr:rowOff>
    </xdr:to>
    <xdr:sp macro="" textlink="">
      <xdr:nvSpPr>
        <xdr:cNvPr id="684" name="楕円 683"/>
        <xdr:cNvSpPr/>
      </xdr:nvSpPr>
      <xdr:spPr>
        <a:xfrm>
          <a:off x="17937480" y="1050616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163285</xdr:rowOff>
    </xdr:from>
    <xdr:to>
      <xdr:col>111</xdr:col>
      <xdr:colOff>177800</xdr:colOff>
      <xdr:row>62</xdr:row>
      <xdr:rowOff>163285</xdr:rowOff>
    </xdr:to>
    <xdr:cxnSp macro="">
      <xdr:nvCxnSpPr>
        <xdr:cNvPr id="685" name="直線コネクタ 684"/>
        <xdr:cNvCxnSpPr/>
      </xdr:nvCxnSpPr>
      <xdr:spPr>
        <a:xfrm>
          <a:off x="17988280" y="10556965"/>
          <a:ext cx="78994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112485</xdr:rowOff>
    </xdr:from>
    <xdr:to>
      <xdr:col>102</xdr:col>
      <xdr:colOff>165100</xdr:colOff>
      <xdr:row>63</xdr:row>
      <xdr:rowOff>42635</xdr:rowOff>
    </xdr:to>
    <xdr:sp macro="" textlink="">
      <xdr:nvSpPr>
        <xdr:cNvPr id="686" name="楕円 685"/>
        <xdr:cNvSpPr/>
      </xdr:nvSpPr>
      <xdr:spPr>
        <a:xfrm>
          <a:off x="17162780" y="1050616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163285</xdr:rowOff>
    </xdr:from>
    <xdr:to>
      <xdr:col>107</xdr:col>
      <xdr:colOff>50800</xdr:colOff>
      <xdr:row>62</xdr:row>
      <xdr:rowOff>163285</xdr:rowOff>
    </xdr:to>
    <xdr:cxnSp macro="">
      <xdr:nvCxnSpPr>
        <xdr:cNvPr id="687" name="直線コネクタ 686"/>
        <xdr:cNvCxnSpPr/>
      </xdr:nvCxnSpPr>
      <xdr:spPr>
        <a:xfrm>
          <a:off x="17213580" y="10556965"/>
          <a:ext cx="7747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33762</xdr:rowOff>
    </xdr:from>
    <xdr:ext cx="469744" cy="259045"/>
    <xdr:sp macro="" textlink="">
      <xdr:nvSpPr>
        <xdr:cNvPr id="688" name="n_1mainValue【保健センター・保健所】&#10;一人当たり面積"/>
        <xdr:cNvSpPr txBox="1"/>
      </xdr:nvSpPr>
      <xdr:spPr>
        <a:xfrm>
          <a:off x="18561127" y="10595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33762</xdr:rowOff>
    </xdr:from>
    <xdr:ext cx="469744" cy="259045"/>
    <xdr:sp macro="" textlink="">
      <xdr:nvSpPr>
        <xdr:cNvPr id="689" name="n_2mainValue【保健センター・保健所】&#10;一人当たり面積"/>
        <xdr:cNvSpPr txBox="1"/>
      </xdr:nvSpPr>
      <xdr:spPr>
        <a:xfrm>
          <a:off x="17776267" y="10595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33762</xdr:rowOff>
    </xdr:from>
    <xdr:ext cx="469744" cy="259045"/>
    <xdr:sp macro="" textlink="">
      <xdr:nvSpPr>
        <xdr:cNvPr id="690" name="n_3mainValue【保健センター・保健所】&#10;一人当たり面積"/>
        <xdr:cNvSpPr txBox="1"/>
      </xdr:nvSpPr>
      <xdr:spPr>
        <a:xfrm>
          <a:off x="17001567" y="10595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1" name="正方形/長方形 690"/>
        <xdr:cNvSpPr/>
      </xdr:nvSpPr>
      <xdr:spPr>
        <a:xfrm>
          <a:off x="10960100" y="11551920"/>
          <a:ext cx="415290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692" name="正方形/長方形 691"/>
        <xdr:cNvSpPr/>
      </xdr:nvSpPr>
      <xdr:spPr>
        <a:xfrm>
          <a:off x="110642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693" name="正方形/長方形 692"/>
        <xdr:cNvSpPr/>
      </xdr:nvSpPr>
      <xdr:spPr>
        <a:xfrm>
          <a:off x="110642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694" name="正方形/長方形 693"/>
        <xdr:cNvSpPr/>
      </xdr:nvSpPr>
      <xdr:spPr>
        <a:xfrm>
          <a:off x="119659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695" name="正方形/長方形 694"/>
        <xdr:cNvSpPr/>
      </xdr:nvSpPr>
      <xdr:spPr>
        <a:xfrm>
          <a:off x="119659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696" name="正方形/長方形 695"/>
        <xdr:cNvSpPr/>
      </xdr:nvSpPr>
      <xdr:spPr>
        <a:xfrm>
          <a:off x="1297178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97" name="正方形/長方形 696"/>
        <xdr:cNvSpPr/>
      </xdr:nvSpPr>
      <xdr:spPr>
        <a:xfrm>
          <a:off x="1297178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98" name="正方形/長方形 697"/>
        <xdr:cNvSpPr/>
      </xdr:nvSpPr>
      <xdr:spPr>
        <a:xfrm>
          <a:off x="10960100" y="12668250"/>
          <a:ext cx="415290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99" name="テキスト ボックス 698"/>
        <xdr:cNvSpPr txBox="1"/>
      </xdr:nvSpPr>
      <xdr:spPr>
        <a:xfrm>
          <a:off x="10922000" y="1248156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0" name="直線コネクタ 699"/>
        <xdr:cNvCxnSpPr/>
      </xdr:nvCxnSpPr>
      <xdr:spPr>
        <a:xfrm>
          <a:off x="10960100" y="1490472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1" name="テキスト ボックス 700"/>
        <xdr:cNvSpPr txBox="1"/>
      </xdr:nvSpPr>
      <xdr:spPr>
        <a:xfrm>
          <a:off x="10561501" y="147624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2" name="直線コネクタ 701"/>
        <xdr:cNvCxnSpPr/>
      </xdr:nvCxnSpPr>
      <xdr:spPr>
        <a:xfrm>
          <a:off x="10960100" y="1445514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03" name="テキスト ボックス 702"/>
        <xdr:cNvSpPr txBox="1"/>
      </xdr:nvSpPr>
      <xdr:spPr>
        <a:xfrm>
          <a:off x="10602761" y="14316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4" name="直線コネクタ 703"/>
        <xdr:cNvCxnSpPr/>
      </xdr:nvCxnSpPr>
      <xdr:spPr>
        <a:xfrm>
          <a:off x="10960100" y="1400937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5" name="テキスト ボックス 704"/>
        <xdr:cNvSpPr txBox="1"/>
      </xdr:nvSpPr>
      <xdr:spPr>
        <a:xfrm>
          <a:off x="10602761" y="1387095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6" name="直線コネクタ 705"/>
        <xdr:cNvCxnSpPr/>
      </xdr:nvCxnSpPr>
      <xdr:spPr>
        <a:xfrm>
          <a:off x="10960100" y="1356360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07" name="テキスト ボックス 706"/>
        <xdr:cNvSpPr txBox="1"/>
      </xdr:nvSpPr>
      <xdr:spPr>
        <a:xfrm>
          <a:off x="10602761" y="13421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08" name="直線コネクタ 707"/>
        <xdr:cNvCxnSpPr/>
      </xdr:nvCxnSpPr>
      <xdr:spPr>
        <a:xfrm>
          <a:off x="10960100" y="1311402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09" name="テキスト ボックス 708"/>
        <xdr:cNvSpPr txBox="1"/>
      </xdr:nvSpPr>
      <xdr:spPr>
        <a:xfrm>
          <a:off x="10602761" y="1297560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0" name="直線コネクタ 709"/>
        <xdr:cNvCxnSpPr/>
      </xdr:nvCxnSpPr>
      <xdr:spPr>
        <a:xfrm>
          <a:off x="10960100" y="1266825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11" name="テキスト ボックス 710"/>
        <xdr:cNvSpPr txBox="1"/>
      </xdr:nvSpPr>
      <xdr:spPr>
        <a:xfrm>
          <a:off x="10666881" y="1252983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2" name="【消防施設】&#10;有形固定資産減価償却率グラフ枠"/>
        <xdr:cNvSpPr/>
      </xdr:nvSpPr>
      <xdr:spPr>
        <a:xfrm>
          <a:off x="10960100" y="12668250"/>
          <a:ext cx="415290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78</xdr:row>
      <xdr:rowOff>10668</xdr:rowOff>
    </xdr:from>
    <xdr:to>
      <xdr:col>85</xdr:col>
      <xdr:colOff>126364</xdr:colOff>
      <xdr:row>86</xdr:row>
      <xdr:rowOff>118111</xdr:rowOff>
    </xdr:to>
    <xdr:cxnSp macro="">
      <xdr:nvCxnSpPr>
        <xdr:cNvPr id="713" name="直線コネクタ 712"/>
        <xdr:cNvCxnSpPr/>
      </xdr:nvCxnSpPr>
      <xdr:spPr>
        <a:xfrm flipV="1">
          <a:off x="14375764" y="13086588"/>
          <a:ext cx="0" cy="14485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121938</xdr:rowOff>
    </xdr:from>
    <xdr:ext cx="405111" cy="259045"/>
    <xdr:sp macro="" textlink="">
      <xdr:nvSpPr>
        <xdr:cNvPr id="714" name="【消防施設】&#10;有形固定資産減価償却率最小値テキスト"/>
        <xdr:cNvSpPr txBox="1"/>
      </xdr:nvSpPr>
      <xdr:spPr>
        <a:xfrm>
          <a:off x="14414500" y="14538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118111</xdr:rowOff>
    </xdr:from>
    <xdr:to>
      <xdr:col>86</xdr:col>
      <xdr:colOff>25400</xdr:colOff>
      <xdr:row>86</xdr:row>
      <xdr:rowOff>118111</xdr:rowOff>
    </xdr:to>
    <xdr:cxnSp macro="">
      <xdr:nvCxnSpPr>
        <xdr:cNvPr id="715" name="直線コネクタ 714"/>
        <xdr:cNvCxnSpPr/>
      </xdr:nvCxnSpPr>
      <xdr:spPr>
        <a:xfrm>
          <a:off x="14287500" y="1453515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128795</xdr:rowOff>
    </xdr:from>
    <xdr:ext cx="405111" cy="259045"/>
    <xdr:sp macro="" textlink="">
      <xdr:nvSpPr>
        <xdr:cNvPr id="716" name="【消防施設】&#10;有形固定資産減価償却率最大値テキスト"/>
        <xdr:cNvSpPr txBox="1"/>
      </xdr:nvSpPr>
      <xdr:spPr>
        <a:xfrm>
          <a:off x="14414500" y="12869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10668</xdr:rowOff>
    </xdr:from>
    <xdr:to>
      <xdr:col>86</xdr:col>
      <xdr:colOff>25400</xdr:colOff>
      <xdr:row>78</xdr:row>
      <xdr:rowOff>10668</xdr:rowOff>
    </xdr:to>
    <xdr:cxnSp macro="">
      <xdr:nvCxnSpPr>
        <xdr:cNvPr id="717" name="直線コネクタ 716"/>
        <xdr:cNvCxnSpPr/>
      </xdr:nvCxnSpPr>
      <xdr:spPr>
        <a:xfrm>
          <a:off x="14287500" y="1308658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83</xdr:row>
      <xdr:rowOff>32021</xdr:rowOff>
    </xdr:from>
    <xdr:ext cx="405111" cy="259045"/>
    <xdr:sp macro="" textlink="">
      <xdr:nvSpPr>
        <xdr:cNvPr id="718" name="【消防施設】&#10;有形固定資産減価償却率平均値テキスト"/>
        <xdr:cNvSpPr txBox="1"/>
      </xdr:nvSpPr>
      <xdr:spPr>
        <a:xfrm>
          <a:off x="14414500" y="1394614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53594</xdr:rowOff>
    </xdr:from>
    <xdr:to>
      <xdr:col>85</xdr:col>
      <xdr:colOff>177800</xdr:colOff>
      <xdr:row>83</xdr:row>
      <xdr:rowOff>155194</xdr:rowOff>
    </xdr:to>
    <xdr:sp macro="" textlink="">
      <xdr:nvSpPr>
        <xdr:cNvPr id="719" name="フローチャート: 判断 718"/>
        <xdr:cNvSpPr/>
      </xdr:nvSpPr>
      <xdr:spPr>
        <a:xfrm>
          <a:off x="14325600" y="13967714"/>
          <a:ext cx="9398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74168</xdr:rowOff>
    </xdr:from>
    <xdr:to>
      <xdr:col>81</xdr:col>
      <xdr:colOff>101600</xdr:colOff>
      <xdr:row>84</xdr:row>
      <xdr:rowOff>4318</xdr:rowOff>
    </xdr:to>
    <xdr:sp macro="" textlink="">
      <xdr:nvSpPr>
        <xdr:cNvPr id="720" name="フローチャート: 判断 719"/>
        <xdr:cNvSpPr/>
      </xdr:nvSpPr>
      <xdr:spPr>
        <a:xfrm>
          <a:off x="13578840" y="13988288"/>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83</xdr:row>
      <xdr:rowOff>166895</xdr:rowOff>
    </xdr:from>
    <xdr:ext cx="405111" cy="259045"/>
    <xdr:sp macro="" textlink="">
      <xdr:nvSpPr>
        <xdr:cNvPr id="721" name="n_1aveValue【消防施設】&#10;有形固定資産減価償却率"/>
        <xdr:cNvSpPr txBox="1"/>
      </xdr:nvSpPr>
      <xdr:spPr>
        <a:xfrm>
          <a:off x="13437244" y="140810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83</xdr:row>
      <xdr:rowOff>37592</xdr:rowOff>
    </xdr:from>
    <xdr:to>
      <xdr:col>76</xdr:col>
      <xdr:colOff>165100</xdr:colOff>
      <xdr:row>83</xdr:row>
      <xdr:rowOff>139192</xdr:rowOff>
    </xdr:to>
    <xdr:sp macro="" textlink="">
      <xdr:nvSpPr>
        <xdr:cNvPr id="722" name="フローチャート: 判断 721"/>
        <xdr:cNvSpPr/>
      </xdr:nvSpPr>
      <xdr:spPr>
        <a:xfrm>
          <a:off x="12804140" y="139517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83</xdr:row>
      <xdr:rowOff>130319</xdr:rowOff>
    </xdr:from>
    <xdr:ext cx="405111" cy="259045"/>
    <xdr:sp macro="" textlink="">
      <xdr:nvSpPr>
        <xdr:cNvPr id="723" name="n_2aveValue【消防施設】&#10;有形固定資産減価償却率"/>
        <xdr:cNvSpPr txBox="1"/>
      </xdr:nvSpPr>
      <xdr:spPr>
        <a:xfrm>
          <a:off x="12675244" y="140444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83</xdr:row>
      <xdr:rowOff>12446</xdr:rowOff>
    </xdr:from>
    <xdr:to>
      <xdr:col>72</xdr:col>
      <xdr:colOff>38100</xdr:colOff>
      <xdr:row>83</xdr:row>
      <xdr:rowOff>114046</xdr:rowOff>
    </xdr:to>
    <xdr:sp macro="" textlink="">
      <xdr:nvSpPr>
        <xdr:cNvPr id="724" name="フローチャート: 判断 723"/>
        <xdr:cNvSpPr/>
      </xdr:nvSpPr>
      <xdr:spPr>
        <a:xfrm>
          <a:off x="12029440" y="13926566"/>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83</xdr:row>
      <xdr:rowOff>105173</xdr:rowOff>
    </xdr:from>
    <xdr:ext cx="405111" cy="259045"/>
    <xdr:sp macro="" textlink="">
      <xdr:nvSpPr>
        <xdr:cNvPr id="725" name="n_3aveValue【消防施設】&#10;有形固定資産減価償却率"/>
        <xdr:cNvSpPr txBox="1"/>
      </xdr:nvSpPr>
      <xdr:spPr>
        <a:xfrm>
          <a:off x="11900544" y="140192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82</xdr:row>
      <xdr:rowOff>138176</xdr:rowOff>
    </xdr:from>
    <xdr:to>
      <xdr:col>67</xdr:col>
      <xdr:colOff>101600</xdr:colOff>
      <xdr:row>83</xdr:row>
      <xdr:rowOff>68326</xdr:rowOff>
    </xdr:to>
    <xdr:sp macro="" textlink="">
      <xdr:nvSpPr>
        <xdr:cNvPr id="726" name="フローチャート: 判断 725"/>
        <xdr:cNvSpPr/>
      </xdr:nvSpPr>
      <xdr:spPr>
        <a:xfrm>
          <a:off x="11231880" y="13884656"/>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81</xdr:row>
      <xdr:rowOff>84853</xdr:rowOff>
    </xdr:from>
    <xdr:ext cx="405111" cy="259045"/>
    <xdr:sp macro="" textlink="">
      <xdr:nvSpPr>
        <xdr:cNvPr id="727" name="n_4aveValue【消防施設】&#10;有形固定資産減価償却率"/>
        <xdr:cNvSpPr txBox="1"/>
      </xdr:nvSpPr>
      <xdr:spPr>
        <a:xfrm>
          <a:off x="11102984" y="136636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28" name="テキスト ボックス 727"/>
        <xdr:cNvSpPr txBox="1"/>
      </xdr:nvSpPr>
      <xdr:spPr>
        <a:xfrm>
          <a:off x="1420876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9" name="テキスト ボックス 728"/>
        <xdr:cNvSpPr txBox="1"/>
      </xdr:nvSpPr>
      <xdr:spPr>
        <a:xfrm>
          <a:off x="134620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0" name="テキスト ボックス 729"/>
        <xdr:cNvSpPr txBox="1"/>
      </xdr:nvSpPr>
      <xdr:spPr>
        <a:xfrm>
          <a:off x="126873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1" name="テキスト ボックス 730"/>
        <xdr:cNvSpPr txBox="1"/>
      </xdr:nvSpPr>
      <xdr:spPr>
        <a:xfrm>
          <a:off x="1190498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2" name="テキスト ボックス 731"/>
        <xdr:cNvSpPr txBox="1"/>
      </xdr:nvSpPr>
      <xdr:spPr>
        <a:xfrm>
          <a:off x="1111504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94742</xdr:rowOff>
    </xdr:from>
    <xdr:to>
      <xdr:col>85</xdr:col>
      <xdr:colOff>177800</xdr:colOff>
      <xdr:row>82</xdr:row>
      <xdr:rowOff>24892</xdr:rowOff>
    </xdr:to>
    <xdr:sp macro="" textlink="">
      <xdr:nvSpPr>
        <xdr:cNvPr id="733" name="楕円 732"/>
        <xdr:cNvSpPr/>
      </xdr:nvSpPr>
      <xdr:spPr>
        <a:xfrm>
          <a:off x="14325600" y="13673582"/>
          <a:ext cx="9398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80</xdr:row>
      <xdr:rowOff>117619</xdr:rowOff>
    </xdr:from>
    <xdr:ext cx="405111" cy="259045"/>
    <xdr:sp macro="" textlink="">
      <xdr:nvSpPr>
        <xdr:cNvPr id="734" name="【消防施設】&#10;有形固定資産減価償却率該当値テキスト"/>
        <xdr:cNvSpPr txBox="1"/>
      </xdr:nvSpPr>
      <xdr:spPr>
        <a:xfrm>
          <a:off x="14414500" y="135288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14732</xdr:rowOff>
    </xdr:from>
    <xdr:to>
      <xdr:col>81</xdr:col>
      <xdr:colOff>101600</xdr:colOff>
      <xdr:row>82</xdr:row>
      <xdr:rowOff>116332</xdr:rowOff>
    </xdr:to>
    <xdr:sp macro="" textlink="">
      <xdr:nvSpPr>
        <xdr:cNvPr id="735" name="楕円 734"/>
        <xdr:cNvSpPr/>
      </xdr:nvSpPr>
      <xdr:spPr>
        <a:xfrm>
          <a:off x="13578840" y="13761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145542</xdr:rowOff>
    </xdr:from>
    <xdr:to>
      <xdr:col>85</xdr:col>
      <xdr:colOff>127000</xdr:colOff>
      <xdr:row>82</xdr:row>
      <xdr:rowOff>65532</xdr:rowOff>
    </xdr:to>
    <xdr:cxnSp macro="">
      <xdr:nvCxnSpPr>
        <xdr:cNvPr id="736" name="直線コネクタ 735"/>
        <xdr:cNvCxnSpPr/>
      </xdr:nvCxnSpPr>
      <xdr:spPr>
        <a:xfrm flipV="1">
          <a:off x="13629640" y="13724382"/>
          <a:ext cx="746760" cy="87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126746</xdr:rowOff>
    </xdr:from>
    <xdr:to>
      <xdr:col>76</xdr:col>
      <xdr:colOff>165100</xdr:colOff>
      <xdr:row>82</xdr:row>
      <xdr:rowOff>56896</xdr:rowOff>
    </xdr:to>
    <xdr:sp macro="" textlink="">
      <xdr:nvSpPr>
        <xdr:cNvPr id="737" name="楕円 736"/>
        <xdr:cNvSpPr/>
      </xdr:nvSpPr>
      <xdr:spPr>
        <a:xfrm>
          <a:off x="12804140" y="13705586"/>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6096</xdr:rowOff>
    </xdr:from>
    <xdr:to>
      <xdr:col>81</xdr:col>
      <xdr:colOff>50800</xdr:colOff>
      <xdr:row>82</xdr:row>
      <xdr:rowOff>65532</xdr:rowOff>
    </xdr:to>
    <xdr:cxnSp macro="">
      <xdr:nvCxnSpPr>
        <xdr:cNvPr id="738" name="直線コネクタ 737"/>
        <xdr:cNvCxnSpPr/>
      </xdr:nvCxnSpPr>
      <xdr:spPr>
        <a:xfrm>
          <a:off x="12854940" y="13752576"/>
          <a:ext cx="7747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87885</xdr:rowOff>
    </xdr:from>
    <xdr:to>
      <xdr:col>72</xdr:col>
      <xdr:colOff>38100</xdr:colOff>
      <xdr:row>82</xdr:row>
      <xdr:rowOff>18035</xdr:rowOff>
    </xdr:to>
    <xdr:sp macro="" textlink="">
      <xdr:nvSpPr>
        <xdr:cNvPr id="739" name="楕円 738"/>
        <xdr:cNvSpPr/>
      </xdr:nvSpPr>
      <xdr:spPr>
        <a:xfrm>
          <a:off x="12029440" y="13666725"/>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138685</xdr:rowOff>
    </xdr:from>
    <xdr:to>
      <xdr:col>76</xdr:col>
      <xdr:colOff>114300</xdr:colOff>
      <xdr:row>82</xdr:row>
      <xdr:rowOff>6096</xdr:rowOff>
    </xdr:to>
    <xdr:cxnSp macro="">
      <xdr:nvCxnSpPr>
        <xdr:cNvPr id="740" name="直線コネクタ 739"/>
        <xdr:cNvCxnSpPr/>
      </xdr:nvCxnSpPr>
      <xdr:spPr>
        <a:xfrm>
          <a:off x="12072620" y="13717525"/>
          <a:ext cx="782320" cy="35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132859</xdr:rowOff>
    </xdr:from>
    <xdr:ext cx="405111" cy="259045"/>
    <xdr:sp macro="" textlink="">
      <xdr:nvSpPr>
        <xdr:cNvPr id="741" name="n_1mainValue【消防施設】&#10;有形固定資産減価償却率"/>
        <xdr:cNvSpPr txBox="1"/>
      </xdr:nvSpPr>
      <xdr:spPr>
        <a:xfrm>
          <a:off x="13437244" y="13544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73423</xdr:rowOff>
    </xdr:from>
    <xdr:ext cx="405111" cy="259045"/>
    <xdr:sp macro="" textlink="">
      <xdr:nvSpPr>
        <xdr:cNvPr id="742" name="n_2mainValue【消防施設】&#10;有形固定資産減価償却率"/>
        <xdr:cNvSpPr txBox="1"/>
      </xdr:nvSpPr>
      <xdr:spPr>
        <a:xfrm>
          <a:off x="12675244" y="134846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34562</xdr:rowOff>
    </xdr:from>
    <xdr:ext cx="405111" cy="259045"/>
    <xdr:sp macro="" textlink="">
      <xdr:nvSpPr>
        <xdr:cNvPr id="743" name="n_3mainValue【消防施設】&#10;有形固定資産減価償却率"/>
        <xdr:cNvSpPr txBox="1"/>
      </xdr:nvSpPr>
      <xdr:spPr>
        <a:xfrm>
          <a:off x="11900544" y="13445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44" name="正方形/長方形 743"/>
        <xdr:cNvSpPr/>
      </xdr:nvSpPr>
      <xdr:spPr>
        <a:xfrm>
          <a:off x="16093440" y="11551920"/>
          <a:ext cx="417576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45" name="正方形/長方形 744"/>
        <xdr:cNvSpPr/>
      </xdr:nvSpPr>
      <xdr:spPr>
        <a:xfrm>
          <a:off x="1622044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46" name="正方形/長方形 745"/>
        <xdr:cNvSpPr/>
      </xdr:nvSpPr>
      <xdr:spPr>
        <a:xfrm>
          <a:off x="1622044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47" name="正方形/長方形 746"/>
        <xdr:cNvSpPr/>
      </xdr:nvSpPr>
      <xdr:spPr>
        <a:xfrm>
          <a:off x="1709928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48" name="正方形/長方形 747"/>
        <xdr:cNvSpPr/>
      </xdr:nvSpPr>
      <xdr:spPr>
        <a:xfrm>
          <a:off x="1709928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49" name="正方形/長方形 748"/>
        <xdr:cNvSpPr/>
      </xdr:nvSpPr>
      <xdr:spPr>
        <a:xfrm>
          <a:off x="18105120" y="1219708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50" name="正方形/長方形 749"/>
        <xdr:cNvSpPr/>
      </xdr:nvSpPr>
      <xdr:spPr>
        <a:xfrm>
          <a:off x="18105120" y="1239647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1" name="正方形/長方形 750"/>
        <xdr:cNvSpPr/>
      </xdr:nvSpPr>
      <xdr:spPr>
        <a:xfrm>
          <a:off x="16093440" y="12668250"/>
          <a:ext cx="4175760" cy="223647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2" name="テキスト ボックス 751"/>
        <xdr:cNvSpPr txBox="1"/>
      </xdr:nvSpPr>
      <xdr:spPr>
        <a:xfrm>
          <a:off x="16078200" y="1248156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3" name="直線コネクタ 752"/>
        <xdr:cNvCxnSpPr/>
      </xdr:nvCxnSpPr>
      <xdr:spPr>
        <a:xfrm>
          <a:off x="16093440" y="1490472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754" name="直線コネクタ 753"/>
        <xdr:cNvCxnSpPr/>
      </xdr:nvCxnSpPr>
      <xdr:spPr>
        <a:xfrm>
          <a:off x="16093440" y="1453134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55" name="テキスト ボックス 754"/>
        <xdr:cNvSpPr txBox="1"/>
      </xdr:nvSpPr>
      <xdr:spPr>
        <a:xfrm>
          <a:off x="15694841" y="14392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56" name="直線コネクタ 755"/>
        <xdr:cNvCxnSpPr/>
      </xdr:nvCxnSpPr>
      <xdr:spPr>
        <a:xfrm>
          <a:off x="16093440" y="1415796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57" name="テキスト ボックス 756"/>
        <xdr:cNvSpPr txBox="1"/>
      </xdr:nvSpPr>
      <xdr:spPr>
        <a:xfrm>
          <a:off x="15694841" y="1401954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58" name="直線コネクタ 757"/>
        <xdr:cNvCxnSpPr/>
      </xdr:nvCxnSpPr>
      <xdr:spPr>
        <a:xfrm>
          <a:off x="16093440" y="1378458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59" name="テキスト ボックス 758"/>
        <xdr:cNvSpPr txBox="1"/>
      </xdr:nvSpPr>
      <xdr:spPr>
        <a:xfrm>
          <a:off x="15694841" y="136461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0" name="直線コネクタ 759"/>
        <xdr:cNvCxnSpPr/>
      </xdr:nvCxnSpPr>
      <xdr:spPr>
        <a:xfrm>
          <a:off x="16093440" y="1341120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61" name="テキスト ボックス 760"/>
        <xdr:cNvSpPr txBox="1"/>
      </xdr:nvSpPr>
      <xdr:spPr>
        <a:xfrm>
          <a:off x="15694841" y="132727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62" name="直線コネクタ 761"/>
        <xdr:cNvCxnSpPr/>
      </xdr:nvCxnSpPr>
      <xdr:spPr>
        <a:xfrm>
          <a:off x="16093440" y="1304163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63" name="テキスト ボックス 762"/>
        <xdr:cNvSpPr txBox="1"/>
      </xdr:nvSpPr>
      <xdr:spPr>
        <a:xfrm>
          <a:off x="15694841" y="1290321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4" name="直線コネクタ 763"/>
        <xdr:cNvCxnSpPr/>
      </xdr:nvCxnSpPr>
      <xdr:spPr>
        <a:xfrm>
          <a:off x="16093440" y="1266825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5" name="テキスト ボックス 764"/>
        <xdr:cNvSpPr txBox="1"/>
      </xdr:nvSpPr>
      <xdr:spPr>
        <a:xfrm>
          <a:off x="15694841" y="125298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6" name="【消防施設】&#10;一人当たり面積グラフ枠"/>
        <xdr:cNvSpPr/>
      </xdr:nvSpPr>
      <xdr:spPr>
        <a:xfrm>
          <a:off x="16093440" y="12668250"/>
          <a:ext cx="4175760" cy="223647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64770</xdr:rowOff>
    </xdr:from>
    <xdr:to>
      <xdr:col>116</xdr:col>
      <xdr:colOff>62864</xdr:colOff>
      <xdr:row>86</xdr:row>
      <xdr:rowOff>0</xdr:rowOff>
    </xdr:to>
    <xdr:cxnSp macro="">
      <xdr:nvCxnSpPr>
        <xdr:cNvPr id="767" name="直線コネクタ 766"/>
        <xdr:cNvCxnSpPr/>
      </xdr:nvCxnSpPr>
      <xdr:spPr>
        <a:xfrm flipV="1">
          <a:off x="19509104" y="13140690"/>
          <a:ext cx="0"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3827</xdr:rowOff>
    </xdr:from>
    <xdr:ext cx="469744" cy="259045"/>
    <xdr:sp macro="" textlink="">
      <xdr:nvSpPr>
        <xdr:cNvPr id="768" name="【消防施設】&#10;一人当たり面積最小値テキスト"/>
        <xdr:cNvSpPr txBox="1"/>
      </xdr:nvSpPr>
      <xdr:spPr>
        <a:xfrm>
          <a:off x="19547840" y="14420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0</xdr:rowOff>
    </xdr:from>
    <xdr:to>
      <xdr:col>116</xdr:col>
      <xdr:colOff>152400</xdr:colOff>
      <xdr:row>86</xdr:row>
      <xdr:rowOff>0</xdr:rowOff>
    </xdr:to>
    <xdr:cxnSp macro="">
      <xdr:nvCxnSpPr>
        <xdr:cNvPr id="769" name="直線コネクタ 768"/>
        <xdr:cNvCxnSpPr/>
      </xdr:nvCxnSpPr>
      <xdr:spPr>
        <a:xfrm>
          <a:off x="19443700" y="1441704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11447</xdr:rowOff>
    </xdr:from>
    <xdr:ext cx="469744" cy="259045"/>
    <xdr:sp macro="" textlink="">
      <xdr:nvSpPr>
        <xdr:cNvPr id="770" name="【消防施設】&#10;一人当たり面積最大値テキスト"/>
        <xdr:cNvSpPr txBox="1"/>
      </xdr:nvSpPr>
      <xdr:spPr>
        <a:xfrm>
          <a:off x="19547840" y="1291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64770</xdr:rowOff>
    </xdr:from>
    <xdr:to>
      <xdr:col>116</xdr:col>
      <xdr:colOff>152400</xdr:colOff>
      <xdr:row>78</xdr:row>
      <xdr:rowOff>64770</xdr:rowOff>
    </xdr:to>
    <xdr:cxnSp macro="">
      <xdr:nvCxnSpPr>
        <xdr:cNvPr id="771" name="直線コネクタ 770"/>
        <xdr:cNvCxnSpPr/>
      </xdr:nvCxnSpPr>
      <xdr:spPr>
        <a:xfrm>
          <a:off x="19443700" y="1314069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102888</xdr:rowOff>
    </xdr:from>
    <xdr:ext cx="469744" cy="259045"/>
    <xdr:sp macro="" textlink="">
      <xdr:nvSpPr>
        <xdr:cNvPr id="772" name="【消防施設】&#10;一人当たり面積平均値テキスト"/>
        <xdr:cNvSpPr txBox="1"/>
      </xdr:nvSpPr>
      <xdr:spPr>
        <a:xfrm>
          <a:off x="19547840" y="140170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124461</xdr:rowOff>
    </xdr:from>
    <xdr:to>
      <xdr:col>116</xdr:col>
      <xdr:colOff>114300</xdr:colOff>
      <xdr:row>84</xdr:row>
      <xdr:rowOff>54611</xdr:rowOff>
    </xdr:to>
    <xdr:sp macro="" textlink="">
      <xdr:nvSpPr>
        <xdr:cNvPr id="773" name="フローチャート: 判断 772"/>
        <xdr:cNvSpPr/>
      </xdr:nvSpPr>
      <xdr:spPr>
        <a:xfrm>
          <a:off x="19458940" y="14038581"/>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135889</xdr:rowOff>
    </xdr:from>
    <xdr:to>
      <xdr:col>112</xdr:col>
      <xdr:colOff>38100</xdr:colOff>
      <xdr:row>84</xdr:row>
      <xdr:rowOff>66039</xdr:rowOff>
    </xdr:to>
    <xdr:sp macro="" textlink="">
      <xdr:nvSpPr>
        <xdr:cNvPr id="774" name="フローチャート: 判断 773"/>
        <xdr:cNvSpPr/>
      </xdr:nvSpPr>
      <xdr:spPr>
        <a:xfrm>
          <a:off x="18735040" y="14050009"/>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84</xdr:row>
      <xdr:rowOff>57166</xdr:rowOff>
    </xdr:from>
    <xdr:ext cx="469744" cy="259045"/>
    <xdr:sp macro="" textlink="">
      <xdr:nvSpPr>
        <xdr:cNvPr id="775" name="n_1aveValue【消防施設】&#10;一人当たり面積"/>
        <xdr:cNvSpPr txBox="1"/>
      </xdr:nvSpPr>
      <xdr:spPr>
        <a:xfrm>
          <a:off x="18561127" y="14138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83</xdr:row>
      <xdr:rowOff>162561</xdr:rowOff>
    </xdr:from>
    <xdr:to>
      <xdr:col>107</xdr:col>
      <xdr:colOff>101600</xdr:colOff>
      <xdr:row>84</xdr:row>
      <xdr:rowOff>92711</xdr:rowOff>
    </xdr:to>
    <xdr:sp macro="" textlink="">
      <xdr:nvSpPr>
        <xdr:cNvPr id="776" name="フローチャート: 判断 775"/>
        <xdr:cNvSpPr/>
      </xdr:nvSpPr>
      <xdr:spPr>
        <a:xfrm>
          <a:off x="17937480" y="14076681"/>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84</xdr:row>
      <xdr:rowOff>83838</xdr:rowOff>
    </xdr:from>
    <xdr:ext cx="469744" cy="259045"/>
    <xdr:sp macro="" textlink="">
      <xdr:nvSpPr>
        <xdr:cNvPr id="777" name="n_2aveValue【消防施設】&#10;一人当たり面積"/>
        <xdr:cNvSpPr txBox="1"/>
      </xdr:nvSpPr>
      <xdr:spPr>
        <a:xfrm>
          <a:off x="17776267" y="141655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17780</xdr:rowOff>
    </xdr:from>
    <xdr:to>
      <xdr:col>102</xdr:col>
      <xdr:colOff>165100</xdr:colOff>
      <xdr:row>84</xdr:row>
      <xdr:rowOff>119380</xdr:rowOff>
    </xdr:to>
    <xdr:sp macro="" textlink="">
      <xdr:nvSpPr>
        <xdr:cNvPr id="778" name="フローチャート: 判断 777"/>
        <xdr:cNvSpPr/>
      </xdr:nvSpPr>
      <xdr:spPr>
        <a:xfrm>
          <a:off x="17162780" y="14099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84</xdr:row>
      <xdr:rowOff>110507</xdr:rowOff>
    </xdr:from>
    <xdr:ext cx="469744" cy="259045"/>
    <xdr:sp macro="" textlink="">
      <xdr:nvSpPr>
        <xdr:cNvPr id="779" name="n_3aveValue【消防施設】&#10;一人当たり面積"/>
        <xdr:cNvSpPr txBox="1"/>
      </xdr:nvSpPr>
      <xdr:spPr>
        <a:xfrm>
          <a:off x="17001567" y="14192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85</xdr:row>
      <xdr:rowOff>40639</xdr:rowOff>
    </xdr:from>
    <xdr:to>
      <xdr:col>98</xdr:col>
      <xdr:colOff>38100</xdr:colOff>
      <xdr:row>85</xdr:row>
      <xdr:rowOff>142239</xdr:rowOff>
    </xdr:to>
    <xdr:sp macro="" textlink="">
      <xdr:nvSpPr>
        <xdr:cNvPr id="780" name="フローチャート: 判断 779"/>
        <xdr:cNvSpPr/>
      </xdr:nvSpPr>
      <xdr:spPr>
        <a:xfrm>
          <a:off x="16388080" y="14290039"/>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83</xdr:row>
      <xdr:rowOff>158766</xdr:rowOff>
    </xdr:from>
    <xdr:ext cx="469744" cy="259045"/>
    <xdr:sp macro="" textlink="">
      <xdr:nvSpPr>
        <xdr:cNvPr id="781" name="n_4aveValue【消防施設】&#10;一人当たり面積"/>
        <xdr:cNvSpPr txBox="1"/>
      </xdr:nvSpPr>
      <xdr:spPr>
        <a:xfrm>
          <a:off x="16226867" y="140728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82" name="テキスト ボックス 781"/>
        <xdr:cNvSpPr txBox="1"/>
      </xdr:nvSpPr>
      <xdr:spPr>
        <a:xfrm>
          <a:off x="1934210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3" name="テキスト ボックス 782"/>
        <xdr:cNvSpPr txBox="1"/>
      </xdr:nvSpPr>
      <xdr:spPr>
        <a:xfrm>
          <a:off x="1861058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4" name="テキスト ボックス 783"/>
        <xdr:cNvSpPr txBox="1"/>
      </xdr:nvSpPr>
      <xdr:spPr>
        <a:xfrm>
          <a:off x="1782064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5" name="テキスト ボックス 784"/>
        <xdr:cNvSpPr txBox="1"/>
      </xdr:nvSpPr>
      <xdr:spPr>
        <a:xfrm>
          <a:off x="1704594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6" name="テキスト ボックス 785"/>
        <xdr:cNvSpPr txBox="1"/>
      </xdr:nvSpPr>
      <xdr:spPr>
        <a:xfrm>
          <a:off x="16263620" y="149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40639</xdr:rowOff>
    </xdr:from>
    <xdr:to>
      <xdr:col>116</xdr:col>
      <xdr:colOff>114300</xdr:colOff>
      <xdr:row>79</xdr:row>
      <xdr:rowOff>142239</xdr:rowOff>
    </xdr:to>
    <xdr:sp macro="" textlink="">
      <xdr:nvSpPr>
        <xdr:cNvPr id="787" name="楕円 786"/>
        <xdr:cNvSpPr/>
      </xdr:nvSpPr>
      <xdr:spPr>
        <a:xfrm>
          <a:off x="19458940" y="13284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78</xdr:row>
      <xdr:rowOff>63516</xdr:rowOff>
    </xdr:from>
    <xdr:ext cx="469744" cy="259045"/>
    <xdr:sp macro="" textlink="">
      <xdr:nvSpPr>
        <xdr:cNvPr id="788" name="【消防施設】&#10;一人当たり面積該当値テキスト"/>
        <xdr:cNvSpPr txBox="1"/>
      </xdr:nvSpPr>
      <xdr:spPr>
        <a:xfrm>
          <a:off x="19547840" y="131394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109220</xdr:rowOff>
    </xdr:from>
    <xdr:to>
      <xdr:col>112</xdr:col>
      <xdr:colOff>38100</xdr:colOff>
      <xdr:row>80</xdr:row>
      <xdr:rowOff>39370</xdr:rowOff>
    </xdr:to>
    <xdr:sp macro="" textlink="">
      <xdr:nvSpPr>
        <xdr:cNvPr id="789" name="楕円 788"/>
        <xdr:cNvSpPr/>
      </xdr:nvSpPr>
      <xdr:spPr>
        <a:xfrm>
          <a:off x="18735040" y="1335278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91439</xdr:rowOff>
    </xdr:from>
    <xdr:to>
      <xdr:col>116</xdr:col>
      <xdr:colOff>63500</xdr:colOff>
      <xdr:row>79</xdr:row>
      <xdr:rowOff>160020</xdr:rowOff>
    </xdr:to>
    <xdr:cxnSp macro="">
      <xdr:nvCxnSpPr>
        <xdr:cNvPr id="790" name="直線コネクタ 789"/>
        <xdr:cNvCxnSpPr/>
      </xdr:nvCxnSpPr>
      <xdr:spPr>
        <a:xfrm flipV="1">
          <a:off x="18778220" y="13334999"/>
          <a:ext cx="731520" cy="68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139700</xdr:rowOff>
    </xdr:from>
    <xdr:to>
      <xdr:col>107</xdr:col>
      <xdr:colOff>101600</xdr:colOff>
      <xdr:row>80</xdr:row>
      <xdr:rowOff>69850</xdr:rowOff>
    </xdr:to>
    <xdr:sp macro="" textlink="">
      <xdr:nvSpPr>
        <xdr:cNvPr id="791" name="楕円 790"/>
        <xdr:cNvSpPr/>
      </xdr:nvSpPr>
      <xdr:spPr>
        <a:xfrm>
          <a:off x="17937480" y="1338326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160020</xdr:rowOff>
    </xdr:from>
    <xdr:to>
      <xdr:col>111</xdr:col>
      <xdr:colOff>177800</xdr:colOff>
      <xdr:row>80</xdr:row>
      <xdr:rowOff>19050</xdr:rowOff>
    </xdr:to>
    <xdr:cxnSp macro="">
      <xdr:nvCxnSpPr>
        <xdr:cNvPr id="792" name="直線コネクタ 791"/>
        <xdr:cNvCxnSpPr/>
      </xdr:nvCxnSpPr>
      <xdr:spPr>
        <a:xfrm flipV="1">
          <a:off x="17988280" y="13403580"/>
          <a:ext cx="78994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40639</xdr:rowOff>
    </xdr:from>
    <xdr:to>
      <xdr:col>102</xdr:col>
      <xdr:colOff>165100</xdr:colOff>
      <xdr:row>82</xdr:row>
      <xdr:rowOff>142239</xdr:rowOff>
    </xdr:to>
    <xdr:sp macro="" textlink="">
      <xdr:nvSpPr>
        <xdr:cNvPr id="793" name="楕円 792"/>
        <xdr:cNvSpPr/>
      </xdr:nvSpPr>
      <xdr:spPr>
        <a:xfrm>
          <a:off x="17162780" y="13787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19050</xdr:rowOff>
    </xdr:from>
    <xdr:to>
      <xdr:col>107</xdr:col>
      <xdr:colOff>50800</xdr:colOff>
      <xdr:row>82</xdr:row>
      <xdr:rowOff>91439</xdr:rowOff>
    </xdr:to>
    <xdr:cxnSp macro="">
      <xdr:nvCxnSpPr>
        <xdr:cNvPr id="794" name="直線コネクタ 793"/>
        <xdr:cNvCxnSpPr/>
      </xdr:nvCxnSpPr>
      <xdr:spPr>
        <a:xfrm flipV="1">
          <a:off x="17213580" y="13430250"/>
          <a:ext cx="774700" cy="407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78</xdr:row>
      <xdr:rowOff>55897</xdr:rowOff>
    </xdr:from>
    <xdr:ext cx="469744" cy="259045"/>
    <xdr:sp macro="" textlink="">
      <xdr:nvSpPr>
        <xdr:cNvPr id="795" name="n_1mainValue【消防施設】&#10;一人当たり面積"/>
        <xdr:cNvSpPr txBox="1"/>
      </xdr:nvSpPr>
      <xdr:spPr>
        <a:xfrm>
          <a:off x="18561127" y="13131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86377</xdr:rowOff>
    </xdr:from>
    <xdr:ext cx="469744" cy="259045"/>
    <xdr:sp macro="" textlink="">
      <xdr:nvSpPr>
        <xdr:cNvPr id="796" name="n_2mainValue【消防施設】&#10;一人当たり面積"/>
        <xdr:cNvSpPr txBox="1"/>
      </xdr:nvSpPr>
      <xdr:spPr>
        <a:xfrm>
          <a:off x="17776267" y="13162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158766</xdr:rowOff>
    </xdr:from>
    <xdr:ext cx="469744" cy="259045"/>
    <xdr:sp macro="" textlink="">
      <xdr:nvSpPr>
        <xdr:cNvPr id="797" name="n_3mainValue【消防施設】&#10;一人当たり面積"/>
        <xdr:cNvSpPr txBox="1"/>
      </xdr:nvSpPr>
      <xdr:spPr>
        <a:xfrm>
          <a:off x="17001567" y="13569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98" name="正方形/長方形 797"/>
        <xdr:cNvSpPr/>
      </xdr:nvSpPr>
      <xdr:spPr>
        <a:xfrm>
          <a:off x="10960100" y="15274290"/>
          <a:ext cx="4152900" cy="6235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799" name="正方形/長方形 798"/>
        <xdr:cNvSpPr/>
      </xdr:nvSpPr>
      <xdr:spPr>
        <a:xfrm>
          <a:off x="110642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800" name="正方形/長方形 799"/>
        <xdr:cNvSpPr/>
      </xdr:nvSpPr>
      <xdr:spPr>
        <a:xfrm>
          <a:off x="110642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801" name="正方形/長方形 800"/>
        <xdr:cNvSpPr/>
      </xdr:nvSpPr>
      <xdr:spPr>
        <a:xfrm>
          <a:off x="119659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802" name="正方形/長方形 801"/>
        <xdr:cNvSpPr/>
      </xdr:nvSpPr>
      <xdr:spPr>
        <a:xfrm>
          <a:off x="119659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803" name="正方形/長方形 802"/>
        <xdr:cNvSpPr/>
      </xdr:nvSpPr>
      <xdr:spPr>
        <a:xfrm>
          <a:off x="1297178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804" name="正方形/長方形 803"/>
        <xdr:cNvSpPr/>
      </xdr:nvSpPr>
      <xdr:spPr>
        <a:xfrm>
          <a:off x="1297178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05" name="正方形/長方形 804"/>
        <xdr:cNvSpPr/>
      </xdr:nvSpPr>
      <xdr:spPr>
        <a:xfrm>
          <a:off x="10960100" y="16394430"/>
          <a:ext cx="4152900" cy="223266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06" name="テキスト ボックス 805"/>
        <xdr:cNvSpPr txBox="1"/>
      </xdr:nvSpPr>
      <xdr:spPr>
        <a:xfrm>
          <a:off x="10922000" y="1620774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07" name="直線コネクタ 806"/>
        <xdr:cNvCxnSpPr/>
      </xdr:nvCxnSpPr>
      <xdr:spPr>
        <a:xfrm>
          <a:off x="10960100" y="1862709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08" name="テキスト ボックス 807"/>
        <xdr:cNvSpPr txBox="1"/>
      </xdr:nvSpPr>
      <xdr:spPr>
        <a:xfrm>
          <a:off x="10561501" y="18488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09" name="直線コネクタ 808"/>
        <xdr:cNvCxnSpPr/>
      </xdr:nvCxnSpPr>
      <xdr:spPr>
        <a:xfrm>
          <a:off x="10960100" y="1825752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810" name="テキスト ボックス 809"/>
        <xdr:cNvSpPr txBox="1"/>
      </xdr:nvSpPr>
      <xdr:spPr>
        <a:xfrm>
          <a:off x="10561501" y="181152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11" name="直線コネクタ 810"/>
        <xdr:cNvCxnSpPr/>
      </xdr:nvCxnSpPr>
      <xdr:spPr>
        <a:xfrm>
          <a:off x="10960100" y="1788414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12" name="テキスト ボックス 811"/>
        <xdr:cNvSpPr txBox="1"/>
      </xdr:nvSpPr>
      <xdr:spPr>
        <a:xfrm>
          <a:off x="10602761" y="17745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13" name="直線コネクタ 812"/>
        <xdr:cNvCxnSpPr/>
      </xdr:nvCxnSpPr>
      <xdr:spPr>
        <a:xfrm>
          <a:off x="10960100" y="1751076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14" name="テキスト ボックス 813"/>
        <xdr:cNvSpPr txBox="1"/>
      </xdr:nvSpPr>
      <xdr:spPr>
        <a:xfrm>
          <a:off x="10602761" y="1737234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15" name="直線コネクタ 814"/>
        <xdr:cNvCxnSpPr/>
      </xdr:nvCxnSpPr>
      <xdr:spPr>
        <a:xfrm>
          <a:off x="10960100" y="1713738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16" name="テキスト ボックス 815"/>
        <xdr:cNvSpPr txBox="1"/>
      </xdr:nvSpPr>
      <xdr:spPr>
        <a:xfrm>
          <a:off x="10602761" y="1699896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17" name="直線コネクタ 816"/>
        <xdr:cNvCxnSpPr/>
      </xdr:nvCxnSpPr>
      <xdr:spPr>
        <a:xfrm>
          <a:off x="10960100" y="1676400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29227</xdr:rowOff>
    </xdr:from>
    <xdr:ext cx="403059" cy="259045"/>
    <xdr:sp macro="" textlink="">
      <xdr:nvSpPr>
        <xdr:cNvPr id="818" name="テキスト ボックス 817"/>
        <xdr:cNvSpPr txBox="1"/>
      </xdr:nvSpPr>
      <xdr:spPr>
        <a:xfrm>
          <a:off x="10602761" y="1662558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19" name="直線コネクタ 818"/>
        <xdr:cNvCxnSpPr/>
      </xdr:nvCxnSpPr>
      <xdr:spPr>
        <a:xfrm>
          <a:off x="10960100" y="16394430"/>
          <a:ext cx="413004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0" name="テキスト ボックス 819"/>
        <xdr:cNvSpPr txBox="1"/>
      </xdr:nvSpPr>
      <xdr:spPr>
        <a:xfrm>
          <a:off x="10666881" y="1625601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1" name="【庁舎】&#10;有形固定資産減価償却率グラフ枠"/>
        <xdr:cNvSpPr/>
      </xdr:nvSpPr>
      <xdr:spPr>
        <a:xfrm>
          <a:off x="10960100" y="16394430"/>
          <a:ext cx="4152900" cy="223266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17145</xdr:rowOff>
    </xdr:from>
    <xdr:to>
      <xdr:col>85</xdr:col>
      <xdr:colOff>126364</xdr:colOff>
      <xdr:row>107</xdr:row>
      <xdr:rowOff>137161</xdr:rowOff>
    </xdr:to>
    <xdr:cxnSp macro="">
      <xdr:nvCxnSpPr>
        <xdr:cNvPr id="822" name="直線コネクタ 821"/>
        <xdr:cNvCxnSpPr/>
      </xdr:nvCxnSpPr>
      <xdr:spPr>
        <a:xfrm flipV="1">
          <a:off x="14375764" y="16781145"/>
          <a:ext cx="0" cy="12934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140988</xdr:rowOff>
    </xdr:from>
    <xdr:ext cx="405111" cy="259045"/>
    <xdr:sp macro="" textlink="">
      <xdr:nvSpPr>
        <xdr:cNvPr id="823" name="【庁舎】&#10;有形固定資産減価償却率最小値テキスト"/>
        <xdr:cNvSpPr txBox="1"/>
      </xdr:nvSpPr>
      <xdr:spPr>
        <a:xfrm>
          <a:off x="14414500" y="180784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137161</xdr:rowOff>
    </xdr:from>
    <xdr:to>
      <xdr:col>86</xdr:col>
      <xdr:colOff>25400</xdr:colOff>
      <xdr:row>107</xdr:row>
      <xdr:rowOff>137161</xdr:rowOff>
    </xdr:to>
    <xdr:cxnSp macro="">
      <xdr:nvCxnSpPr>
        <xdr:cNvPr id="824" name="直線コネクタ 823"/>
        <xdr:cNvCxnSpPr/>
      </xdr:nvCxnSpPr>
      <xdr:spPr>
        <a:xfrm>
          <a:off x="14287500" y="1807464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135272</xdr:rowOff>
    </xdr:from>
    <xdr:ext cx="405111" cy="259045"/>
    <xdr:sp macro="" textlink="">
      <xdr:nvSpPr>
        <xdr:cNvPr id="825" name="【庁舎】&#10;有形固定資産減価償却率最大値テキスト"/>
        <xdr:cNvSpPr txBox="1"/>
      </xdr:nvSpPr>
      <xdr:spPr>
        <a:xfrm>
          <a:off x="14414500" y="1656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17145</xdr:rowOff>
    </xdr:from>
    <xdr:to>
      <xdr:col>86</xdr:col>
      <xdr:colOff>25400</xdr:colOff>
      <xdr:row>100</xdr:row>
      <xdr:rowOff>17145</xdr:rowOff>
    </xdr:to>
    <xdr:cxnSp macro="">
      <xdr:nvCxnSpPr>
        <xdr:cNvPr id="826" name="直線コネクタ 825"/>
        <xdr:cNvCxnSpPr/>
      </xdr:nvCxnSpPr>
      <xdr:spPr>
        <a:xfrm>
          <a:off x="14287500" y="1678114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166388</xdr:rowOff>
    </xdr:from>
    <xdr:ext cx="405111" cy="259045"/>
    <xdr:sp macro="" textlink="">
      <xdr:nvSpPr>
        <xdr:cNvPr id="827" name="【庁舎】&#10;有形固定資産減価償却率平均値テキスト"/>
        <xdr:cNvSpPr txBox="1"/>
      </xdr:nvSpPr>
      <xdr:spPr>
        <a:xfrm>
          <a:off x="14414500" y="1726566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143511</xdr:rowOff>
    </xdr:from>
    <xdr:to>
      <xdr:col>85</xdr:col>
      <xdr:colOff>177800</xdr:colOff>
      <xdr:row>104</xdr:row>
      <xdr:rowOff>73661</xdr:rowOff>
    </xdr:to>
    <xdr:sp macro="" textlink="">
      <xdr:nvSpPr>
        <xdr:cNvPr id="828" name="フローチャート: 判断 827"/>
        <xdr:cNvSpPr/>
      </xdr:nvSpPr>
      <xdr:spPr>
        <a:xfrm>
          <a:off x="14325600" y="17410431"/>
          <a:ext cx="9398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153036</xdr:rowOff>
    </xdr:from>
    <xdr:to>
      <xdr:col>81</xdr:col>
      <xdr:colOff>101600</xdr:colOff>
      <xdr:row>104</xdr:row>
      <xdr:rowOff>83186</xdr:rowOff>
    </xdr:to>
    <xdr:sp macro="" textlink="">
      <xdr:nvSpPr>
        <xdr:cNvPr id="829" name="フローチャート: 判断 828"/>
        <xdr:cNvSpPr/>
      </xdr:nvSpPr>
      <xdr:spPr>
        <a:xfrm>
          <a:off x="13578840" y="17419956"/>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102</xdr:row>
      <xdr:rowOff>99713</xdr:rowOff>
    </xdr:from>
    <xdr:ext cx="405111" cy="259045"/>
    <xdr:sp macro="" textlink="">
      <xdr:nvSpPr>
        <xdr:cNvPr id="830" name="n_1aveValue【庁舎】&#10;有形固定資産減価償却率"/>
        <xdr:cNvSpPr txBox="1"/>
      </xdr:nvSpPr>
      <xdr:spPr>
        <a:xfrm>
          <a:off x="13437244" y="1719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103</xdr:row>
      <xdr:rowOff>128270</xdr:rowOff>
    </xdr:from>
    <xdr:to>
      <xdr:col>76</xdr:col>
      <xdr:colOff>165100</xdr:colOff>
      <xdr:row>104</xdr:row>
      <xdr:rowOff>58420</xdr:rowOff>
    </xdr:to>
    <xdr:sp macro="" textlink="">
      <xdr:nvSpPr>
        <xdr:cNvPr id="831" name="フローチャート: 判断 830"/>
        <xdr:cNvSpPr/>
      </xdr:nvSpPr>
      <xdr:spPr>
        <a:xfrm>
          <a:off x="12804140" y="1739519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102</xdr:row>
      <xdr:rowOff>74947</xdr:rowOff>
    </xdr:from>
    <xdr:ext cx="405111" cy="259045"/>
    <xdr:sp macro="" textlink="">
      <xdr:nvSpPr>
        <xdr:cNvPr id="832" name="n_2aveValue【庁舎】&#10;有形固定資産減価償却率"/>
        <xdr:cNvSpPr txBox="1"/>
      </xdr:nvSpPr>
      <xdr:spPr>
        <a:xfrm>
          <a:off x="12675244"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103</xdr:row>
      <xdr:rowOff>118745</xdr:rowOff>
    </xdr:from>
    <xdr:to>
      <xdr:col>72</xdr:col>
      <xdr:colOff>38100</xdr:colOff>
      <xdr:row>104</xdr:row>
      <xdr:rowOff>48895</xdr:rowOff>
    </xdr:to>
    <xdr:sp macro="" textlink="">
      <xdr:nvSpPr>
        <xdr:cNvPr id="833" name="フローチャート: 判断 832"/>
        <xdr:cNvSpPr/>
      </xdr:nvSpPr>
      <xdr:spPr>
        <a:xfrm>
          <a:off x="12029440" y="17385665"/>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102</xdr:row>
      <xdr:rowOff>65422</xdr:rowOff>
    </xdr:from>
    <xdr:ext cx="405111" cy="259045"/>
    <xdr:sp macro="" textlink="">
      <xdr:nvSpPr>
        <xdr:cNvPr id="834" name="n_3aveValue【庁舎】&#10;有形固定資産減価償却率"/>
        <xdr:cNvSpPr txBox="1"/>
      </xdr:nvSpPr>
      <xdr:spPr>
        <a:xfrm>
          <a:off x="11900544" y="17164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103</xdr:row>
      <xdr:rowOff>34925</xdr:rowOff>
    </xdr:from>
    <xdr:to>
      <xdr:col>67</xdr:col>
      <xdr:colOff>101600</xdr:colOff>
      <xdr:row>103</xdr:row>
      <xdr:rowOff>136525</xdr:rowOff>
    </xdr:to>
    <xdr:sp macro="" textlink="">
      <xdr:nvSpPr>
        <xdr:cNvPr id="835" name="フローチャート: 判断 834"/>
        <xdr:cNvSpPr/>
      </xdr:nvSpPr>
      <xdr:spPr>
        <a:xfrm>
          <a:off x="11231880" y="173018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101</xdr:row>
      <xdr:rowOff>153052</xdr:rowOff>
    </xdr:from>
    <xdr:ext cx="405111" cy="259045"/>
    <xdr:sp macro="" textlink="">
      <xdr:nvSpPr>
        <xdr:cNvPr id="836" name="n_4aveValue【庁舎】&#10;有形固定資産減価償却率"/>
        <xdr:cNvSpPr txBox="1"/>
      </xdr:nvSpPr>
      <xdr:spPr>
        <a:xfrm>
          <a:off x="11102984" y="17084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111</xdr:row>
      <xdr:rowOff>16527</xdr:rowOff>
    </xdr:from>
    <xdr:ext cx="762000" cy="259045"/>
    <xdr:sp macro="" textlink="">
      <xdr:nvSpPr>
        <xdr:cNvPr id="837" name="テキスト ボックス 836"/>
        <xdr:cNvSpPr txBox="1"/>
      </xdr:nvSpPr>
      <xdr:spPr>
        <a:xfrm>
          <a:off x="1420876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38" name="テキスト ボックス 837"/>
        <xdr:cNvSpPr txBox="1"/>
      </xdr:nvSpPr>
      <xdr:spPr>
        <a:xfrm>
          <a:off x="134620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39" name="テキスト ボックス 838"/>
        <xdr:cNvSpPr txBox="1"/>
      </xdr:nvSpPr>
      <xdr:spPr>
        <a:xfrm>
          <a:off x="126873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0" name="テキスト ボックス 839"/>
        <xdr:cNvSpPr txBox="1"/>
      </xdr:nvSpPr>
      <xdr:spPr>
        <a:xfrm>
          <a:off x="1190498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1" name="テキスト ボックス 840"/>
        <xdr:cNvSpPr txBox="1"/>
      </xdr:nvSpPr>
      <xdr:spPr>
        <a:xfrm>
          <a:off x="1111504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122555</xdr:rowOff>
    </xdr:from>
    <xdr:to>
      <xdr:col>85</xdr:col>
      <xdr:colOff>177800</xdr:colOff>
      <xdr:row>105</xdr:row>
      <xdr:rowOff>52705</xdr:rowOff>
    </xdr:to>
    <xdr:sp macro="" textlink="">
      <xdr:nvSpPr>
        <xdr:cNvPr id="842" name="楕円 841"/>
        <xdr:cNvSpPr/>
      </xdr:nvSpPr>
      <xdr:spPr>
        <a:xfrm>
          <a:off x="14325600" y="17557115"/>
          <a:ext cx="9398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104</xdr:row>
      <xdr:rowOff>100982</xdr:rowOff>
    </xdr:from>
    <xdr:ext cx="405111" cy="259045"/>
    <xdr:sp macro="" textlink="">
      <xdr:nvSpPr>
        <xdr:cNvPr id="843" name="【庁舎】&#10;有形固定資産減価償却率該当値テキスト"/>
        <xdr:cNvSpPr txBox="1"/>
      </xdr:nvSpPr>
      <xdr:spPr>
        <a:xfrm>
          <a:off x="14414500" y="1753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84455</xdr:rowOff>
    </xdr:from>
    <xdr:to>
      <xdr:col>81</xdr:col>
      <xdr:colOff>101600</xdr:colOff>
      <xdr:row>105</xdr:row>
      <xdr:rowOff>14605</xdr:rowOff>
    </xdr:to>
    <xdr:sp macro="" textlink="">
      <xdr:nvSpPr>
        <xdr:cNvPr id="844" name="楕円 843"/>
        <xdr:cNvSpPr/>
      </xdr:nvSpPr>
      <xdr:spPr>
        <a:xfrm>
          <a:off x="13578840" y="175190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135255</xdr:rowOff>
    </xdr:from>
    <xdr:to>
      <xdr:col>85</xdr:col>
      <xdr:colOff>127000</xdr:colOff>
      <xdr:row>105</xdr:row>
      <xdr:rowOff>1905</xdr:rowOff>
    </xdr:to>
    <xdr:cxnSp macro="">
      <xdr:nvCxnSpPr>
        <xdr:cNvPr id="845" name="直線コネクタ 844"/>
        <xdr:cNvCxnSpPr/>
      </xdr:nvCxnSpPr>
      <xdr:spPr>
        <a:xfrm>
          <a:off x="13629640" y="17569815"/>
          <a:ext cx="74676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48261</xdr:rowOff>
    </xdr:from>
    <xdr:to>
      <xdr:col>76</xdr:col>
      <xdr:colOff>165100</xdr:colOff>
      <xdr:row>104</xdr:row>
      <xdr:rowOff>149861</xdr:rowOff>
    </xdr:to>
    <xdr:sp macro="" textlink="">
      <xdr:nvSpPr>
        <xdr:cNvPr id="846" name="楕円 845"/>
        <xdr:cNvSpPr/>
      </xdr:nvSpPr>
      <xdr:spPr>
        <a:xfrm>
          <a:off x="12804140" y="17482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99061</xdr:rowOff>
    </xdr:from>
    <xdr:to>
      <xdr:col>81</xdr:col>
      <xdr:colOff>50800</xdr:colOff>
      <xdr:row>104</xdr:row>
      <xdr:rowOff>135255</xdr:rowOff>
    </xdr:to>
    <xdr:cxnSp macro="">
      <xdr:nvCxnSpPr>
        <xdr:cNvPr id="847" name="直線コネクタ 846"/>
        <xdr:cNvCxnSpPr/>
      </xdr:nvCxnSpPr>
      <xdr:spPr>
        <a:xfrm>
          <a:off x="12854940" y="17533621"/>
          <a:ext cx="774700"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15875</xdr:rowOff>
    </xdr:from>
    <xdr:to>
      <xdr:col>72</xdr:col>
      <xdr:colOff>38100</xdr:colOff>
      <xdr:row>104</xdr:row>
      <xdr:rowOff>117475</xdr:rowOff>
    </xdr:to>
    <xdr:sp macro="" textlink="">
      <xdr:nvSpPr>
        <xdr:cNvPr id="848" name="楕円 847"/>
        <xdr:cNvSpPr/>
      </xdr:nvSpPr>
      <xdr:spPr>
        <a:xfrm>
          <a:off x="12029440" y="17450435"/>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66675</xdr:rowOff>
    </xdr:from>
    <xdr:to>
      <xdr:col>76</xdr:col>
      <xdr:colOff>114300</xdr:colOff>
      <xdr:row>104</xdr:row>
      <xdr:rowOff>99061</xdr:rowOff>
    </xdr:to>
    <xdr:cxnSp macro="">
      <xdr:nvCxnSpPr>
        <xdr:cNvPr id="849" name="直線コネクタ 848"/>
        <xdr:cNvCxnSpPr/>
      </xdr:nvCxnSpPr>
      <xdr:spPr>
        <a:xfrm>
          <a:off x="12072620" y="17501235"/>
          <a:ext cx="782320" cy="32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5732</xdr:rowOff>
    </xdr:from>
    <xdr:ext cx="405111" cy="259045"/>
    <xdr:sp macro="" textlink="">
      <xdr:nvSpPr>
        <xdr:cNvPr id="850" name="n_1mainValue【庁舎】&#10;有形固定資産減価償却率"/>
        <xdr:cNvSpPr txBox="1"/>
      </xdr:nvSpPr>
      <xdr:spPr>
        <a:xfrm>
          <a:off x="13437244" y="17607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140988</xdr:rowOff>
    </xdr:from>
    <xdr:ext cx="405111" cy="259045"/>
    <xdr:sp macro="" textlink="">
      <xdr:nvSpPr>
        <xdr:cNvPr id="851" name="n_2mainValue【庁舎】&#10;有形固定資産減価償却率"/>
        <xdr:cNvSpPr txBox="1"/>
      </xdr:nvSpPr>
      <xdr:spPr>
        <a:xfrm>
          <a:off x="12675244" y="175755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108602</xdr:rowOff>
    </xdr:from>
    <xdr:ext cx="405111" cy="259045"/>
    <xdr:sp macro="" textlink="">
      <xdr:nvSpPr>
        <xdr:cNvPr id="852" name="n_3mainValue【庁舎】&#10;有形固定資産減価償却率"/>
        <xdr:cNvSpPr txBox="1"/>
      </xdr:nvSpPr>
      <xdr:spPr>
        <a:xfrm>
          <a:off x="11900544" y="17543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53" name="正方形/長方形 852"/>
        <xdr:cNvSpPr/>
      </xdr:nvSpPr>
      <xdr:spPr>
        <a:xfrm>
          <a:off x="16093440" y="15274290"/>
          <a:ext cx="4175760" cy="6235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854" name="正方形/長方形 853"/>
        <xdr:cNvSpPr/>
      </xdr:nvSpPr>
      <xdr:spPr>
        <a:xfrm>
          <a:off x="1622044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855" name="正方形/長方形 854"/>
        <xdr:cNvSpPr/>
      </xdr:nvSpPr>
      <xdr:spPr>
        <a:xfrm>
          <a:off x="1622044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56" name="正方形/長方形 855"/>
        <xdr:cNvSpPr/>
      </xdr:nvSpPr>
      <xdr:spPr>
        <a:xfrm>
          <a:off x="1709928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857" name="正方形/長方形 856"/>
        <xdr:cNvSpPr/>
      </xdr:nvSpPr>
      <xdr:spPr>
        <a:xfrm>
          <a:off x="1709928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858" name="正方形/長方形 857"/>
        <xdr:cNvSpPr/>
      </xdr:nvSpPr>
      <xdr:spPr>
        <a:xfrm>
          <a:off x="18105120" y="15923260"/>
          <a:ext cx="134112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859" name="正方形/長方形 858"/>
        <xdr:cNvSpPr/>
      </xdr:nvSpPr>
      <xdr:spPr>
        <a:xfrm>
          <a:off x="18105120" y="16118840"/>
          <a:ext cx="134112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0" name="正方形/長方形 859"/>
        <xdr:cNvSpPr/>
      </xdr:nvSpPr>
      <xdr:spPr>
        <a:xfrm>
          <a:off x="16093440" y="16394430"/>
          <a:ext cx="4175760" cy="223266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1" name="テキスト ボックス 860"/>
        <xdr:cNvSpPr txBox="1"/>
      </xdr:nvSpPr>
      <xdr:spPr>
        <a:xfrm>
          <a:off x="16078200" y="1620774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2" name="直線コネクタ 861"/>
        <xdr:cNvCxnSpPr/>
      </xdr:nvCxnSpPr>
      <xdr:spPr>
        <a:xfrm>
          <a:off x="16093440" y="1862709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63" name="直線コネクタ 862"/>
        <xdr:cNvCxnSpPr/>
      </xdr:nvCxnSpPr>
      <xdr:spPr>
        <a:xfrm>
          <a:off x="16093440" y="1818132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64" name="テキスト ボックス 863"/>
        <xdr:cNvSpPr txBox="1"/>
      </xdr:nvSpPr>
      <xdr:spPr>
        <a:xfrm>
          <a:off x="15694841" y="1804290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65" name="直線コネクタ 864"/>
        <xdr:cNvCxnSpPr/>
      </xdr:nvCxnSpPr>
      <xdr:spPr>
        <a:xfrm>
          <a:off x="16093440" y="1773555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66" name="テキスト ボックス 865"/>
        <xdr:cNvSpPr txBox="1"/>
      </xdr:nvSpPr>
      <xdr:spPr>
        <a:xfrm>
          <a:off x="15694841" y="175971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67" name="直線コネクタ 866"/>
        <xdr:cNvCxnSpPr/>
      </xdr:nvCxnSpPr>
      <xdr:spPr>
        <a:xfrm>
          <a:off x="16093440" y="1728597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68" name="テキスト ボックス 867"/>
        <xdr:cNvSpPr txBox="1"/>
      </xdr:nvSpPr>
      <xdr:spPr>
        <a:xfrm>
          <a:off x="15694841" y="1714755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69" name="直線コネクタ 868"/>
        <xdr:cNvCxnSpPr/>
      </xdr:nvCxnSpPr>
      <xdr:spPr>
        <a:xfrm>
          <a:off x="16093440" y="1684020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0" name="テキスト ボックス 869"/>
        <xdr:cNvSpPr txBox="1"/>
      </xdr:nvSpPr>
      <xdr:spPr>
        <a:xfrm>
          <a:off x="15694841" y="167017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1" name="直線コネクタ 870"/>
        <xdr:cNvCxnSpPr/>
      </xdr:nvCxnSpPr>
      <xdr:spPr>
        <a:xfrm>
          <a:off x="16093440" y="16394430"/>
          <a:ext cx="413766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2" name="テキスト ボックス 871"/>
        <xdr:cNvSpPr txBox="1"/>
      </xdr:nvSpPr>
      <xdr:spPr>
        <a:xfrm>
          <a:off x="15694841" y="1625601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73" name="【庁舎】&#10;一人当たり面積グラフ枠"/>
        <xdr:cNvSpPr/>
      </xdr:nvSpPr>
      <xdr:spPr>
        <a:xfrm>
          <a:off x="16093440" y="16394430"/>
          <a:ext cx="4175760" cy="223266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99</xdr:row>
      <xdr:rowOff>133350</xdr:rowOff>
    </xdr:from>
    <xdr:to>
      <xdr:col>116</xdr:col>
      <xdr:colOff>62864</xdr:colOff>
      <xdr:row>106</xdr:row>
      <xdr:rowOff>76200</xdr:rowOff>
    </xdr:to>
    <xdr:cxnSp macro="">
      <xdr:nvCxnSpPr>
        <xdr:cNvPr id="874" name="直線コネクタ 873"/>
        <xdr:cNvCxnSpPr/>
      </xdr:nvCxnSpPr>
      <xdr:spPr>
        <a:xfrm flipV="1">
          <a:off x="19509104" y="16729710"/>
          <a:ext cx="0" cy="11163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80027</xdr:rowOff>
    </xdr:from>
    <xdr:ext cx="469744" cy="259045"/>
    <xdr:sp macro="" textlink="">
      <xdr:nvSpPr>
        <xdr:cNvPr id="875" name="【庁舎】&#10;一人当たり面積最小値テキスト"/>
        <xdr:cNvSpPr txBox="1"/>
      </xdr:nvSpPr>
      <xdr:spPr>
        <a:xfrm>
          <a:off x="19547840" y="17849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106</xdr:row>
      <xdr:rowOff>76200</xdr:rowOff>
    </xdr:from>
    <xdr:to>
      <xdr:col>116</xdr:col>
      <xdr:colOff>152400</xdr:colOff>
      <xdr:row>106</xdr:row>
      <xdr:rowOff>76200</xdr:rowOff>
    </xdr:to>
    <xdr:cxnSp macro="">
      <xdr:nvCxnSpPr>
        <xdr:cNvPr id="876" name="直線コネクタ 875"/>
        <xdr:cNvCxnSpPr/>
      </xdr:nvCxnSpPr>
      <xdr:spPr>
        <a:xfrm>
          <a:off x="19443700" y="1784604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80027</xdr:rowOff>
    </xdr:from>
    <xdr:ext cx="469744" cy="259045"/>
    <xdr:sp macro="" textlink="">
      <xdr:nvSpPr>
        <xdr:cNvPr id="877" name="【庁舎】&#10;一人当たり面積最大値テキスト"/>
        <xdr:cNvSpPr txBox="1"/>
      </xdr:nvSpPr>
      <xdr:spPr>
        <a:xfrm>
          <a:off x="19547840" y="16508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133350</xdr:rowOff>
    </xdr:from>
    <xdr:to>
      <xdr:col>116</xdr:col>
      <xdr:colOff>152400</xdr:colOff>
      <xdr:row>99</xdr:row>
      <xdr:rowOff>133350</xdr:rowOff>
    </xdr:to>
    <xdr:cxnSp macro="">
      <xdr:nvCxnSpPr>
        <xdr:cNvPr id="878" name="直線コネクタ 877"/>
        <xdr:cNvCxnSpPr/>
      </xdr:nvCxnSpPr>
      <xdr:spPr>
        <a:xfrm>
          <a:off x="19443700" y="1672971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101</xdr:row>
      <xdr:rowOff>135145</xdr:rowOff>
    </xdr:from>
    <xdr:ext cx="469744" cy="259045"/>
    <xdr:sp macro="" textlink="">
      <xdr:nvSpPr>
        <xdr:cNvPr id="879" name="【庁舎】&#10;一人当たり面積平均値テキスト"/>
        <xdr:cNvSpPr txBox="1"/>
      </xdr:nvSpPr>
      <xdr:spPr>
        <a:xfrm>
          <a:off x="19547840" y="1706678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112268</xdr:rowOff>
    </xdr:from>
    <xdr:to>
      <xdr:col>116</xdr:col>
      <xdr:colOff>114300</xdr:colOff>
      <xdr:row>103</xdr:row>
      <xdr:rowOff>42418</xdr:rowOff>
    </xdr:to>
    <xdr:sp macro="" textlink="">
      <xdr:nvSpPr>
        <xdr:cNvPr id="880" name="フローチャート: 判断 879"/>
        <xdr:cNvSpPr/>
      </xdr:nvSpPr>
      <xdr:spPr>
        <a:xfrm>
          <a:off x="19458940" y="17211548"/>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102</xdr:row>
      <xdr:rowOff>48261</xdr:rowOff>
    </xdr:from>
    <xdr:to>
      <xdr:col>112</xdr:col>
      <xdr:colOff>38100</xdr:colOff>
      <xdr:row>102</xdr:row>
      <xdr:rowOff>149861</xdr:rowOff>
    </xdr:to>
    <xdr:sp macro="" textlink="">
      <xdr:nvSpPr>
        <xdr:cNvPr id="881" name="フローチャート: 判断 880"/>
        <xdr:cNvSpPr/>
      </xdr:nvSpPr>
      <xdr:spPr>
        <a:xfrm>
          <a:off x="18735040" y="17147541"/>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100</xdr:row>
      <xdr:rowOff>166388</xdr:rowOff>
    </xdr:from>
    <xdr:ext cx="469744" cy="259045"/>
    <xdr:sp macro="" textlink="">
      <xdr:nvSpPr>
        <xdr:cNvPr id="882" name="n_1aveValue【庁舎】&#10;一人当たり面積"/>
        <xdr:cNvSpPr txBox="1"/>
      </xdr:nvSpPr>
      <xdr:spPr>
        <a:xfrm>
          <a:off x="18561127" y="16930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102</xdr:row>
      <xdr:rowOff>48261</xdr:rowOff>
    </xdr:from>
    <xdr:to>
      <xdr:col>107</xdr:col>
      <xdr:colOff>101600</xdr:colOff>
      <xdr:row>102</xdr:row>
      <xdr:rowOff>149861</xdr:rowOff>
    </xdr:to>
    <xdr:sp macro="" textlink="">
      <xdr:nvSpPr>
        <xdr:cNvPr id="883" name="フローチャート: 判断 882"/>
        <xdr:cNvSpPr/>
      </xdr:nvSpPr>
      <xdr:spPr>
        <a:xfrm>
          <a:off x="17937480" y="171475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100</xdr:row>
      <xdr:rowOff>166388</xdr:rowOff>
    </xdr:from>
    <xdr:ext cx="469744" cy="259045"/>
    <xdr:sp macro="" textlink="">
      <xdr:nvSpPr>
        <xdr:cNvPr id="884" name="n_2aveValue【庁舎】&#10;一人当たり面積"/>
        <xdr:cNvSpPr txBox="1"/>
      </xdr:nvSpPr>
      <xdr:spPr>
        <a:xfrm>
          <a:off x="17776267" y="16930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102</xdr:row>
      <xdr:rowOff>61976</xdr:rowOff>
    </xdr:from>
    <xdr:to>
      <xdr:col>102</xdr:col>
      <xdr:colOff>165100</xdr:colOff>
      <xdr:row>102</xdr:row>
      <xdr:rowOff>163576</xdr:rowOff>
    </xdr:to>
    <xdr:sp macro="" textlink="">
      <xdr:nvSpPr>
        <xdr:cNvPr id="885" name="フローチャート: 判断 884"/>
        <xdr:cNvSpPr/>
      </xdr:nvSpPr>
      <xdr:spPr>
        <a:xfrm>
          <a:off x="17162780" y="17161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101</xdr:row>
      <xdr:rowOff>8653</xdr:rowOff>
    </xdr:from>
    <xdr:ext cx="469744" cy="259045"/>
    <xdr:sp macro="" textlink="">
      <xdr:nvSpPr>
        <xdr:cNvPr id="886" name="n_3aveValue【庁舎】&#10;一人当たり面積"/>
        <xdr:cNvSpPr txBox="1"/>
      </xdr:nvSpPr>
      <xdr:spPr>
        <a:xfrm>
          <a:off x="17001567" y="169402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103</xdr:row>
      <xdr:rowOff>123698</xdr:rowOff>
    </xdr:from>
    <xdr:to>
      <xdr:col>98</xdr:col>
      <xdr:colOff>38100</xdr:colOff>
      <xdr:row>104</xdr:row>
      <xdr:rowOff>53848</xdr:rowOff>
    </xdr:to>
    <xdr:sp macro="" textlink="">
      <xdr:nvSpPr>
        <xdr:cNvPr id="887" name="フローチャート: 判断 886"/>
        <xdr:cNvSpPr/>
      </xdr:nvSpPr>
      <xdr:spPr>
        <a:xfrm>
          <a:off x="16388080" y="17390618"/>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102</xdr:row>
      <xdr:rowOff>70375</xdr:rowOff>
    </xdr:from>
    <xdr:ext cx="469744" cy="259045"/>
    <xdr:sp macro="" textlink="">
      <xdr:nvSpPr>
        <xdr:cNvPr id="888" name="n_4aveValue【庁舎】&#10;一人当たり面積"/>
        <xdr:cNvSpPr txBox="1"/>
      </xdr:nvSpPr>
      <xdr:spPr>
        <a:xfrm>
          <a:off x="16226867" y="17169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111</xdr:row>
      <xdr:rowOff>16527</xdr:rowOff>
    </xdr:from>
    <xdr:ext cx="762000" cy="259045"/>
    <xdr:sp macro="" textlink="">
      <xdr:nvSpPr>
        <xdr:cNvPr id="889" name="テキスト ボックス 888"/>
        <xdr:cNvSpPr txBox="1"/>
      </xdr:nvSpPr>
      <xdr:spPr>
        <a:xfrm>
          <a:off x="1934210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0" name="テキスト ボックス 889"/>
        <xdr:cNvSpPr txBox="1"/>
      </xdr:nvSpPr>
      <xdr:spPr>
        <a:xfrm>
          <a:off x="1861058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1" name="テキスト ボックス 890"/>
        <xdr:cNvSpPr txBox="1"/>
      </xdr:nvSpPr>
      <xdr:spPr>
        <a:xfrm>
          <a:off x="1782064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2" name="テキスト ボックス 891"/>
        <xdr:cNvSpPr txBox="1"/>
      </xdr:nvSpPr>
      <xdr:spPr>
        <a:xfrm>
          <a:off x="1704594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3" name="テキスト ボックス 892"/>
        <xdr:cNvSpPr txBox="1"/>
      </xdr:nvSpPr>
      <xdr:spPr>
        <a:xfrm>
          <a:off x="16263620" y="18624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16256</xdr:rowOff>
    </xdr:from>
    <xdr:to>
      <xdr:col>116</xdr:col>
      <xdr:colOff>114300</xdr:colOff>
      <xdr:row>104</xdr:row>
      <xdr:rowOff>117856</xdr:rowOff>
    </xdr:to>
    <xdr:sp macro="" textlink="">
      <xdr:nvSpPr>
        <xdr:cNvPr id="894" name="楕円 893"/>
        <xdr:cNvSpPr/>
      </xdr:nvSpPr>
      <xdr:spPr>
        <a:xfrm>
          <a:off x="19458940" y="17450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103</xdr:row>
      <xdr:rowOff>166133</xdr:rowOff>
    </xdr:from>
    <xdr:ext cx="469744" cy="259045"/>
    <xdr:sp macro="" textlink="">
      <xdr:nvSpPr>
        <xdr:cNvPr id="895" name="【庁舎】&#10;一人当たり面積該当値テキスト"/>
        <xdr:cNvSpPr txBox="1"/>
      </xdr:nvSpPr>
      <xdr:spPr>
        <a:xfrm>
          <a:off x="19547840" y="17433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104</xdr:row>
      <xdr:rowOff>16256</xdr:rowOff>
    </xdr:from>
    <xdr:to>
      <xdr:col>112</xdr:col>
      <xdr:colOff>38100</xdr:colOff>
      <xdr:row>104</xdr:row>
      <xdr:rowOff>117856</xdr:rowOff>
    </xdr:to>
    <xdr:sp macro="" textlink="">
      <xdr:nvSpPr>
        <xdr:cNvPr id="896" name="楕円 895"/>
        <xdr:cNvSpPr/>
      </xdr:nvSpPr>
      <xdr:spPr>
        <a:xfrm>
          <a:off x="18735040" y="17450816"/>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67056</xdr:rowOff>
    </xdr:from>
    <xdr:to>
      <xdr:col>116</xdr:col>
      <xdr:colOff>63500</xdr:colOff>
      <xdr:row>104</xdr:row>
      <xdr:rowOff>67056</xdr:rowOff>
    </xdr:to>
    <xdr:cxnSp macro="">
      <xdr:nvCxnSpPr>
        <xdr:cNvPr id="897" name="直線コネクタ 896"/>
        <xdr:cNvCxnSpPr/>
      </xdr:nvCxnSpPr>
      <xdr:spPr>
        <a:xfrm>
          <a:off x="18778220" y="17501616"/>
          <a:ext cx="73152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20828</xdr:rowOff>
    </xdr:from>
    <xdr:to>
      <xdr:col>107</xdr:col>
      <xdr:colOff>101600</xdr:colOff>
      <xdr:row>104</xdr:row>
      <xdr:rowOff>122428</xdr:rowOff>
    </xdr:to>
    <xdr:sp macro="" textlink="">
      <xdr:nvSpPr>
        <xdr:cNvPr id="898" name="楕円 897"/>
        <xdr:cNvSpPr/>
      </xdr:nvSpPr>
      <xdr:spPr>
        <a:xfrm>
          <a:off x="17937480" y="17455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67056</xdr:rowOff>
    </xdr:from>
    <xdr:to>
      <xdr:col>111</xdr:col>
      <xdr:colOff>177800</xdr:colOff>
      <xdr:row>104</xdr:row>
      <xdr:rowOff>71628</xdr:rowOff>
    </xdr:to>
    <xdr:cxnSp macro="">
      <xdr:nvCxnSpPr>
        <xdr:cNvPr id="899" name="直線コネクタ 898"/>
        <xdr:cNvCxnSpPr/>
      </xdr:nvCxnSpPr>
      <xdr:spPr>
        <a:xfrm flipV="1">
          <a:off x="17988280" y="17501616"/>
          <a:ext cx="78994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20828</xdr:rowOff>
    </xdr:from>
    <xdr:to>
      <xdr:col>102</xdr:col>
      <xdr:colOff>165100</xdr:colOff>
      <xdr:row>104</xdr:row>
      <xdr:rowOff>122428</xdr:rowOff>
    </xdr:to>
    <xdr:sp macro="" textlink="">
      <xdr:nvSpPr>
        <xdr:cNvPr id="900" name="楕円 899"/>
        <xdr:cNvSpPr/>
      </xdr:nvSpPr>
      <xdr:spPr>
        <a:xfrm>
          <a:off x="17162780" y="17455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71628</xdr:rowOff>
    </xdr:from>
    <xdr:to>
      <xdr:col>107</xdr:col>
      <xdr:colOff>50800</xdr:colOff>
      <xdr:row>104</xdr:row>
      <xdr:rowOff>71628</xdr:rowOff>
    </xdr:to>
    <xdr:cxnSp macro="">
      <xdr:nvCxnSpPr>
        <xdr:cNvPr id="901" name="直線コネクタ 900"/>
        <xdr:cNvCxnSpPr/>
      </xdr:nvCxnSpPr>
      <xdr:spPr>
        <a:xfrm>
          <a:off x="17213580" y="17506188"/>
          <a:ext cx="7747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108983</xdr:rowOff>
    </xdr:from>
    <xdr:ext cx="469744" cy="259045"/>
    <xdr:sp macro="" textlink="">
      <xdr:nvSpPr>
        <xdr:cNvPr id="902" name="n_1mainValue【庁舎】&#10;一人当たり面積"/>
        <xdr:cNvSpPr txBox="1"/>
      </xdr:nvSpPr>
      <xdr:spPr>
        <a:xfrm>
          <a:off x="18561127" y="175435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113555</xdr:rowOff>
    </xdr:from>
    <xdr:ext cx="469744" cy="259045"/>
    <xdr:sp macro="" textlink="">
      <xdr:nvSpPr>
        <xdr:cNvPr id="903" name="n_2mainValue【庁舎】&#10;一人当たり面積"/>
        <xdr:cNvSpPr txBox="1"/>
      </xdr:nvSpPr>
      <xdr:spPr>
        <a:xfrm>
          <a:off x="17776267" y="17548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113555</xdr:rowOff>
    </xdr:from>
    <xdr:ext cx="469744" cy="259045"/>
    <xdr:sp macro="" textlink="">
      <xdr:nvSpPr>
        <xdr:cNvPr id="904" name="n_3mainValue【庁舎】&#10;一人当たり面積"/>
        <xdr:cNvSpPr txBox="1"/>
      </xdr:nvSpPr>
      <xdr:spPr>
        <a:xfrm>
          <a:off x="17001567" y="17548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05" name="正方形/長方形 904"/>
        <xdr:cNvSpPr/>
      </xdr:nvSpPr>
      <xdr:spPr>
        <a:xfrm>
          <a:off x="670560" y="19000470"/>
          <a:ext cx="19598640" cy="18630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06" name="正方形/長方形 905"/>
        <xdr:cNvSpPr/>
      </xdr:nvSpPr>
      <xdr:spPr>
        <a:xfrm>
          <a:off x="670560" y="19063970"/>
          <a:ext cx="33909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07" name="テキスト ボックス 906"/>
        <xdr:cNvSpPr txBox="1"/>
      </xdr:nvSpPr>
      <xdr:spPr>
        <a:xfrm>
          <a:off x="746760" y="19310350"/>
          <a:ext cx="19433540" cy="145542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図書館については、昭和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61</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年築の黒磯図書館を、都市再生整備計画において、那須塩原市図書館として令和元年度に整備したため、有形固定資産減価償却率が改善された。</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一般廃棄物処理施設については、類似団体内平均値と近似値となっているが、一般廃棄物焼却施設である那須塩原クリーンセンターについて、今後、那須塩原クリーンセンター長寿命化総合計画に基づき、基幹的設備改良工事を行い、施設の長寿命化を図ることと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市民会館については、老朽化の度合が高くなっている。含まれる施設としては、昭和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57</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年築の黒磯文化会館と昭和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61</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年築の三島ホールであるが、</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施設とも計画的に改修を実施しており、黒磯文化会館において、平成</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年度から令和元年度にかけて耐震補強工事を実施したほか、令和元年度にトイレ洋式化や一部舞台装置の改修を行って、長寿命化を図っている。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17</xdr:row>
      <xdr:rowOff>95250</xdr:rowOff>
    </xdr:from>
    <xdr:ext cx="8811515" cy="259045"/>
    <xdr:sp macro="" textlink="">
      <xdr:nvSpPr>
        <xdr:cNvPr id="29" name="テキスト ボックス 28"/>
        <xdr:cNvSpPr txBox="1"/>
      </xdr:nvSpPr>
      <xdr:spPr>
        <a:xfrm>
          <a:off x="762000" y="300990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9189182" cy="259045"/>
    <xdr:sp macro="" textlink="">
      <xdr:nvSpPr>
        <xdr:cNvPr id="30" name="テキスト ボックス 29"/>
        <xdr:cNvSpPr txBox="1"/>
      </xdr:nvSpPr>
      <xdr:spPr>
        <a:xfrm>
          <a:off x="762000" y="3263900"/>
          <a:ext cx="91891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年度中に市町村合併した団体で、合併前の団体ごとの決算に基づく実質公債費比率及び将来負担比率を算出していない団体については、グラフを表記しない。</a:t>
          </a:r>
        </a:p>
      </xdr:txBody>
    </xdr:sp>
    <xdr:clientData/>
  </xdr:oneCellAnchor>
  <xdr:oneCellAnchor>
    <xdr:from>
      <xdr:col>3</xdr:col>
      <xdr:colOff>133350</xdr:colOff>
      <xdr:row>20</xdr:row>
      <xdr:rowOff>88900</xdr:rowOff>
    </xdr:from>
    <xdr:ext cx="5758692" cy="259045"/>
    <xdr:sp macro="" textlink="">
      <xdr:nvSpPr>
        <xdr:cNvPr id="31" name="テキスト ボックス 30"/>
        <xdr:cNvSpPr txBox="1"/>
      </xdr:nvSpPr>
      <xdr:spPr>
        <a:xfrm>
          <a:off x="762000" y="351790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22</xdr:row>
      <xdr:rowOff>0</xdr:rowOff>
    </xdr:from>
    <xdr:ext cx="8725722" cy="259045"/>
    <xdr:sp macro="" textlink="">
      <xdr:nvSpPr>
        <xdr:cNvPr id="32" name="テキスト ボックス 31"/>
        <xdr:cNvSpPr txBox="1"/>
      </xdr:nvSpPr>
      <xdr:spPr>
        <a:xfrm>
          <a:off x="762000" y="3771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23</xdr:row>
      <xdr:rowOff>82550</xdr:rowOff>
    </xdr:from>
    <xdr:ext cx="5961184" cy="259045"/>
    <xdr:sp macro="" textlink="">
      <xdr:nvSpPr>
        <xdr:cNvPr id="33" name="テキスト ボックス 32"/>
        <xdr:cNvSpPr txBox="1"/>
      </xdr:nvSpPr>
      <xdr:spPr>
        <a:xfrm>
          <a:off x="762000" y="402590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165100</xdr:rowOff>
    </xdr:from>
    <xdr:ext cx="8210774" cy="259045"/>
    <xdr:sp macro="" textlink="">
      <xdr:nvSpPr>
        <xdr:cNvPr id="34" name="テキスト ボックス 33"/>
        <xdr:cNvSpPr txBox="1"/>
      </xdr:nvSpPr>
      <xdr:spPr>
        <a:xfrm>
          <a:off x="762000" y="4279900"/>
          <a:ext cx="82107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類似団体内順位、全国平均、各都道府県平均は、令和元年度決算の状況である。また類似団体が存在しない場合、類似団体内順位を表示しない。</a:t>
          </a:r>
        </a:p>
      </xdr:txBody>
    </xdr:sp>
    <xdr:clientData/>
  </xdr:oneCellAnchor>
  <xdr:oneCellAnchor>
    <xdr:from>
      <xdr:col>3</xdr:col>
      <xdr:colOff>133350</xdr:colOff>
      <xdr:row>26</xdr:row>
      <xdr:rowOff>76200</xdr:rowOff>
    </xdr:from>
    <xdr:ext cx="184731" cy="259045"/>
    <xdr:sp macro="" textlink="">
      <xdr:nvSpPr>
        <xdr:cNvPr id="35" name="テキスト ボックス 34"/>
        <xdr:cNvSpPr txBox="1"/>
      </xdr:nvSpPr>
      <xdr:spPr>
        <a:xfrm>
          <a:off x="762000" y="45339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xdr:cNvSpPr txBox="1"/>
      </xdr:nvSpPr>
      <xdr:spPr>
        <a:xfrm>
          <a:off x="1776887" y="53784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xdr:cNvSpPr txBox="1"/>
      </xdr:nvSpPr>
      <xdr:spPr>
        <a:xfrm>
          <a:off x="3176114"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[0.81]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xdr:cNvSpPr/>
      </xdr:nvSpPr>
      <xdr:spPr>
        <a:xfrm>
          <a:off x="9017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xdr:cNvSpPr/>
      </xdr:nvSpPr>
      <xdr:spPr>
        <a:xfrm>
          <a:off x="9017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財政力指数は、標準的な行政活動を行うために必要な財源をどの程度自力調達できるかの割合を示すものである。本市においては、栃木県平均及び類似団体平均を上回っている状況である。これは、大規模工場があることから、市町村民税法人税割及び償却資産に係る固定資産税が類似団体と比較し多額であることから、市税収入などの自主財源が比較的充実していることが主な理由である。令和元年度は、社会福祉費やその他の教育費の増により基準財政需要額が増加したが、基準財政収入額は前年度と同規模となっ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50" name="テキスト ボックス 49"/>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51" name="直線コネクタ 50"/>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2" name="テキスト ボックス 51"/>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3" name="直線コネクタ 52"/>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4" name="テキスト ボックス 53"/>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5" name="直線コネクタ 54"/>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6" name="テキスト ボックス 55"/>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7" name="直線コネクタ 56"/>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8" name="テキスト ボックス 57"/>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9" name="直線コネクタ 58"/>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60" name="テキスト ボックス 59"/>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61" name="直線コネクタ 60"/>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2" name="テキスト ボックス 61"/>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3" name="直線コネクタ 62"/>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4" name="テキスト ボックス 63"/>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5" name="財政力グラフ枠"/>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106136</xdr:rowOff>
    </xdr:from>
    <xdr:to>
      <xdr:col>23</xdr:col>
      <xdr:colOff>133350</xdr:colOff>
      <xdr:row>46</xdr:row>
      <xdr:rowOff>11793</xdr:rowOff>
    </xdr:to>
    <xdr:cxnSp macro="">
      <xdr:nvCxnSpPr>
        <xdr:cNvPr id="66" name="直線コネクタ 65"/>
        <xdr:cNvCxnSpPr/>
      </xdr:nvCxnSpPr>
      <xdr:spPr>
        <a:xfrm flipV="1">
          <a:off x="4953000" y="6278336"/>
          <a:ext cx="0" cy="162015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155320</xdr:rowOff>
    </xdr:from>
    <xdr:ext cx="762000" cy="259045"/>
    <xdr:sp macro="" textlink="">
      <xdr:nvSpPr>
        <xdr:cNvPr id="67" name="財政力最小値テキスト"/>
        <xdr:cNvSpPr txBox="1"/>
      </xdr:nvSpPr>
      <xdr:spPr>
        <a:xfrm>
          <a:off x="5041900" y="78705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46</xdr:row>
      <xdr:rowOff>11793</xdr:rowOff>
    </xdr:from>
    <xdr:to>
      <xdr:col>24</xdr:col>
      <xdr:colOff>12700</xdr:colOff>
      <xdr:row>46</xdr:row>
      <xdr:rowOff>11793</xdr:rowOff>
    </xdr:to>
    <xdr:cxnSp macro="">
      <xdr:nvCxnSpPr>
        <xdr:cNvPr id="68" name="直線コネクタ 67"/>
        <xdr:cNvCxnSpPr/>
      </xdr:nvCxnSpPr>
      <xdr:spPr>
        <a:xfrm>
          <a:off x="4864100" y="7898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21063</xdr:rowOff>
    </xdr:from>
    <xdr:ext cx="762000" cy="259045"/>
    <xdr:sp macro="" textlink="">
      <xdr:nvSpPr>
        <xdr:cNvPr id="69" name="財政力最大値テキスト"/>
        <xdr:cNvSpPr txBox="1"/>
      </xdr:nvSpPr>
      <xdr:spPr>
        <a:xfrm>
          <a:off x="5041900" y="60218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106136</xdr:rowOff>
    </xdr:from>
    <xdr:to>
      <xdr:col>24</xdr:col>
      <xdr:colOff>12700</xdr:colOff>
      <xdr:row>36</xdr:row>
      <xdr:rowOff>106136</xdr:rowOff>
    </xdr:to>
    <xdr:cxnSp macro="">
      <xdr:nvCxnSpPr>
        <xdr:cNvPr id="70" name="直線コネクタ 69"/>
        <xdr:cNvCxnSpPr/>
      </xdr:nvCxnSpPr>
      <xdr:spPr>
        <a:xfrm>
          <a:off x="4864100" y="62783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110672</xdr:rowOff>
    </xdr:from>
    <xdr:to>
      <xdr:col>23</xdr:col>
      <xdr:colOff>133350</xdr:colOff>
      <xdr:row>41</xdr:row>
      <xdr:rowOff>110672</xdr:rowOff>
    </xdr:to>
    <xdr:cxnSp macro="">
      <xdr:nvCxnSpPr>
        <xdr:cNvPr id="71" name="直線コネクタ 70"/>
        <xdr:cNvCxnSpPr/>
      </xdr:nvCxnSpPr>
      <xdr:spPr>
        <a:xfrm>
          <a:off x="4114800" y="714012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43</xdr:row>
      <xdr:rowOff>16527</xdr:rowOff>
    </xdr:from>
    <xdr:ext cx="762000" cy="259045"/>
    <xdr:sp macro="" textlink="">
      <xdr:nvSpPr>
        <xdr:cNvPr id="72" name="財政力平均値テキスト"/>
        <xdr:cNvSpPr txBox="1"/>
      </xdr:nvSpPr>
      <xdr:spPr>
        <a:xfrm>
          <a:off x="5041900" y="7388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44450</xdr:rowOff>
    </xdr:from>
    <xdr:to>
      <xdr:col>23</xdr:col>
      <xdr:colOff>184150</xdr:colOff>
      <xdr:row>43</xdr:row>
      <xdr:rowOff>146050</xdr:rowOff>
    </xdr:to>
    <xdr:sp macro="" textlink="">
      <xdr:nvSpPr>
        <xdr:cNvPr id="73" name="フローチャート: 判断 72"/>
        <xdr:cNvSpPr/>
      </xdr:nvSpPr>
      <xdr:spPr>
        <a:xfrm>
          <a:off x="4902200" y="741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110672</xdr:rowOff>
    </xdr:from>
    <xdr:to>
      <xdr:col>19</xdr:col>
      <xdr:colOff>133350</xdr:colOff>
      <xdr:row>41</xdr:row>
      <xdr:rowOff>127907</xdr:rowOff>
    </xdr:to>
    <xdr:cxnSp macro="">
      <xdr:nvCxnSpPr>
        <xdr:cNvPr id="74" name="直線コネクタ 73"/>
        <xdr:cNvCxnSpPr/>
      </xdr:nvCxnSpPr>
      <xdr:spPr>
        <a:xfrm flipV="1">
          <a:off x="3225800" y="7140122"/>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43</xdr:row>
      <xdr:rowOff>44450</xdr:rowOff>
    </xdr:from>
    <xdr:to>
      <xdr:col>19</xdr:col>
      <xdr:colOff>184150</xdr:colOff>
      <xdr:row>43</xdr:row>
      <xdr:rowOff>146050</xdr:rowOff>
    </xdr:to>
    <xdr:sp macro="" textlink="">
      <xdr:nvSpPr>
        <xdr:cNvPr id="75" name="フローチャート: 判断 74"/>
        <xdr:cNvSpPr/>
      </xdr:nvSpPr>
      <xdr:spPr>
        <a:xfrm>
          <a:off x="4064000" y="741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130827</xdr:rowOff>
    </xdr:from>
    <xdr:ext cx="736600" cy="259045"/>
    <xdr:sp macro="" textlink="">
      <xdr:nvSpPr>
        <xdr:cNvPr id="76" name="テキスト ボックス 75"/>
        <xdr:cNvSpPr txBox="1"/>
      </xdr:nvSpPr>
      <xdr:spPr>
        <a:xfrm>
          <a:off x="3733800" y="750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110672</xdr:rowOff>
    </xdr:from>
    <xdr:to>
      <xdr:col>15</xdr:col>
      <xdr:colOff>82550</xdr:colOff>
      <xdr:row>41</xdr:row>
      <xdr:rowOff>127907</xdr:rowOff>
    </xdr:to>
    <xdr:cxnSp macro="">
      <xdr:nvCxnSpPr>
        <xdr:cNvPr id="77" name="直線コネクタ 76"/>
        <xdr:cNvCxnSpPr/>
      </xdr:nvCxnSpPr>
      <xdr:spPr>
        <a:xfrm>
          <a:off x="2336800" y="7140122"/>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43</xdr:row>
      <xdr:rowOff>61685</xdr:rowOff>
    </xdr:from>
    <xdr:to>
      <xdr:col>15</xdr:col>
      <xdr:colOff>133350</xdr:colOff>
      <xdr:row>43</xdr:row>
      <xdr:rowOff>163285</xdr:rowOff>
    </xdr:to>
    <xdr:sp macro="" textlink="">
      <xdr:nvSpPr>
        <xdr:cNvPr id="78" name="フローチャート: 判断 77"/>
        <xdr:cNvSpPr/>
      </xdr:nvSpPr>
      <xdr:spPr>
        <a:xfrm>
          <a:off x="3175000" y="743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148062</xdr:rowOff>
    </xdr:from>
    <xdr:ext cx="762000" cy="259045"/>
    <xdr:sp macro="" textlink="">
      <xdr:nvSpPr>
        <xdr:cNvPr id="79" name="テキスト ボックス 78"/>
        <xdr:cNvSpPr txBox="1"/>
      </xdr:nvSpPr>
      <xdr:spPr>
        <a:xfrm>
          <a:off x="2844800" y="75204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93435</xdr:rowOff>
    </xdr:from>
    <xdr:to>
      <xdr:col>11</xdr:col>
      <xdr:colOff>31750</xdr:colOff>
      <xdr:row>41</xdr:row>
      <xdr:rowOff>110672</xdr:rowOff>
    </xdr:to>
    <xdr:cxnSp macro="">
      <xdr:nvCxnSpPr>
        <xdr:cNvPr id="80" name="直線コネクタ 79"/>
        <xdr:cNvCxnSpPr/>
      </xdr:nvCxnSpPr>
      <xdr:spPr>
        <a:xfrm>
          <a:off x="1447800" y="7122885"/>
          <a:ext cx="8890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43</xdr:row>
      <xdr:rowOff>61685</xdr:rowOff>
    </xdr:from>
    <xdr:to>
      <xdr:col>11</xdr:col>
      <xdr:colOff>82550</xdr:colOff>
      <xdr:row>43</xdr:row>
      <xdr:rowOff>163285</xdr:rowOff>
    </xdr:to>
    <xdr:sp macro="" textlink="">
      <xdr:nvSpPr>
        <xdr:cNvPr id="81" name="フローチャート: 判断 80"/>
        <xdr:cNvSpPr/>
      </xdr:nvSpPr>
      <xdr:spPr>
        <a:xfrm>
          <a:off x="2286000" y="743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148062</xdr:rowOff>
    </xdr:from>
    <xdr:ext cx="762000" cy="259045"/>
    <xdr:sp macro="" textlink="">
      <xdr:nvSpPr>
        <xdr:cNvPr id="82" name="テキスト ボックス 81"/>
        <xdr:cNvSpPr txBox="1"/>
      </xdr:nvSpPr>
      <xdr:spPr>
        <a:xfrm>
          <a:off x="1955800" y="75204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43543</xdr:rowOff>
    </xdr:from>
    <xdr:to>
      <xdr:col>7</xdr:col>
      <xdr:colOff>31750</xdr:colOff>
      <xdr:row>42</xdr:row>
      <xdr:rowOff>145143</xdr:rowOff>
    </xdr:to>
    <xdr:sp macro="" textlink="">
      <xdr:nvSpPr>
        <xdr:cNvPr id="83" name="フローチャート: 判断 82"/>
        <xdr:cNvSpPr/>
      </xdr:nvSpPr>
      <xdr:spPr>
        <a:xfrm>
          <a:off x="1397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129920</xdr:rowOff>
    </xdr:from>
    <xdr:ext cx="762000" cy="259045"/>
    <xdr:sp macro="" textlink="">
      <xdr:nvSpPr>
        <xdr:cNvPr id="84" name="テキスト ボックス 83"/>
        <xdr:cNvSpPr txBox="1"/>
      </xdr:nvSpPr>
      <xdr:spPr>
        <a:xfrm>
          <a:off x="1066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5" name="テキスト ボックス 84"/>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6" name="テキスト ボックス 85"/>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7" name="テキスト ボックス 86"/>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8" name="テキスト ボックス 87"/>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9" name="テキスト ボックス 88"/>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59872</xdr:rowOff>
    </xdr:from>
    <xdr:to>
      <xdr:col>23</xdr:col>
      <xdr:colOff>184150</xdr:colOff>
      <xdr:row>41</xdr:row>
      <xdr:rowOff>161472</xdr:rowOff>
    </xdr:to>
    <xdr:sp macro="" textlink="">
      <xdr:nvSpPr>
        <xdr:cNvPr id="90" name="楕円 89"/>
        <xdr:cNvSpPr/>
      </xdr:nvSpPr>
      <xdr:spPr>
        <a:xfrm>
          <a:off x="4902200" y="7089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40</xdr:row>
      <xdr:rowOff>76399</xdr:rowOff>
    </xdr:from>
    <xdr:ext cx="762000" cy="259045"/>
    <xdr:sp macro="" textlink="">
      <xdr:nvSpPr>
        <xdr:cNvPr id="91" name="財政力該当値テキスト"/>
        <xdr:cNvSpPr txBox="1"/>
      </xdr:nvSpPr>
      <xdr:spPr>
        <a:xfrm>
          <a:off x="5041900" y="69343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59872</xdr:rowOff>
    </xdr:from>
    <xdr:to>
      <xdr:col>19</xdr:col>
      <xdr:colOff>184150</xdr:colOff>
      <xdr:row>41</xdr:row>
      <xdr:rowOff>161472</xdr:rowOff>
    </xdr:to>
    <xdr:sp macro="" textlink="">
      <xdr:nvSpPr>
        <xdr:cNvPr id="92" name="楕円 91"/>
        <xdr:cNvSpPr/>
      </xdr:nvSpPr>
      <xdr:spPr>
        <a:xfrm>
          <a:off x="4064000" y="7089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199</xdr:rowOff>
    </xdr:from>
    <xdr:ext cx="736600" cy="259045"/>
    <xdr:sp macro="" textlink="">
      <xdr:nvSpPr>
        <xdr:cNvPr id="93" name="テキスト ボックス 92"/>
        <xdr:cNvSpPr txBox="1"/>
      </xdr:nvSpPr>
      <xdr:spPr>
        <a:xfrm>
          <a:off x="3733800" y="68581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77107</xdr:rowOff>
    </xdr:from>
    <xdr:to>
      <xdr:col>15</xdr:col>
      <xdr:colOff>133350</xdr:colOff>
      <xdr:row>42</xdr:row>
      <xdr:rowOff>7257</xdr:rowOff>
    </xdr:to>
    <xdr:sp macro="" textlink="">
      <xdr:nvSpPr>
        <xdr:cNvPr id="94" name="楕円 93"/>
        <xdr:cNvSpPr/>
      </xdr:nvSpPr>
      <xdr:spPr>
        <a:xfrm>
          <a:off x="3175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17434</xdr:rowOff>
    </xdr:from>
    <xdr:ext cx="762000" cy="259045"/>
    <xdr:sp macro="" textlink="">
      <xdr:nvSpPr>
        <xdr:cNvPr id="95" name="テキスト ボックス 94"/>
        <xdr:cNvSpPr txBox="1"/>
      </xdr:nvSpPr>
      <xdr:spPr>
        <a:xfrm>
          <a:off x="2844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59872</xdr:rowOff>
    </xdr:from>
    <xdr:to>
      <xdr:col>11</xdr:col>
      <xdr:colOff>82550</xdr:colOff>
      <xdr:row>41</xdr:row>
      <xdr:rowOff>161472</xdr:rowOff>
    </xdr:to>
    <xdr:sp macro="" textlink="">
      <xdr:nvSpPr>
        <xdr:cNvPr id="96" name="楕円 95"/>
        <xdr:cNvSpPr/>
      </xdr:nvSpPr>
      <xdr:spPr>
        <a:xfrm>
          <a:off x="2286000" y="7089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199</xdr:rowOff>
    </xdr:from>
    <xdr:ext cx="762000" cy="259045"/>
    <xdr:sp macro="" textlink="">
      <xdr:nvSpPr>
        <xdr:cNvPr id="97" name="テキスト ボックス 96"/>
        <xdr:cNvSpPr txBox="1"/>
      </xdr:nvSpPr>
      <xdr:spPr>
        <a:xfrm>
          <a:off x="1955800" y="6858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42635</xdr:rowOff>
    </xdr:from>
    <xdr:to>
      <xdr:col>7</xdr:col>
      <xdr:colOff>31750</xdr:colOff>
      <xdr:row>41</xdr:row>
      <xdr:rowOff>144235</xdr:rowOff>
    </xdr:to>
    <xdr:sp macro="" textlink="">
      <xdr:nvSpPr>
        <xdr:cNvPr id="98" name="楕円 97"/>
        <xdr:cNvSpPr/>
      </xdr:nvSpPr>
      <xdr:spPr>
        <a:xfrm>
          <a:off x="1397000" y="707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154412</xdr:rowOff>
    </xdr:from>
    <xdr:ext cx="762000" cy="259045"/>
    <xdr:sp macro="" textlink="">
      <xdr:nvSpPr>
        <xdr:cNvPr id="99" name="テキスト ボックス 98"/>
        <xdr:cNvSpPr txBox="1"/>
      </xdr:nvSpPr>
      <xdr:spPr>
        <a:xfrm>
          <a:off x="1066800" y="684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100" name="正方形/長方形 99"/>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101" name="テキスト ボックス 100"/>
        <xdr:cNvSpPr txBox="1"/>
      </xdr:nvSpPr>
      <xdr:spPr>
        <a:xfrm>
          <a:off x="1693530" y="918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102" name="テキスト ボックス 101"/>
        <xdr:cNvSpPr txBox="1"/>
      </xdr:nvSpPr>
      <xdr:spPr>
        <a:xfrm>
          <a:off x="3259470"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3" name="正方形/長方形 102"/>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4" name="正方形/長方形 103"/>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5" name="正方形/長方形 104"/>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6" name="正方形/長方形 105"/>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7" name="正方形/長方形 106"/>
        <xdr:cNvSpPr/>
      </xdr:nvSpPr>
      <xdr:spPr>
        <a:xfrm>
          <a:off x="9017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8" name="正方形/長方形 107"/>
        <xdr:cNvSpPr/>
      </xdr:nvSpPr>
      <xdr:spPr>
        <a:xfrm>
          <a:off x="9017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9" name="正方形/長方形 108"/>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10" name="正方形/長方形 109"/>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11" name="正方形/長方形 110"/>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2" name="テキスト ボックス 111"/>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経常収支比率は、扶助費や物件費などの経常的な経費に、地方税や地方交付税などの一般財源がどの程度充てられたのか表す指標である。本市は、県平均及び類似団体平均を上回っており、財政構造の硬直化の度合いが高いと言える。これは、地方交付税の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などより一般財源が増加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(+6.5</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億円）したものの、扶助費の増（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億円）や物件費の増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(+0.8</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などにより経常的な経費が増加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(+7.8</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億円）したことによる。物件費は歳出総額に占める割合が高く、その中でも教育費が占める割合が高い。費用対効果を検証し、効果の低い経費を削減するなど費用抑制に努める。</a:t>
          </a:r>
        </a:p>
      </xdr:txBody>
    </xdr:sp>
    <xdr:clientData/>
  </xdr:twoCellAnchor>
  <xdr:oneCellAnchor>
    <xdr:from>
      <xdr:col>3</xdr:col>
      <xdr:colOff>95250</xdr:colOff>
      <xdr:row>54</xdr:row>
      <xdr:rowOff>139700</xdr:rowOff>
    </xdr:from>
    <xdr:ext cx="298543" cy="225703"/>
    <xdr:sp macro="" textlink="">
      <xdr:nvSpPr>
        <xdr:cNvPr id="113" name="テキスト ボックス 112"/>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4" name="直線コネクタ 113"/>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5" name="テキスト ボックス 114"/>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6" name="直線コネクタ 115"/>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7" name="テキスト ボックス 116"/>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8" name="直線コネクタ 117"/>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9" name="テキスト ボックス 118"/>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20" name="直線コネクタ 119"/>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21" name="テキスト ボックス 120"/>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22" name="直線コネクタ 121"/>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23" name="テキスト ボックス 122"/>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4" name="直線コネクタ 123"/>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5" name="テキスト ボックス 124"/>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6" name="直線コネクタ 125"/>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7" name="テキスト ボックス 126"/>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8" name="財政構造の弾力性グラフ枠"/>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14394</xdr:rowOff>
    </xdr:from>
    <xdr:to>
      <xdr:col>23</xdr:col>
      <xdr:colOff>133350</xdr:colOff>
      <xdr:row>66</xdr:row>
      <xdr:rowOff>34290</xdr:rowOff>
    </xdr:to>
    <xdr:cxnSp macro="">
      <xdr:nvCxnSpPr>
        <xdr:cNvPr id="129" name="直線コネクタ 128"/>
        <xdr:cNvCxnSpPr/>
      </xdr:nvCxnSpPr>
      <xdr:spPr>
        <a:xfrm flipV="1">
          <a:off x="4953000" y="9958494"/>
          <a:ext cx="0" cy="139149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6367</xdr:rowOff>
    </xdr:from>
    <xdr:ext cx="762000" cy="259045"/>
    <xdr:sp macro="" textlink="">
      <xdr:nvSpPr>
        <xdr:cNvPr id="130" name="財政構造の弾力性最小値テキスト"/>
        <xdr:cNvSpPr txBox="1"/>
      </xdr:nvSpPr>
      <xdr:spPr>
        <a:xfrm>
          <a:off x="5041900" y="11322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34290</xdr:rowOff>
    </xdr:from>
    <xdr:to>
      <xdr:col>24</xdr:col>
      <xdr:colOff>12700</xdr:colOff>
      <xdr:row>66</xdr:row>
      <xdr:rowOff>34290</xdr:rowOff>
    </xdr:to>
    <xdr:cxnSp macro="">
      <xdr:nvCxnSpPr>
        <xdr:cNvPr id="131" name="直線コネクタ 130"/>
        <xdr:cNvCxnSpPr/>
      </xdr:nvCxnSpPr>
      <xdr:spPr>
        <a:xfrm>
          <a:off x="4864100" y="11349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100771</xdr:rowOff>
    </xdr:from>
    <xdr:ext cx="762000" cy="259045"/>
    <xdr:sp macro="" textlink="">
      <xdr:nvSpPr>
        <xdr:cNvPr id="132" name="財政構造の弾力性最大値テキスト"/>
        <xdr:cNvSpPr txBox="1"/>
      </xdr:nvSpPr>
      <xdr:spPr>
        <a:xfrm>
          <a:off x="5041900" y="97019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14394</xdr:rowOff>
    </xdr:from>
    <xdr:to>
      <xdr:col>24</xdr:col>
      <xdr:colOff>12700</xdr:colOff>
      <xdr:row>58</xdr:row>
      <xdr:rowOff>14394</xdr:rowOff>
    </xdr:to>
    <xdr:cxnSp macro="">
      <xdr:nvCxnSpPr>
        <xdr:cNvPr id="133" name="直線コネクタ 132"/>
        <xdr:cNvCxnSpPr/>
      </xdr:nvCxnSpPr>
      <xdr:spPr>
        <a:xfrm>
          <a:off x="4864100" y="99584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23283</xdr:rowOff>
    </xdr:from>
    <xdr:to>
      <xdr:col>23</xdr:col>
      <xdr:colOff>133350</xdr:colOff>
      <xdr:row>64</xdr:row>
      <xdr:rowOff>143933</xdr:rowOff>
    </xdr:to>
    <xdr:cxnSp macro="">
      <xdr:nvCxnSpPr>
        <xdr:cNvPr id="134" name="直線コネクタ 133"/>
        <xdr:cNvCxnSpPr/>
      </xdr:nvCxnSpPr>
      <xdr:spPr>
        <a:xfrm>
          <a:off x="4114800" y="10996083"/>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2133</xdr:rowOff>
    </xdr:from>
    <xdr:ext cx="762000" cy="259045"/>
    <xdr:sp macro="" textlink="">
      <xdr:nvSpPr>
        <xdr:cNvPr id="135" name="財政構造の弾力性平均値テキスト"/>
        <xdr:cNvSpPr txBox="1"/>
      </xdr:nvSpPr>
      <xdr:spPr>
        <a:xfrm>
          <a:off x="5041900" y="1046058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157056</xdr:rowOff>
    </xdr:from>
    <xdr:to>
      <xdr:col>23</xdr:col>
      <xdr:colOff>184150</xdr:colOff>
      <xdr:row>62</xdr:row>
      <xdr:rowOff>87206</xdr:rowOff>
    </xdr:to>
    <xdr:sp macro="" textlink="">
      <xdr:nvSpPr>
        <xdr:cNvPr id="136" name="フローチャート: 判断 135"/>
        <xdr:cNvSpPr/>
      </xdr:nvSpPr>
      <xdr:spPr>
        <a:xfrm>
          <a:off x="4902200" y="10615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60537</xdr:rowOff>
    </xdr:from>
    <xdr:to>
      <xdr:col>19</xdr:col>
      <xdr:colOff>133350</xdr:colOff>
      <xdr:row>64</xdr:row>
      <xdr:rowOff>23283</xdr:rowOff>
    </xdr:to>
    <xdr:cxnSp macro="">
      <xdr:nvCxnSpPr>
        <xdr:cNvPr id="137" name="直線コネクタ 136"/>
        <xdr:cNvCxnSpPr/>
      </xdr:nvCxnSpPr>
      <xdr:spPr>
        <a:xfrm>
          <a:off x="3225800" y="10690437"/>
          <a:ext cx="889000" cy="30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61</xdr:row>
      <xdr:rowOff>20320</xdr:rowOff>
    </xdr:from>
    <xdr:to>
      <xdr:col>19</xdr:col>
      <xdr:colOff>184150</xdr:colOff>
      <xdr:row>61</xdr:row>
      <xdr:rowOff>121920</xdr:rowOff>
    </xdr:to>
    <xdr:sp macro="" textlink="">
      <xdr:nvSpPr>
        <xdr:cNvPr id="138" name="フローチャート: 判断 137"/>
        <xdr:cNvSpPr/>
      </xdr:nvSpPr>
      <xdr:spPr>
        <a:xfrm>
          <a:off x="4064000" y="10478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59</xdr:row>
      <xdr:rowOff>132097</xdr:rowOff>
    </xdr:from>
    <xdr:ext cx="736600" cy="259045"/>
    <xdr:sp macro="" textlink="">
      <xdr:nvSpPr>
        <xdr:cNvPr id="139" name="テキスト ボックス 138"/>
        <xdr:cNvSpPr txBox="1"/>
      </xdr:nvSpPr>
      <xdr:spPr>
        <a:xfrm>
          <a:off x="3733800" y="102476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62</xdr:row>
      <xdr:rowOff>60537</xdr:rowOff>
    </xdr:from>
    <xdr:to>
      <xdr:col>15</xdr:col>
      <xdr:colOff>82550</xdr:colOff>
      <xdr:row>63</xdr:row>
      <xdr:rowOff>130387</xdr:rowOff>
    </xdr:to>
    <xdr:cxnSp macro="">
      <xdr:nvCxnSpPr>
        <xdr:cNvPr id="140" name="直線コネクタ 139"/>
        <xdr:cNvCxnSpPr/>
      </xdr:nvCxnSpPr>
      <xdr:spPr>
        <a:xfrm flipV="1">
          <a:off x="2336800" y="10690437"/>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60</xdr:row>
      <xdr:rowOff>119380</xdr:rowOff>
    </xdr:from>
    <xdr:to>
      <xdr:col>15</xdr:col>
      <xdr:colOff>133350</xdr:colOff>
      <xdr:row>61</xdr:row>
      <xdr:rowOff>49530</xdr:rowOff>
    </xdr:to>
    <xdr:sp macro="" textlink="">
      <xdr:nvSpPr>
        <xdr:cNvPr id="141" name="フローチャート: 判断 140"/>
        <xdr:cNvSpPr/>
      </xdr:nvSpPr>
      <xdr:spPr>
        <a:xfrm>
          <a:off x="3175000" y="1040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59</xdr:row>
      <xdr:rowOff>59707</xdr:rowOff>
    </xdr:from>
    <xdr:ext cx="762000" cy="259045"/>
    <xdr:sp macro="" textlink="">
      <xdr:nvSpPr>
        <xdr:cNvPr id="142" name="テキスト ボックス 141"/>
        <xdr:cNvSpPr txBox="1"/>
      </xdr:nvSpPr>
      <xdr:spPr>
        <a:xfrm>
          <a:off x="2844800" y="1017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62</xdr:row>
      <xdr:rowOff>140970</xdr:rowOff>
    </xdr:from>
    <xdr:to>
      <xdr:col>11</xdr:col>
      <xdr:colOff>31750</xdr:colOff>
      <xdr:row>63</xdr:row>
      <xdr:rowOff>130387</xdr:rowOff>
    </xdr:to>
    <xdr:cxnSp macro="">
      <xdr:nvCxnSpPr>
        <xdr:cNvPr id="143" name="直線コネクタ 142"/>
        <xdr:cNvCxnSpPr/>
      </xdr:nvCxnSpPr>
      <xdr:spPr>
        <a:xfrm>
          <a:off x="1447800" y="10770870"/>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60</xdr:row>
      <xdr:rowOff>95250</xdr:rowOff>
    </xdr:from>
    <xdr:to>
      <xdr:col>11</xdr:col>
      <xdr:colOff>82550</xdr:colOff>
      <xdr:row>61</xdr:row>
      <xdr:rowOff>25400</xdr:rowOff>
    </xdr:to>
    <xdr:sp macro="" textlink="">
      <xdr:nvSpPr>
        <xdr:cNvPr id="144" name="フローチャート: 判断 143"/>
        <xdr:cNvSpPr/>
      </xdr:nvSpPr>
      <xdr:spPr>
        <a:xfrm>
          <a:off x="2286000" y="10382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35577</xdr:rowOff>
    </xdr:from>
    <xdr:ext cx="762000" cy="259045"/>
    <xdr:sp macro="" textlink="">
      <xdr:nvSpPr>
        <xdr:cNvPr id="145" name="テキスト ボックス 144"/>
        <xdr:cNvSpPr txBox="1"/>
      </xdr:nvSpPr>
      <xdr:spPr>
        <a:xfrm>
          <a:off x="1955800" y="1015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59</xdr:row>
      <xdr:rowOff>105833</xdr:rowOff>
    </xdr:from>
    <xdr:to>
      <xdr:col>7</xdr:col>
      <xdr:colOff>31750</xdr:colOff>
      <xdr:row>60</xdr:row>
      <xdr:rowOff>35983</xdr:rowOff>
    </xdr:to>
    <xdr:sp macro="" textlink="">
      <xdr:nvSpPr>
        <xdr:cNvPr id="146" name="フローチャート: 判断 145"/>
        <xdr:cNvSpPr/>
      </xdr:nvSpPr>
      <xdr:spPr>
        <a:xfrm>
          <a:off x="1397000" y="1022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58</xdr:row>
      <xdr:rowOff>46160</xdr:rowOff>
    </xdr:from>
    <xdr:ext cx="762000" cy="259045"/>
    <xdr:sp macro="" textlink="">
      <xdr:nvSpPr>
        <xdr:cNvPr id="147" name="テキスト ボックス 146"/>
        <xdr:cNvSpPr txBox="1"/>
      </xdr:nvSpPr>
      <xdr:spPr>
        <a:xfrm>
          <a:off x="1066800" y="9990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8" name="テキスト ボックス 147"/>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9" name="テキスト ボックス 148"/>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50" name="テキスト ボックス 149"/>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51" name="テキスト ボックス 150"/>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2" name="テキスト ボックス 151"/>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93133</xdr:rowOff>
    </xdr:from>
    <xdr:to>
      <xdr:col>23</xdr:col>
      <xdr:colOff>184150</xdr:colOff>
      <xdr:row>65</xdr:row>
      <xdr:rowOff>23283</xdr:rowOff>
    </xdr:to>
    <xdr:sp macro="" textlink="">
      <xdr:nvSpPr>
        <xdr:cNvPr id="153" name="楕円 152"/>
        <xdr:cNvSpPr/>
      </xdr:nvSpPr>
      <xdr:spPr>
        <a:xfrm>
          <a:off x="4902200" y="11065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64</xdr:row>
      <xdr:rowOff>65210</xdr:rowOff>
    </xdr:from>
    <xdr:ext cx="762000" cy="259045"/>
    <xdr:sp macro="" textlink="">
      <xdr:nvSpPr>
        <xdr:cNvPr id="154" name="財政構造の弾力性該当値テキスト"/>
        <xdr:cNvSpPr txBox="1"/>
      </xdr:nvSpPr>
      <xdr:spPr>
        <a:xfrm>
          <a:off x="5041900" y="11038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143933</xdr:rowOff>
    </xdr:from>
    <xdr:to>
      <xdr:col>19</xdr:col>
      <xdr:colOff>184150</xdr:colOff>
      <xdr:row>64</xdr:row>
      <xdr:rowOff>74083</xdr:rowOff>
    </xdr:to>
    <xdr:sp macro="" textlink="">
      <xdr:nvSpPr>
        <xdr:cNvPr id="155" name="楕円 154"/>
        <xdr:cNvSpPr/>
      </xdr:nvSpPr>
      <xdr:spPr>
        <a:xfrm>
          <a:off x="4064000" y="1094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58860</xdr:rowOff>
    </xdr:from>
    <xdr:ext cx="736600" cy="259045"/>
    <xdr:sp macro="" textlink="">
      <xdr:nvSpPr>
        <xdr:cNvPr id="156" name="テキスト ボックス 155"/>
        <xdr:cNvSpPr txBox="1"/>
      </xdr:nvSpPr>
      <xdr:spPr>
        <a:xfrm>
          <a:off x="3733800" y="1103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9737</xdr:rowOff>
    </xdr:from>
    <xdr:to>
      <xdr:col>15</xdr:col>
      <xdr:colOff>133350</xdr:colOff>
      <xdr:row>62</xdr:row>
      <xdr:rowOff>111337</xdr:rowOff>
    </xdr:to>
    <xdr:sp macro="" textlink="">
      <xdr:nvSpPr>
        <xdr:cNvPr id="157" name="楕円 156"/>
        <xdr:cNvSpPr/>
      </xdr:nvSpPr>
      <xdr:spPr>
        <a:xfrm>
          <a:off x="3175000" y="10639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96114</xdr:rowOff>
    </xdr:from>
    <xdr:ext cx="762000" cy="259045"/>
    <xdr:sp macro="" textlink="">
      <xdr:nvSpPr>
        <xdr:cNvPr id="158" name="テキスト ボックス 157"/>
        <xdr:cNvSpPr txBox="1"/>
      </xdr:nvSpPr>
      <xdr:spPr>
        <a:xfrm>
          <a:off x="2844800" y="107260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79587</xdr:rowOff>
    </xdr:from>
    <xdr:to>
      <xdr:col>11</xdr:col>
      <xdr:colOff>82550</xdr:colOff>
      <xdr:row>64</xdr:row>
      <xdr:rowOff>9737</xdr:rowOff>
    </xdr:to>
    <xdr:sp macro="" textlink="">
      <xdr:nvSpPr>
        <xdr:cNvPr id="159" name="楕円 158"/>
        <xdr:cNvSpPr/>
      </xdr:nvSpPr>
      <xdr:spPr>
        <a:xfrm>
          <a:off x="2286000" y="10880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165964</xdr:rowOff>
    </xdr:from>
    <xdr:ext cx="762000" cy="259045"/>
    <xdr:sp macro="" textlink="">
      <xdr:nvSpPr>
        <xdr:cNvPr id="160" name="テキスト ボックス 159"/>
        <xdr:cNvSpPr txBox="1"/>
      </xdr:nvSpPr>
      <xdr:spPr>
        <a:xfrm>
          <a:off x="1955800" y="109673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90170</xdr:rowOff>
    </xdr:from>
    <xdr:to>
      <xdr:col>7</xdr:col>
      <xdr:colOff>31750</xdr:colOff>
      <xdr:row>63</xdr:row>
      <xdr:rowOff>20320</xdr:rowOff>
    </xdr:to>
    <xdr:sp macro="" textlink="">
      <xdr:nvSpPr>
        <xdr:cNvPr id="161" name="楕円 160"/>
        <xdr:cNvSpPr/>
      </xdr:nvSpPr>
      <xdr:spPr>
        <a:xfrm>
          <a:off x="1397000" y="10720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5097</xdr:rowOff>
    </xdr:from>
    <xdr:ext cx="762000" cy="259045"/>
    <xdr:sp macro="" textlink="">
      <xdr:nvSpPr>
        <xdr:cNvPr id="162" name="テキスト ボックス 161"/>
        <xdr:cNvSpPr txBox="1"/>
      </xdr:nvSpPr>
      <xdr:spPr>
        <a:xfrm>
          <a:off x="1066800" y="108064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3" name="正方形/長方形 162"/>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64" name="テキスト ボックス 163"/>
        <xdr:cNvSpPr txBox="1"/>
      </xdr:nvSpPr>
      <xdr:spPr>
        <a:xfrm>
          <a:off x="803703" y="129984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65" name="テキスト ボックス 164"/>
        <xdr:cNvSpPr txBox="1"/>
      </xdr:nvSpPr>
      <xdr:spPr>
        <a:xfrm>
          <a:off x="4149297"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[122,442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6" name="正方形/長方形 165"/>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7" name="正方形/長方形 166"/>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8" name="正方形/長方形 167"/>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9" name="正方形/長方形 168"/>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135,880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70" name="正方形/長方形 169"/>
        <xdr:cNvSpPr/>
      </xdr:nvSpPr>
      <xdr:spPr>
        <a:xfrm>
          <a:off x="9017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71" name="正方形/長方形 170"/>
        <xdr:cNvSpPr/>
      </xdr:nvSpPr>
      <xdr:spPr>
        <a:xfrm>
          <a:off x="9017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119,949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72" name="正方形/長方形 171"/>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73" name="正方形/長方形 172"/>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4" name="正方形/長方形 173"/>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5" name="テキスト ボックス 174"/>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年度以前は、放射能対策関連経費の増加により、類似団体平均を上回っていたが、平成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年度からは県平均と同程度である。令和元年度は、類似団体平均を約</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千円</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人下回っている状況である。また、前年度に比べ決算額が多くなった要因は、基本給等の増（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億円）や家庭系ごみ収集費の増（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+1.7</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などである。物件費は、前述の教育費以外でも観光施設の管理運営経費などの商工費が占める割合が高い傾向にあるため、公共施設等総合管理計画に基づき施設等の統廃合を行うことで物件費の逓減に努め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76" name="テキスト ボックス 175"/>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7" name="直線コネクタ 176"/>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8" name="テキスト ボックス 177"/>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9" name="直線コネクタ 178"/>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80" name="テキスト ボックス 179"/>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81" name="直線コネクタ 180"/>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82" name="テキスト ボックス 181"/>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83" name="直線コネクタ 182"/>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84" name="テキスト ボックス 183"/>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85" name="直線コネクタ 184"/>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6" name="テキスト ボックス 185"/>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7" name="直線コネクタ 186"/>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8" name="テキスト ボックス 187"/>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9" name="直線コネクタ 188"/>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90" name="テキスト ボックス 189"/>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91" name="直線コネクタ 190"/>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92" name="テキスト ボックス 191"/>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93" name="人件費・物件費等の状況グラフ枠"/>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160756</xdr:rowOff>
    </xdr:from>
    <xdr:to>
      <xdr:col>23</xdr:col>
      <xdr:colOff>133350</xdr:colOff>
      <xdr:row>89</xdr:row>
      <xdr:rowOff>9835</xdr:rowOff>
    </xdr:to>
    <xdr:cxnSp macro="">
      <xdr:nvCxnSpPr>
        <xdr:cNvPr id="194" name="直線コネクタ 193"/>
        <xdr:cNvCxnSpPr/>
      </xdr:nvCxnSpPr>
      <xdr:spPr>
        <a:xfrm flipV="1">
          <a:off x="4953000" y="13876756"/>
          <a:ext cx="0" cy="13921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153362</xdr:rowOff>
    </xdr:from>
    <xdr:ext cx="762000" cy="259045"/>
    <xdr:sp macro="" textlink="">
      <xdr:nvSpPr>
        <xdr:cNvPr id="195" name="人件費・物件費等の状況最小値テキスト"/>
        <xdr:cNvSpPr txBox="1"/>
      </xdr:nvSpPr>
      <xdr:spPr>
        <a:xfrm>
          <a:off x="5041900" y="1524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9835</xdr:rowOff>
    </xdr:from>
    <xdr:to>
      <xdr:col>24</xdr:col>
      <xdr:colOff>12700</xdr:colOff>
      <xdr:row>89</xdr:row>
      <xdr:rowOff>9835</xdr:rowOff>
    </xdr:to>
    <xdr:cxnSp macro="">
      <xdr:nvCxnSpPr>
        <xdr:cNvPr id="196" name="直線コネクタ 195"/>
        <xdr:cNvCxnSpPr/>
      </xdr:nvCxnSpPr>
      <xdr:spPr>
        <a:xfrm>
          <a:off x="4864100" y="152688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75683</xdr:rowOff>
    </xdr:from>
    <xdr:ext cx="762000" cy="259045"/>
    <xdr:sp macro="" textlink="">
      <xdr:nvSpPr>
        <xdr:cNvPr id="197" name="人件費・物件費等の状況最大値テキスト"/>
        <xdr:cNvSpPr txBox="1"/>
      </xdr:nvSpPr>
      <xdr:spPr>
        <a:xfrm>
          <a:off x="5041900" y="136202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160756</xdr:rowOff>
    </xdr:from>
    <xdr:to>
      <xdr:col>24</xdr:col>
      <xdr:colOff>12700</xdr:colOff>
      <xdr:row>80</xdr:row>
      <xdr:rowOff>160756</xdr:rowOff>
    </xdr:to>
    <xdr:cxnSp macro="">
      <xdr:nvCxnSpPr>
        <xdr:cNvPr id="198" name="直線コネクタ 197"/>
        <xdr:cNvCxnSpPr/>
      </xdr:nvCxnSpPr>
      <xdr:spPr>
        <a:xfrm>
          <a:off x="4864100" y="138767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164943</xdr:rowOff>
    </xdr:from>
    <xdr:to>
      <xdr:col>23</xdr:col>
      <xdr:colOff>133350</xdr:colOff>
      <xdr:row>84</xdr:row>
      <xdr:rowOff>72932</xdr:rowOff>
    </xdr:to>
    <xdr:cxnSp macro="">
      <xdr:nvCxnSpPr>
        <xdr:cNvPr id="199" name="直線コネクタ 198"/>
        <xdr:cNvCxnSpPr/>
      </xdr:nvCxnSpPr>
      <xdr:spPr>
        <a:xfrm>
          <a:off x="4114800" y="14395293"/>
          <a:ext cx="838200" cy="7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94539</xdr:rowOff>
    </xdr:from>
    <xdr:ext cx="762000" cy="259045"/>
    <xdr:sp macro="" textlink="">
      <xdr:nvSpPr>
        <xdr:cNvPr id="200" name="人件費・物件費等の状況平均値テキスト"/>
        <xdr:cNvSpPr txBox="1"/>
      </xdr:nvSpPr>
      <xdr:spPr>
        <a:xfrm>
          <a:off x="5041900" y="1449633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122462</xdr:rowOff>
    </xdr:from>
    <xdr:to>
      <xdr:col>23</xdr:col>
      <xdr:colOff>184150</xdr:colOff>
      <xdr:row>85</xdr:row>
      <xdr:rowOff>52612</xdr:rowOff>
    </xdr:to>
    <xdr:sp macro="" textlink="">
      <xdr:nvSpPr>
        <xdr:cNvPr id="201" name="フローチャート: 判断 200"/>
        <xdr:cNvSpPr/>
      </xdr:nvSpPr>
      <xdr:spPr>
        <a:xfrm>
          <a:off x="4902200" y="14524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79299</xdr:rowOff>
    </xdr:from>
    <xdr:to>
      <xdr:col>19</xdr:col>
      <xdr:colOff>133350</xdr:colOff>
      <xdr:row>83</xdr:row>
      <xdr:rowOff>164943</xdr:rowOff>
    </xdr:to>
    <xdr:cxnSp macro="">
      <xdr:nvCxnSpPr>
        <xdr:cNvPr id="202" name="直線コネクタ 201"/>
        <xdr:cNvCxnSpPr/>
      </xdr:nvCxnSpPr>
      <xdr:spPr>
        <a:xfrm>
          <a:off x="3225800" y="14309649"/>
          <a:ext cx="889000" cy="856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84</xdr:row>
      <xdr:rowOff>52846</xdr:rowOff>
    </xdr:from>
    <xdr:to>
      <xdr:col>19</xdr:col>
      <xdr:colOff>184150</xdr:colOff>
      <xdr:row>84</xdr:row>
      <xdr:rowOff>154446</xdr:rowOff>
    </xdr:to>
    <xdr:sp macro="" textlink="">
      <xdr:nvSpPr>
        <xdr:cNvPr id="203" name="フローチャート: 判断 202"/>
        <xdr:cNvSpPr/>
      </xdr:nvSpPr>
      <xdr:spPr>
        <a:xfrm>
          <a:off x="4064000" y="144546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139223</xdr:rowOff>
    </xdr:from>
    <xdr:ext cx="736600" cy="259045"/>
    <xdr:sp macro="" textlink="">
      <xdr:nvSpPr>
        <xdr:cNvPr id="204" name="テキスト ボックス 203"/>
        <xdr:cNvSpPr txBox="1"/>
      </xdr:nvSpPr>
      <xdr:spPr>
        <a:xfrm>
          <a:off x="3733800" y="145410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79299</xdr:rowOff>
    </xdr:from>
    <xdr:to>
      <xdr:col>15</xdr:col>
      <xdr:colOff>82550</xdr:colOff>
      <xdr:row>83</xdr:row>
      <xdr:rowOff>145397</xdr:rowOff>
    </xdr:to>
    <xdr:cxnSp macro="">
      <xdr:nvCxnSpPr>
        <xdr:cNvPr id="205" name="直線コネクタ 204"/>
        <xdr:cNvCxnSpPr/>
      </xdr:nvCxnSpPr>
      <xdr:spPr>
        <a:xfrm flipV="1">
          <a:off x="2336800" y="14309649"/>
          <a:ext cx="889000" cy="66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84</xdr:row>
      <xdr:rowOff>32181</xdr:rowOff>
    </xdr:from>
    <xdr:to>
      <xdr:col>15</xdr:col>
      <xdr:colOff>133350</xdr:colOff>
      <xdr:row>84</xdr:row>
      <xdr:rowOff>133781</xdr:rowOff>
    </xdr:to>
    <xdr:sp macro="" textlink="">
      <xdr:nvSpPr>
        <xdr:cNvPr id="206" name="フローチャート: 判断 205"/>
        <xdr:cNvSpPr/>
      </xdr:nvSpPr>
      <xdr:spPr>
        <a:xfrm>
          <a:off x="3175000" y="144339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118558</xdr:rowOff>
    </xdr:from>
    <xdr:ext cx="762000" cy="259045"/>
    <xdr:sp macro="" textlink="">
      <xdr:nvSpPr>
        <xdr:cNvPr id="207" name="テキスト ボックス 206"/>
        <xdr:cNvSpPr txBox="1"/>
      </xdr:nvSpPr>
      <xdr:spPr>
        <a:xfrm>
          <a:off x="2844800" y="145203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138917</xdr:rowOff>
    </xdr:from>
    <xdr:to>
      <xdr:col>11</xdr:col>
      <xdr:colOff>31750</xdr:colOff>
      <xdr:row>83</xdr:row>
      <xdr:rowOff>145397</xdr:rowOff>
    </xdr:to>
    <xdr:cxnSp macro="">
      <xdr:nvCxnSpPr>
        <xdr:cNvPr id="208" name="直線コネクタ 207"/>
        <xdr:cNvCxnSpPr/>
      </xdr:nvCxnSpPr>
      <xdr:spPr>
        <a:xfrm>
          <a:off x="1447800" y="14369267"/>
          <a:ext cx="889000" cy="6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83</xdr:row>
      <xdr:rowOff>153716</xdr:rowOff>
    </xdr:from>
    <xdr:to>
      <xdr:col>11</xdr:col>
      <xdr:colOff>82550</xdr:colOff>
      <xdr:row>84</xdr:row>
      <xdr:rowOff>83866</xdr:rowOff>
    </xdr:to>
    <xdr:sp macro="" textlink="">
      <xdr:nvSpPr>
        <xdr:cNvPr id="209" name="フローチャート: 判断 208"/>
        <xdr:cNvSpPr/>
      </xdr:nvSpPr>
      <xdr:spPr>
        <a:xfrm>
          <a:off x="2286000" y="1438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68643</xdr:rowOff>
    </xdr:from>
    <xdr:ext cx="762000" cy="259045"/>
    <xdr:sp macro="" textlink="">
      <xdr:nvSpPr>
        <xdr:cNvPr id="210" name="テキスト ボックス 209"/>
        <xdr:cNvSpPr txBox="1"/>
      </xdr:nvSpPr>
      <xdr:spPr>
        <a:xfrm>
          <a:off x="1955800" y="14470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51957</xdr:rowOff>
    </xdr:from>
    <xdr:to>
      <xdr:col>7</xdr:col>
      <xdr:colOff>31750</xdr:colOff>
      <xdr:row>83</xdr:row>
      <xdr:rowOff>153557</xdr:rowOff>
    </xdr:to>
    <xdr:sp macro="" textlink="">
      <xdr:nvSpPr>
        <xdr:cNvPr id="211" name="フローチャート: 判断 210"/>
        <xdr:cNvSpPr/>
      </xdr:nvSpPr>
      <xdr:spPr>
        <a:xfrm>
          <a:off x="1397000" y="14282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163734</xdr:rowOff>
    </xdr:from>
    <xdr:ext cx="762000" cy="259045"/>
    <xdr:sp macro="" textlink="">
      <xdr:nvSpPr>
        <xdr:cNvPr id="212" name="テキスト ボックス 211"/>
        <xdr:cNvSpPr txBox="1"/>
      </xdr:nvSpPr>
      <xdr:spPr>
        <a:xfrm>
          <a:off x="1066800" y="14051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13" name="テキスト ボックス 212"/>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14" name="テキスト ボックス 213"/>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15" name="テキスト ボックス 214"/>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6" name="テキスト ボックス 215"/>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7" name="テキスト ボックス 216"/>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22132</xdr:rowOff>
    </xdr:from>
    <xdr:to>
      <xdr:col>23</xdr:col>
      <xdr:colOff>184150</xdr:colOff>
      <xdr:row>84</xdr:row>
      <xdr:rowOff>123732</xdr:rowOff>
    </xdr:to>
    <xdr:sp macro="" textlink="">
      <xdr:nvSpPr>
        <xdr:cNvPr id="218" name="楕円 217"/>
        <xdr:cNvSpPr/>
      </xdr:nvSpPr>
      <xdr:spPr>
        <a:xfrm>
          <a:off x="4902200" y="14423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38659</xdr:rowOff>
    </xdr:from>
    <xdr:ext cx="762000" cy="259045"/>
    <xdr:sp macro="" textlink="">
      <xdr:nvSpPr>
        <xdr:cNvPr id="219" name="人件費・物件費等の状況該当値テキスト"/>
        <xdr:cNvSpPr txBox="1"/>
      </xdr:nvSpPr>
      <xdr:spPr>
        <a:xfrm>
          <a:off x="5041900" y="142690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114143</xdr:rowOff>
    </xdr:from>
    <xdr:to>
      <xdr:col>19</xdr:col>
      <xdr:colOff>184150</xdr:colOff>
      <xdr:row>84</xdr:row>
      <xdr:rowOff>44293</xdr:rowOff>
    </xdr:to>
    <xdr:sp macro="" textlink="">
      <xdr:nvSpPr>
        <xdr:cNvPr id="220" name="楕円 219"/>
        <xdr:cNvSpPr/>
      </xdr:nvSpPr>
      <xdr:spPr>
        <a:xfrm>
          <a:off x="4064000" y="14344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54470</xdr:rowOff>
    </xdr:from>
    <xdr:ext cx="736600" cy="259045"/>
    <xdr:sp macro="" textlink="">
      <xdr:nvSpPr>
        <xdr:cNvPr id="221" name="テキスト ボックス 220"/>
        <xdr:cNvSpPr txBox="1"/>
      </xdr:nvSpPr>
      <xdr:spPr>
        <a:xfrm>
          <a:off x="3733800" y="141133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28499</xdr:rowOff>
    </xdr:from>
    <xdr:to>
      <xdr:col>15</xdr:col>
      <xdr:colOff>133350</xdr:colOff>
      <xdr:row>83</xdr:row>
      <xdr:rowOff>130099</xdr:rowOff>
    </xdr:to>
    <xdr:sp macro="" textlink="">
      <xdr:nvSpPr>
        <xdr:cNvPr id="222" name="楕円 221"/>
        <xdr:cNvSpPr/>
      </xdr:nvSpPr>
      <xdr:spPr>
        <a:xfrm>
          <a:off x="3175000" y="14258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140276</xdr:rowOff>
    </xdr:from>
    <xdr:ext cx="762000" cy="259045"/>
    <xdr:sp macro="" textlink="">
      <xdr:nvSpPr>
        <xdr:cNvPr id="223" name="テキスト ボックス 222"/>
        <xdr:cNvSpPr txBox="1"/>
      </xdr:nvSpPr>
      <xdr:spPr>
        <a:xfrm>
          <a:off x="2844800" y="140277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94597</xdr:rowOff>
    </xdr:from>
    <xdr:to>
      <xdr:col>11</xdr:col>
      <xdr:colOff>82550</xdr:colOff>
      <xdr:row>84</xdr:row>
      <xdr:rowOff>24747</xdr:rowOff>
    </xdr:to>
    <xdr:sp macro="" textlink="">
      <xdr:nvSpPr>
        <xdr:cNvPr id="224" name="楕円 223"/>
        <xdr:cNvSpPr/>
      </xdr:nvSpPr>
      <xdr:spPr>
        <a:xfrm>
          <a:off x="2286000" y="14324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34924</xdr:rowOff>
    </xdr:from>
    <xdr:ext cx="762000" cy="259045"/>
    <xdr:sp macro="" textlink="">
      <xdr:nvSpPr>
        <xdr:cNvPr id="225" name="テキスト ボックス 224"/>
        <xdr:cNvSpPr txBox="1"/>
      </xdr:nvSpPr>
      <xdr:spPr>
        <a:xfrm>
          <a:off x="1955800" y="140938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88117</xdr:rowOff>
    </xdr:from>
    <xdr:to>
      <xdr:col>7</xdr:col>
      <xdr:colOff>31750</xdr:colOff>
      <xdr:row>84</xdr:row>
      <xdr:rowOff>18267</xdr:rowOff>
    </xdr:to>
    <xdr:sp macro="" textlink="">
      <xdr:nvSpPr>
        <xdr:cNvPr id="226" name="楕円 225"/>
        <xdr:cNvSpPr/>
      </xdr:nvSpPr>
      <xdr:spPr>
        <a:xfrm>
          <a:off x="1397000" y="14318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3044</xdr:rowOff>
    </xdr:from>
    <xdr:ext cx="762000" cy="259045"/>
    <xdr:sp macro="" textlink="">
      <xdr:nvSpPr>
        <xdr:cNvPr id="227" name="テキスト ボックス 226"/>
        <xdr:cNvSpPr txBox="1"/>
      </xdr:nvSpPr>
      <xdr:spPr>
        <a:xfrm>
          <a:off x="1066800" y="144048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8" name="正方形/長方形 227"/>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29" name="テキスト ボックス 228"/>
        <xdr:cNvSpPr txBox="1"/>
      </xdr:nvSpPr>
      <xdr:spPr>
        <a:xfrm>
          <a:off x="13651097" y="129984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30" name="テキスト ボックス 229"/>
        <xdr:cNvSpPr txBox="1"/>
      </xdr:nvSpPr>
      <xdr:spPr>
        <a:xfrm>
          <a:off x="15431905"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31" name="正方形/長方形 230"/>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32" name="正方形/長方形 231"/>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33" name="正方形/長方形 232"/>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34" name="正方形/長方形 233"/>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35" name="正方形/長方形 234"/>
        <xdr:cNvSpPr/>
      </xdr:nvSpPr>
      <xdr:spPr>
        <a:xfrm>
          <a:off x="21082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6" name="正方形/長方形 235"/>
        <xdr:cNvSpPr/>
      </xdr:nvSpPr>
      <xdr:spPr>
        <a:xfrm>
          <a:off x="21082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7" name="正方形/長方形 236"/>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8" name="正方形/長方形 237"/>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9" name="正方形/長方形 238"/>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40" name="テキスト ボックス 239"/>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全国市平均を</a:t>
          </a:r>
          <a:r>
            <a:rPr kumimoji="1" lang="en-US" altLang="ja-JP" sz="1300">
              <a:latin typeface="ＭＳ Ｐゴシック" panose="020B0600070205080204" pitchFamily="50" charset="-128"/>
              <a:ea typeface="ＭＳ Ｐゴシック" panose="020B0600070205080204" pitchFamily="50" charset="-128"/>
            </a:rPr>
            <a:t>0.8</a:t>
          </a:r>
          <a:r>
            <a:rPr kumimoji="1" lang="ja-JP" altLang="en-US" sz="1300">
              <a:latin typeface="ＭＳ Ｐゴシック" panose="020B0600070205080204" pitchFamily="50" charset="-128"/>
              <a:ea typeface="ＭＳ Ｐゴシック" panose="020B0600070205080204" pitchFamily="50" charset="-128"/>
            </a:rPr>
            <a:t>ポイント、類似団体平均を</a:t>
          </a:r>
          <a:r>
            <a:rPr kumimoji="1" lang="en-US" altLang="ja-JP" sz="1300">
              <a:latin typeface="ＭＳ Ｐゴシック" panose="020B0600070205080204" pitchFamily="50" charset="-128"/>
              <a:ea typeface="ＭＳ Ｐゴシック" panose="020B0600070205080204" pitchFamily="50" charset="-128"/>
            </a:rPr>
            <a:t>1.5</a:t>
          </a:r>
          <a:r>
            <a:rPr kumimoji="1" lang="ja-JP" altLang="en-US" sz="1300">
              <a:latin typeface="ＭＳ Ｐゴシック" panose="020B0600070205080204" pitchFamily="50" charset="-128"/>
              <a:ea typeface="ＭＳ Ｐゴシック" panose="020B0600070205080204" pitchFamily="50" charset="-128"/>
            </a:rPr>
            <a:t>ポイント上回っている。</a:t>
          </a:r>
        </a:p>
        <a:p>
          <a:r>
            <a:rPr kumimoji="1" lang="ja-JP" altLang="en-US" sz="1300">
              <a:latin typeface="ＭＳ Ｐゴシック" panose="020B0600070205080204" pitchFamily="50" charset="-128"/>
              <a:ea typeface="ＭＳ Ｐゴシック" panose="020B0600070205080204" pitchFamily="50" charset="-128"/>
            </a:rPr>
            <a:t>　経験年数階層内における職員分布が変わったことによりラスパイレス指数が引き下がったが、令和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年度新規採用職員の給料及び職種区分間の人事異動によりラスパイレス指数が引き上がり、結果として前年度と比較して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ポイントの増となった。</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41" name="直線コネクタ 240"/>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42" name="テキスト ボックス 241"/>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43" name="直線コネクタ 242"/>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44" name="テキスト ボックス 243"/>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45" name="直線コネクタ 244"/>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46" name="テキスト ボックス 245"/>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47" name="直線コネクタ 246"/>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8" name="テキスト ボックス 247"/>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49" name="直線コネクタ 248"/>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50" name="テキスト ボックス 249"/>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51" name="直線コネクタ 250"/>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52" name="テキスト ボックス 251"/>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53" name="直線コネクタ 252"/>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54" name="テキスト ボックス 253"/>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55" name="給与水準   （国との比較）グラフ枠"/>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89</xdr:row>
      <xdr:rowOff>69850</xdr:rowOff>
    </xdr:to>
    <xdr:cxnSp macro="">
      <xdr:nvCxnSpPr>
        <xdr:cNvPr id="256" name="直線コネクタ 255"/>
        <xdr:cNvCxnSpPr/>
      </xdr:nvCxnSpPr>
      <xdr:spPr>
        <a:xfrm flipV="1">
          <a:off x="17018000" y="14001750"/>
          <a:ext cx="0" cy="13271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41927</xdr:rowOff>
    </xdr:from>
    <xdr:ext cx="762000" cy="259045"/>
    <xdr:sp macro="" textlink="">
      <xdr:nvSpPr>
        <xdr:cNvPr id="257" name="給与水準   （国との比較）最小値テキスト"/>
        <xdr:cNvSpPr txBox="1"/>
      </xdr:nvSpPr>
      <xdr:spPr>
        <a:xfrm>
          <a:off x="17106900" y="1530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69850</xdr:rowOff>
    </xdr:from>
    <xdr:to>
      <xdr:col>81</xdr:col>
      <xdr:colOff>133350</xdr:colOff>
      <xdr:row>89</xdr:row>
      <xdr:rowOff>69850</xdr:rowOff>
    </xdr:to>
    <xdr:cxnSp macro="">
      <xdr:nvCxnSpPr>
        <xdr:cNvPr id="258" name="直線コネクタ 257"/>
        <xdr:cNvCxnSpPr/>
      </xdr:nvCxnSpPr>
      <xdr:spPr>
        <a:xfrm>
          <a:off x="16929100" y="1532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59" name="給与水準   （国との比較）最大値テキスト"/>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60" name="直線コネクタ 259"/>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10584</xdr:rowOff>
    </xdr:from>
    <xdr:to>
      <xdr:col>81</xdr:col>
      <xdr:colOff>44450</xdr:colOff>
      <xdr:row>87</xdr:row>
      <xdr:rowOff>30691</xdr:rowOff>
    </xdr:to>
    <xdr:cxnSp macro="">
      <xdr:nvCxnSpPr>
        <xdr:cNvPr id="261" name="直線コネクタ 260"/>
        <xdr:cNvCxnSpPr/>
      </xdr:nvCxnSpPr>
      <xdr:spPr>
        <a:xfrm>
          <a:off x="16179800" y="14926734"/>
          <a:ext cx="838200" cy="20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37693</xdr:rowOff>
    </xdr:from>
    <xdr:ext cx="762000" cy="259045"/>
    <xdr:sp macro="" textlink="">
      <xdr:nvSpPr>
        <xdr:cNvPr id="262" name="給与水準   （国との比較）平均値テキスト"/>
        <xdr:cNvSpPr txBox="1"/>
      </xdr:nvSpPr>
      <xdr:spPr>
        <a:xfrm>
          <a:off x="17106900" y="144394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21166</xdr:rowOff>
    </xdr:from>
    <xdr:to>
      <xdr:col>81</xdr:col>
      <xdr:colOff>95250</xdr:colOff>
      <xdr:row>85</xdr:row>
      <xdr:rowOff>122766</xdr:rowOff>
    </xdr:to>
    <xdr:sp macro="" textlink="">
      <xdr:nvSpPr>
        <xdr:cNvPr id="263" name="フローチャート: 判断 262"/>
        <xdr:cNvSpPr/>
      </xdr:nvSpPr>
      <xdr:spPr>
        <a:xfrm>
          <a:off x="16967200" y="14594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10584</xdr:rowOff>
    </xdr:from>
    <xdr:to>
      <xdr:col>77</xdr:col>
      <xdr:colOff>44450</xdr:colOff>
      <xdr:row>87</xdr:row>
      <xdr:rowOff>10584</xdr:rowOff>
    </xdr:to>
    <xdr:cxnSp macro="">
      <xdr:nvCxnSpPr>
        <xdr:cNvPr id="264" name="直線コネクタ 263"/>
        <xdr:cNvCxnSpPr/>
      </xdr:nvCxnSpPr>
      <xdr:spPr>
        <a:xfrm>
          <a:off x="15290800" y="1492673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21166</xdr:rowOff>
    </xdr:from>
    <xdr:to>
      <xdr:col>77</xdr:col>
      <xdr:colOff>95250</xdr:colOff>
      <xdr:row>85</xdr:row>
      <xdr:rowOff>122766</xdr:rowOff>
    </xdr:to>
    <xdr:sp macro="" textlink="">
      <xdr:nvSpPr>
        <xdr:cNvPr id="265" name="フローチャート: 判断 264"/>
        <xdr:cNvSpPr/>
      </xdr:nvSpPr>
      <xdr:spPr>
        <a:xfrm>
          <a:off x="16129000" y="14594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132943</xdr:rowOff>
    </xdr:from>
    <xdr:ext cx="736600" cy="259045"/>
    <xdr:sp macro="" textlink="">
      <xdr:nvSpPr>
        <xdr:cNvPr id="266" name="テキスト ボックス 265"/>
        <xdr:cNvSpPr txBox="1"/>
      </xdr:nvSpPr>
      <xdr:spPr>
        <a:xfrm>
          <a:off x="15798800" y="143632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87</xdr:row>
      <xdr:rowOff>10584</xdr:rowOff>
    </xdr:from>
    <xdr:to>
      <xdr:col>72</xdr:col>
      <xdr:colOff>203200</xdr:colOff>
      <xdr:row>87</xdr:row>
      <xdr:rowOff>10584</xdr:rowOff>
    </xdr:to>
    <xdr:cxnSp macro="">
      <xdr:nvCxnSpPr>
        <xdr:cNvPr id="267" name="直線コネクタ 266"/>
        <xdr:cNvCxnSpPr/>
      </xdr:nvCxnSpPr>
      <xdr:spPr>
        <a:xfrm>
          <a:off x="14401800" y="1492673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21166</xdr:rowOff>
    </xdr:from>
    <xdr:to>
      <xdr:col>73</xdr:col>
      <xdr:colOff>44450</xdr:colOff>
      <xdr:row>85</xdr:row>
      <xdr:rowOff>122766</xdr:rowOff>
    </xdr:to>
    <xdr:sp macro="" textlink="">
      <xdr:nvSpPr>
        <xdr:cNvPr id="268" name="フローチャート: 判断 267"/>
        <xdr:cNvSpPr/>
      </xdr:nvSpPr>
      <xdr:spPr>
        <a:xfrm>
          <a:off x="15240000" y="14594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132943</xdr:rowOff>
    </xdr:from>
    <xdr:ext cx="762000" cy="259045"/>
    <xdr:sp macro="" textlink="">
      <xdr:nvSpPr>
        <xdr:cNvPr id="269" name="テキスト ボックス 268"/>
        <xdr:cNvSpPr txBox="1"/>
      </xdr:nvSpPr>
      <xdr:spPr>
        <a:xfrm>
          <a:off x="14909800" y="143632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141816</xdr:rowOff>
    </xdr:from>
    <xdr:to>
      <xdr:col>68</xdr:col>
      <xdr:colOff>152400</xdr:colOff>
      <xdr:row>87</xdr:row>
      <xdr:rowOff>10584</xdr:rowOff>
    </xdr:to>
    <xdr:cxnSp macro="">
      <xdr:nvCxnSpPr>
        <xdr:cNvPr id="270" name="直線コネクタ 269"/>
        <xdr:cNvCxnSpPr/>
      </xdr:nvCxnSpPr>
      <xdr:spPr>
        <a:xfrm>
          <a:off x="13512800" y="14886516"/>
          <a:ext cx="8890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21166</xdr:rowOff>
    </xdr:from>
    <xdr:to>
      <xdr:col>68</xdr:col>
      <xdr:colOff>203200</xdr:colOff>
      <xdr:row>85</xdr:row>
      <xdr:rowOff>122766</xdr:rowOff>
    </xdr:to>
    <xdr:sp macro="" textlink="">
      <xdr:nvSpPr>
        <xdr:cNvPr id="271" name="フローチャート: 判断 270"/>
        <xdr:cNvSpPr/>
      </xdr:nvSpPr>
      <xdr:spPr>
        <a:xfrm>
          <a:off x="14351000" y="14594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132943</xdr:rowOff>
    </xdr:from>
    <xdr:ext cx="762000" cy="259045"/>
    <xdr:sp macro="" textlink="">
      <xdr:nvSpPr>
        <xdr:cNvPr id="272" name="テキスト ボックス 271"/>
        <xdr:cNvSpPr txBox="1"/>
      </xdr:nvSpPr>
      <xdr:spPr>
        <a:xfrm>
          <a:off x="14020800" y="143632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161925</xdr:rowOff>
    </xdr:from>
    <xdr:to>
      <xdr:col>64</xdr:col>
      <xdr:colOff>152400</xdr:colOff>
      <xdr:row>86</xdr:row>
      <xdr:rowOff>92075</xdr:rowOff>
    </xdr:to>
    <xdr:sp macro="" textlink="">
      <xdr:nvSpPr>
        <xdr:cNvPr id="273" name="フローチャート: 判断 272"/>
        <xdr:cNvSpPr/>
      </xdr:nvSpPr>
      <xdr:spPr>
        <a:xfrm>
          <a:off x="13462000" y="14735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102252</xdr:rowOff>
    </xdr:from>
    <xdr:ext cx="762000" cy="259045"/>
    <xdr:sp macro="" textlink="">
      <xdr:nvSpPr>
        <xdr:cNvPr id="274" name="テキスト ボックス 273"/>
        <xdr:cNvSpPr txBox="1"/>
      </xdr:nvSpPr>
      <xdr:spPr>
        <a:xfrm>
          <a:off x="13131800" y="145040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75" name="テキスト ボックス 274"/>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6" name="テキスト ボックス 275"/>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7" name="テキスト ボックス 276"/>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8" name="テキスト ボックス 277"/>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9" name="テキスト ボックス 278"/>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151341</xdr:rowOff>
    </xdr:from>
    <xdr:to>
      <xdr:col>81</xdr:col>
      <xdr:colOff>95250</xdr:colOff>
      <xdr:row>87</xdr:row>
      <xdr:rowOff>81491</xdr:rowOff>
    </xdr:to>
    <xdr:sp macro="" textlink="">
      <xdr:nvSpPr>
        <xdr:cNvPr id="280" name="楕円 279"/>
        <xdr:cNvSpPr/>
      </xdr:nvSpPr>
      <xdr:spPr>
        <a:xfrm>
          <a:off x="16967200" y="14896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123418</xdr:rowOff>
    </xdr:from>
    <xdr:ext cx="762000" cy="259045"/>
    <xdr:sp macro="" textlink="">
      <xdr:nvSpPr>
        <xdr:cNvPr id="281" name="給与水準   （国との比較）該当値テキスト"/>
        <xdr:cNvSpPr txBox="1"/>
      </xdr:nvSpPr>
      <xdr:spPr>
        <a:xfrm>
          <a:off x="17106900" y="148681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131234</xdr:rowOff>
    </xdr:from>
    <xdr:to>
      <xdr:col>77</xdr:col>
      <xdr:colOff>95250</xdr:colOff>
      <xdr:row>87</xdr:row>
      <xdr:rowOff>61384</xdr:rowOff>
    </xdr:to>
    <xdr:sp macro="" textlink="">
      <xdr:nvSpPr>
        <xdr:cNvPr id="282" name="楕円 281"/>
        <xdr:cNvSpPr/>
      </xdr:nvSpPr>
      <xdr:spPr>
        <a:xfrm>
          <a:off x="161290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46161</xdr:rowOff>
    </xdr:from>
    <xdr:ext cx="736600" cy="259045"/>
    <xdr:sp macro="" textlink="">
      <xdr:nvSpPr>
        <xdr:cNvPr id="283" name="テキスト ボックス 282"/>
        <xdr:cNvSpPr txBox="1"/>
      </xdr:nvSpPr>
      <xdr:spPr>
        <a:xfrm>
          <a:off x="15798800" y="14962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131234</xdr:rowOff>
    </xdr:from>
    <xdr:to>
      <xdr:col>73</xdr:col>
      <xdr:colOff>44450</xdr:colOff>
      <xdr:row>87</xdr:row>
      <xdr:rowOff>61384</xdr:rowOff>
    </xdr:to>
    <xdr:sp macro="" textlink="">
      <xdr:nvSpPr>
        <xdr:cNvPr id="284" name="楕円 283"/>
        <xdr:cNvSpPr/>
      </xdr:nvSpPr>
      <xdr:spPr>
        <a:xfrm>
          <a:off x="152400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46161</xdr:rowOff>
    </xdr:from>
    <xdr:ext cx="762000" cy="259045"/>
    <xdr:sp macro="" textlink="">
      <xdr:nvSpPr>
        <xdr:cNvPr id="285" name="テキスト ボックス 284"/>
        <xdr:cNvSpPr txBox="1"/>
      </xdr:nvSpPr>
      <xdr:spPr>
        <a:xfrm>
          <a:off x="14909800" y="149623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131234</xdr:rowOff>
    </xdr:from>
    <xdr:to>
      <xdr:col>68</xdr:col>
      <xdr:colOff>203200</xdr:colOff>
      <xdr:row>87</xdr:row>
      <xdr:rowOff>61384</xdr:rowOff>
    </xdr:to>
    <xdr:sp macro="" textlink="">
      <xdr:nvSpPr>
        <xdr:cNvPr id="286" name="楕円 285"/>
        <xdr:cNvSpPr/>
      </xdr:nvSpPr>
      <xdr:spPr>
        <a:xfrm>
          <a:off x="143510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46161</xdr:rowOff>
    </xdr:from>
    <xdr:ext cx="762000" cy="259045"/>
    <xdr:sp macro="" textlink="">
      <xdr:nvSpPr>
        <xdr:cNvPr id="287" name="テキスト ボックス 286"/>
        <xdr:cNvSpPr txBox="1"/>
      </xdr:nvSpPr>
      <xdr:spPr>
        <a:xfrm>
          <a:off x="14020800" y="149623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91016</xdr:rowOff>
    </xdr:from>
    <xdr:to>
      <xdr:col>64</xdr:col>
      <xdr:colOff>152400</xdr:colOff>
      <xdr:row>87</xdr:row>
      <xdr:rowOff>21166</xdr:rowOff>
    </xdr:to>
    <xdr:sp macro="" textlink="">
      <xdr:nvSpPr>
        <xdr:cNvPr id="288" name="楕円 287"/>
        <xdr:cNvSpPr/>
      </xdr:nvSpPr>
      <xdr:spPr>
        <a:xfrm>
          <a:off x="13462000" y="14835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5943</xdr:rowOff>
    </xdr:from>
    <xdr:ext cx="762000" cy="259045"/>
    <xdr:sp macro="" textlink="">
      <xdr:nvSpPr>
        <xdr:cNvPr id="289" name="テキスト ボックス 288"/>
        <xdr:cNvSpPr txBox="1"/>
      </xdr:nvSpPr>
      <xdr:spPr>
        <a:xfrm>
          <a:off x="13131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90" name="正方形/長方形 289"/>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291" name="テキスト ボックス 290"/>
        <xdr:cNvSpPr txBox="1"/>
      </xdr:nvSpPr>
      <xdr:spPr>
        <a:xfrm>
          <a:off x="13346302" y="918845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292" name="テキスト ボックス 291"/>
        <xdr:cNvSpPr txBox="1"/>
      </xdr:nvSpPr>
      <xdr:spPr>
        <a:xfrm>
          <a:off x="15736699"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[6.25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93" name="正方形/長方形 292"/>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94" name="正方形/長方形 293"/>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95" name="正方形/長方形 294"/>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6" name="正方形/長方形 295"/>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97" name="正方形/長方形 296"/>
        <xdr:cNvSpPr/>
      </xdr:nvSpPr>
      <xdr:spPr>
        <a:xfrm>
          <a:off x="21082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98" name="正方形/長方形 297"/>
        <xdr:cNvSpPr/>
      </xdr:nvSpPr>
      <xdr:spPr>
        <a:xfrm>
          <a:off x="21082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9" name="正方形/長方形 298"/>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300" name="正方形/長方形 299"/>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301" name="正方形/長方形 300"/>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302" name="テキスト ボックス 301"/>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県平均を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0.59</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ポイント、類似団体平均を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0.95</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ポイント下回っている。これは、し尿処理や消防業務などを一部事務組合で行っていることや保育園の民営化などにより類似団体より職員数が少ないことが主な理由となっている。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今後においても、平成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月に策定した第</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次定員適正化計画（平成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年度～令和</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年度）に基づき、更なる効率的かつ効果的な行財政運営を図るため、適正な定員管理に取り組む。</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54</xdr:row>
      <xdr:rowOff>139700</xdr:rowOff>
    </xdr:from>
    <xdr:ext cx="349839" cy="225703"/>
    <xdr:sp macro="" textlink="">
      <xdr:nvSpPr>
        <xdr:cNvPr id="303" name="テキスト ボックス 302"/>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304" name="直線コネクタ 303"/>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305" name="テキスト ボックス 304"/>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306" name="直線コネクタ 305"/>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307" name="テキスト ボックス 306"/>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308" name="直線コネクタ 307"/>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309" name="テキスト ボックス 308"/>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310" name="直線コネクタ 309"/>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311" name="テキスト ボックス 310"/>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12" name="直線コネクタ 311"/>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13" name="テキスト ボックス 312"/>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14" name="直線コネクタ 313"/>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15" name="テキスト ボックス 314"/>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16" name="直線コネクタ 315"/>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17" name="テキスト ボックス 316"/>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8" name="直線コネクタ 317"/>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19" name="テキスト ボックス 318"/>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20" name="定員管理の状況グラフ枠"/>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143328</xdr:rowOff>
    </xdr:from>
    <xdr:to>
      <xdr:col>81</xdr:col>
      <xdr:colOff>44450</xdr:colOff>
      <xdr:row>67</xdr:row>
      <xdr:rowOff>107587</xdr:rowOff>
    </xdr:to>
    <xdr:cxnSp macro="">
      <xdr:nvCxnSpPr>
        <xdr:cNvPr id="321" name="直線コネクタ 320"/>
        <xdr:cNvCxnSpPr/>
      </xdr:nvCxnSpPr>
      <xdr:spPr>
        <a:xfrm flipV="1">
          <a:off x="17018000" y="9915978"/>
          <a:ext cx="0" cy="1678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79664</xdr:rowOff>
    </xdr:from>
    <xdr:ext cx="762000" cy="259045"/>
    <xdr:sp macro="" textlink="">
      <xdr:nvSpPr>
        <xdr:cNvPr id="322" name="定員管理の状況最小値テキスト"/>
        <xdr:cNvSpPr txBox="1"/>
      </xdr:nvSpPr>
      <xdr:spPr>
        <a:xfrm>
          <a:off x="17106900" y="115668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107587</xdr:rowOff>
    </xdr:from>
    <xdr:to>
      <xdr:col>81</xdr:col>
      <xdr:colOff>133350</xdr:colOff>
      <xdr:row>67</xdr:row>
      <xdr:rowOff>107587</xdr:rowOff>
    </xdr:to>
    <xdr:cxnSp macro="">
      <xdr:nvCxnSpPr>
        <xdr:cNvPr id="323" name="直線コネクタ 322"/>
        <xdr:cNvCxnSpPr/>
      </xdr:nvCxnSpPr>
      <xdr:spPr>
        <a:xfrm>
          <a:off x="16929100" y="11594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58255</xdr:rowOff>
    </xdr:from>
    <xdr:ext cx="762000" cy="259045"/>
    <xdr:sp macro="" textlink="">
      <xdr:nvSpPr>
        <xdr:cNvPr id="324" name="定員管理の状況最大値テキスト"/>
        <xdr:cNvSpPr txBox="1"/>
      </xdr:nvSpPr>
      <xdr:spPr>
        <a:xfrm>
          <a:off x="17106900" y="965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143328</xdr:rowOff>
    </xdr:from>
    <xdr:to>
      <xdr:col>81</xdr:col>
      <xdr:colOff>133350</xdr:colOff>
      <xdr:row>57</xdr:row>
      <xdr:rowOff>143328</xdr:rowOff>
    </xdr:to>
    <xdr:cxnSp macro="">
      <xdr:nvCxnSpPr>
        <xdr:cNvPr id="325" name="直線コネクタ 324"/>
        <xdr:cNvCxnSpPr/>
      </xdr:nvCxnSpPr>
      <xdr:spPr>
        <a:xfrm>
          <a:off x="16929100" y="991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59872</xdr:rowOff>
    </xdr:from>
    <xdr:to>
      <xdr:col>81</xdr:col>
      <xdr:colOff>44450</xdr:colOff>
      <xdr:row>60</xdr:row>
      <xdr:rowOff>77107</xdr:rowOff>
    </xdr:to>
    <xdr:cxnSp macro="">
      <xdr:nvCxnSpPr>
        <xdr:cNvPr id="326" name="直線コネクタ 325"/>
        <xdr:cNvCxnSpPr/>
      </xdr:nvCxnSpPr>
      <xdr:spPr>
        <a:xfrm>
          <a:off x="16179800" y="10346872"/>
          <a:ext cx="8382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154412</xdr:rowOff>
    </xdr:from>
    <xdr:ext cx="762000" cy="259045"/>
    <xdr:sp macro="" textlink="">
      <xdr:nvSpPr>
        <xdr:cNvPr id="327" name="定員管理の状況平均値テキスト"/>
        <xdr:cNvSpPr txBox="1"/>
      </xdr:nvSpPr>
      <xdr:spPr>
        <a:xfrm>
          <a:off x="17106900" y="1061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10885</xdr:rowOff>
    </xdr:from>
    <xdr:to>
      <xdr:col>81</xdr:col>
      <xdr:colOff>95250</xdr:colOff>
      <xdr:row>62</xdr:row>
      <xdr:rowOff>112485</xdr:rowOff>
    </xdr:to>
    <xdr:sp macro="" textlink="">
      <xdr:nvSpPr>
        <xdr:cNvPr id="328" name="フローチャート: 判断 327"/>
        <xdr:cNvSpPr/>
      </xdr:nvSpPr>
      <xdr:spPr>
        <a:xfrm>
          <a:off x="16967200" y="10640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49530</xdr:rowOff>
    </xdr:from>
    <xdr:to>
      <xdr:col>77</xdr:col>
      <xdr:colOff>44450</xdr:colOff>
      <xdr:row>60</xdr:row>
      <xdr:rowOff>59872</xdr:rowOff>
    </xdr:to>
    <xdr:cxnSp macro="">
      <xdr:nvCxnSpPr>
        <xdr:cNvPr id="329" name="直線コネクタ 328"/>
        <xdr:cNvCxnSpPr/>
      </xdr:nvCxnSpPr>
      <xdr:spPr>
        <a:xfrm>
          <a:off x="15290800" y="10336530"/>
          <a:ext cx="889000" cy="10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168547</xdr:rowOff>
    </xdr:from>
    <xdr:to>
      <xdr:col>77</xdr:col>
      <xdr:colOff>95250</xdr:colOff>
      <xdr:row>62</xdr:row>
      <xdr:rowOff>98697</xdr:rowOff>
    </xdr:to>
    <xdr:sp macro="" textlink="">
      <xdr:nvSpPr>
        <xdr:cNvPr id="330" name="フローチャート: 判断 329"/>
        <xdr:cNvSpPr/>
      </xdr:nvSpPr>
      <xdr:spPr>
        <a:xfrm>
          <a:off x="16129000" y="106269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83474</xdr:rowOff>
    </xdr:from>
    <xdr:ext cx="736600" cy="259045"/>
    <xdr:sp macro="" textlink="">
      <xdr:nvSpPr>
        <xdr:cNvPr id="331" name="テキスト ボックス 330"/>
        <xdr:cNvSpPr txBox="1"/>
      </xdr:nvSpPr>
      <xdr:spPr>
        <a:xfrm>
          <a:off x="15798800" y="1071337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49530</xdr:rowOff>
    </xdr:from>
    <xdr:to>
      <xdr:col>72</xdr:col>
      <xdr:colOff>203200</xdr:colOff>
      <xdr:row>60</xdr:row>
      <xdr:rowOff>52977</xdr:rowOff>
    </xdr:to>
    <xdr:cxnSp macro="">
      <xdr:nvCxnSpPr>
        <xdr:cNvPr id="332" name="直線コネクタ 331"/>
        <xdr:cNvCxnSpPr/>
      </xdr:nvCxnSpPr>
      <xdr:spPr>
        <a:xfrm flipV="1">
          <a:off x="14401800" y="10336530"/>
          <a:ext cx="889000" cy="3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61</xdr:row>
      <xdr:rowOff>144417</xdr:rowOff>
    </xdr:from>
    <xdr:to>
      <xdr:col>73</xdr:col>
      <xdr:colOff>44450</xdr:colOff>
      <xdr:row>62</xdr:row>
      <xdr:rowOff>74567</xdr:rowOff>
    </xdr:to>
    <xdr:sp macro="" textlink="">
      <xdr:nvSpPr>
        <xdr:cNvPr id="333" name="フローチャート: 判断 332"/>
        <xdr:cNvSpPr/>
      </xdr:nvSpPr>
      <xdr:spPr>
        <a:xfrm>
          <a:off x="15240000" y="10602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59344</xdr:rowOff>
    </xdr:from>
    <xdr:ext cx="762000" cy="259045"/>
    <xdr:sp macro="" textlink="">
      <xdr:nvSpPr>
        <xdr:cNvPr id="334" name="テキスト ボックス 333"/>
        <xdr:cNvSpPr txBox="1"/>
      </xdr:nvSpPr>
      <xdr:spPr>
        <a:xfrm>
          <a:off x="14909800" y="10689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49530</xdr:rowOff>
    </xdr:from>
    <xdr:to>
      <xdr:col>68</xdr:col>
      <xdr:colOff>152400</xdr:colOff>
      <xdr:row>60</xdr:row>
      <xdr:rowOff>52977</xdr:rowOff>
    </xdr:to>
    <xdr:cxnSp macro="">
      <xdr:nvCxnSpPr>
        <xdr:cNvPr id="335" name="直線コネクタ 334"/>
        <xdr:cNvCxnSpPr/>
      </xdr:nvCxnSpPr>
      <xdr:spPr>
        <a:xfrm>
          <a:off x="13512800" y="10336530"/>
          <a:ext cx="889000" cy="3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61</xdr:row>
      <xdr:rowOff>134076</xdr:rowOff>
    </xdr:from>
    <xdr:to>
      <xdr:col>68</xdr:col>
      <xdr:colOff>203200</xdr:colOff>
      <xdr:row>62</xdr:row>
      <xdr:rowOff>64226</xdr:rowOff>
    </xdr:to>
    <xdr:sp macro="" textlink="">
      <xdr:nvSpPr>
        <xdr:cNvPr id="336" name="フローチャート: 判断 335"/>
        <xdr:cNvSpPr/>
      </xdr:nvSpPr>
      <xdr:spPr>
        <a:xfrm>
          <a:off x="14351000" y="10592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49003</xdr:rowOff>
    </xdr:from>
    <xdr:ext cx="762000" cy="259045"/>
    <xdr:sp macro="" textlink="">
      <xdr:nvSpPr>
        <xdr:cNvPr id="337" name="テキスト ボックス 336"/>
        <xdr:cNvSpPr txBox="1"/>
      </xdr:nvSpPr>
      <xdr:spPr>
        <a:xfrm>
          <a:off x="14020800" y="106789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91803</xdr:rowOff>
    </xdr:from>
    <xdr:to>
      <xdr:col>64</xdr:col>
      <xdr:colOff>152400</xdr:colOff>
      <xdr:row>61</xdr:row>
      <xdr:rowOff>21953</xdr:rowOff>
    </xdr:to>
    <xdr:sp macro="" textlink="">
      <xdr:nvSpPr>
        <xdr:cNvPr id="338" name="フローチャート: 判断 337"/>
        <xdr:cNvSpPr/>
      </xdr:nvSpPr>
      <xdr:spPr>
        <a:xfrm>
          <a:off x="13462000" y="10378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6730</xdr:rowOff>
    </xdr:from>
    <xdr:ext cx="762000" cy="259045"/>
    <xdr:sp macro="" textlink="">
      <xdr:nvSpPr>
        <xdr:cNvPr id="339" name="テキスト ボックス 338"/>
        <xdr:cNvSpPr txBox="1"/>
      </xdr:nvSpPr>
      <xdr:spPr>
        <a:xfrm>
          <a:off x="13131800" y="10465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40" name="テキスト ボックス 339"/>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41" name="テキスト ボックス 340"/>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42" name="テキスト ボックス 341"/>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43" name="テキスト ボックス 342"/>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44" name="テキスト ボックス 343"/>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26307</xdr:rowOff>
    </xdr:from>
    <xdr:to>
      <xdr:col>81</xdr:col>
      <xdr:colOff>95250</xdr:colOff>
      <xdr:row>60</xdr:row>
      <xdr:rowOff>127907</xdr:rowOff>
    </xdr:to>
    <xdr:sp macro="" textlink="">
      <xdr:nvSpPr>
        <xdr:cNvPr id="345" name="楕円 344"/>
        <xdr:cNvSpPr/>
      </xdr:nvSpPr>
      <xdr:spPr>
        <a:xfrm>
          <a:off x="16967200" y="10313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42834</xdr:rowOff>
    </xdr:from>
    <xdr:ext cx="762000" cy="259045"/>
    <xdr:sp macro="" textlink="">
      <xdr:nvSpPr>
        <xdr:cNvPr id="346" name="定員管理の状況該当値テキスト"/>
        <xdr:cNvSpPr txBox="1"/>
      </xdr:nvSpPr>
      <xdr:spPr>
        <a:xfrm>
          <a:off x="17106900" y="10158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9072</xdr:rowOff>
    </xdr:from>
    <xdr:to>
      <xdr:col>77</xdr:col>
      <xdr:colOff>95250</xdr:colOff>
      <xdr:row>60</xdr:row>
      <xdr:rowOff>110672</xdr:rowOff>
    </xdr:to>
    <xdr:sp macro="" textlink="">
      <xdr:nvSpPr>
        <xdr:cNvPr id="347" name="楕円 346"/>
        <xdr:cNvSpPr/>
      </xdr:nvSpPr>
      <xdr:spPr>
        <a:xfrm>
          <a:off x="16129000" y="1029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120849</xdr:rowOff>
    </xdr:from>
    <xdr:ext cx="736600" cy="259045"/>
    <xdr:sp macro="" textlink="">
      <xdr:nvSpPr>
        <xdr:cNvPr id="348" name="テキスト ボックス 347"/>
        <xdr:cNvSpPr txBox="1"/>
      </xdr:nvSpPr>
      <xdr:spPr>
        <a:xfrm>
          <a:off x="15798800" y="10064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170180</xdr:rowOff>
    </xdr:from>
    <xdr:to>
      <xdr:col>73</xdr:col>
      <xdr:colOff>44450</xdr:colOff>
      <xdr:row>60</xdr:row>
      <xdr:rowOff>100330</xdr:rowOff>
    </xdr:to>
    <xdr:sp macro="" textlink="">
      <xdr:nvSpPr>
        <xdr:cNvPr id="349" name="楕円 348"/>
        <xdr:cNvSpPr/>
      </xdr:nvSpPr>
      <xdr:spPr>
        <a:xfrm>
          <a:off x="152400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110507</xdr:rowOff>
    </xdr:from>
    <xdr:ext cx="762000" cy="259045"/>
    <xdr:sp macro="" textlink="">
      <xdr:nvSpPr>
        <xdr:cNvPr id="350" name="テキスト ボックス 349"/>
        <xdr:cNvSpPr txBox="1"/>
      </xdr:nvSpPr>
      <xdr:spPr>
        <a:xfrm>
          <a:off x="14909800" y="10054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2177</xdr:rowOff>
    </xdr:from>
    <xdr:to>
      <xdr:col>68</xdr:col>
      <xdr:colOff>203200</xdr:colOff>
      <xdr:row>60</xdr:row>
      <xdr:rowOff>103777</xdr:rowOff>
    </xdr:to>
    <xdr:sp macro="" textlink="">
      <xdr:nvSpPr>
        <xdr:cNvPr id="351" name="楕円 350"/>
        <xdr:cNvSpPr/>
      </xdr:nvSpPr>
      <xdr:spPr>
        <a:xfrm>
          <a:off x="14351000" y="10289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113954</xdr:rowOff>
    </xdr:from>
    <xdr:ext cx="762000" cy="259045"/>
    <xdr:sp macro="" textlink="">
      <xdr:nvSpPr>
        <xdr:cNvPr id="352" name="テキスト ボックス 351"/>
        <xdr:cNvSpPr txBox="1"/>
      </xdr:nvSpPr>
      <xdr:spPr>
        <a:xfrm>
          <a:off x="14020800" y="100580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170180</xdr:rowOff>
    </xdr:from>
    <xdr:to>
      <xdr:col>64</xdr:col>
      <xdr:colOff>152400</xdr:colOff>
      <xdr:row>60</xdr:row>
      <xdr:rowOff>100330</xdr:rowOff>
    </xdr:to>
    <xdr:sp macro="" textlink="">
      <xdr:nvSpPr>
        <xdr:cNvPr id="353" name="楕円 352"/>
        <xdr:cNvSpPr/>
      </xdr:nvSpPr>
      <xdr:spPr>
        <a:xfrm>
          <a:off x="134620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110507</xdr:rowOff>
    </xdr:from>
    <xdr:ext cx="762000" cy="259045"/>
    <xdr:sp macro="" textlink="">
      <xdr:nvSpPr>
        <xdr:cNvPr id="354" name="テキスト ボックス 353"/>
        <xdr:cNvSpPr txBox="1"/>
      </xdr:nvSpPr>
      <xdr:spPr>
        <a:xfrm>
          <a:off x="13131800" y="10054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55" name="正方形/長方形 354"/>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56" name="テキスト ボックス 355"/>
        <xdr:cNvSpPr txBox="1"/>
      </xdr:nvSpPr>
      <xdr:spPr>
        <a:xfrm>
          <a:off x="13675174" y="53784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57" name="テキスト ボックス 356"/>
        <xdr:cNvSpPr txBox="1"/>
      </xdr:nvSpPr>
      <xdr:spPr>
        <a:xfrm>
          <a:off x="15407826"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[4.0%]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58" name="正方形/長方形 357"/>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9" name="正方形/長方形 358"/>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60" name="正方形/長方形 359"/>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61" name="正方形/長方形 360"/>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62" name="正方形/長方形 361"/>
        <xdr:cNvSpPr/>
      </xdr:nvSpPr>
      <xdr:spPr>
        <a:xfrm>
          <a:off x="21082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63" name="正方形/長方形 362"/>
        <xdr:cNvSpPr/>
      </xdr:nvSpPr>
      <xdr:spPr>
        <a:xfrm>
          <a:off x="21082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64" name="正方形/長方形 363"/>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65" name="正方形/長方形 364"/>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66" name="正方形/長方形 365"/>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67" name="テキスト ボックス 366"/>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実質公債費比率は、一般会計等が支払う元利償還金に特別会計や一部事務組合等が支払う元利償還金に対する繰出金等を加えた金額の標準財政規模に対する割合を示し、公債費（借入金の返済）による財政負担の程度を把握する指標である。令和元年度は、合併特例債や下水道事業特別会計に係る償還が一部終了したことにより、前年度に比べ</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0.2</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ポイント減少した。引き続き県平均及び類似団体平均を大きく下回っている状況である。今後も財政措置のある地方債を優先的かつ計画的に活用した財政運営を行い、財政の一層の健全化を図る。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32</xdr:row>
      <xdr:rowOff>101600</xdr:rowOff>
    </xdr:from>
    <xdr:ext cx="298543" cy="225703"/>
    <xdr:sp macro="" textlink="">
      <xdr:nvSpPr>
        <xdr:cNvPr id="368" name="テキスト ボックス 367"/>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9" name="直線コネクタ 368"/>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70" name="テキスト ボックス 369"/>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71" name="直線コネクタ 370"/>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72" name="テキスト ボックス 371"/>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73" name="直線コネクタ 372"/>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74" name="テキスト ボックス 373"/>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75" name="直線コネクタ 374"/>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76" name="テキスト ボックス 375"/>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77" name="直線コネクタ 376"/>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78" name="テキスト ボックス 377"/>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79" name="直線コネクタ 378"/>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80" name="テキスト ボックス 379"/>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81" name="直線コネクタ 380"/>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82" name="公債費負担の状況グラフ枠"/>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99483</xdr:rowOff>
    </xdr:from>
    <xdr:to>
      <xdr:col>81</xdr:col>
      <xdr:colOff>44450</xdr:colOff>
      <xdr:row>43</xdr:row>
      <xdr:rowOff>143510</xdr:rowOff>
    </xdr:to>
    <xdr:cxnSp macro="">
      <xdr:nvCxnSpPr>
        <xdr:cNvPr id="383" name="直線コネクタ 382"/>
        <xdr:cNvCxnSpPr/>
      </xdr:nvCxnSpPr>
      <xdr:spPr>
        <a:xfrm flipV="1">
          <a:off x="17018000" y="6100233"/>
          <a:ext cx="0" cy="141562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115587</xdr:rowOff>
    </xdr:from>
    <xdr:ext cx="762000" cy="259045"/>
    <xdr:sp macro="" textlink="">
      <xdr:nvSpPr>
        <xdr:cNvPr id="384" name="公債費負担の状況最小値テキスト"/>
        <xdr:cNvSpPr txBox="1"/>
      </xdr:nvSpPr>
      <xdr:spPr>
        <a:xfrm>
          <a:off x="17106900" y="7487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143510</xdr:rowOff>
    </xdr:from>
    <xdr:to>
      <xdr:col>81</xdr:col>
      <xdr:colOff>133350</xdr:colOff>
      <xdr:row>43</xdr:row>
      <xdr:rowOff>143510</xdr:rowOff>
    </xdr:to>
    <xdr:cxnSp macro="">
      <xdr:nvCxnSpPr>
        <xdr:cNvPr id="385" name="直線コネクタ 384"/>
        <xdr:cNvCxnSpPr/>
      </xdr:nvCxnSpPr>
      <xdr:spPr>
        <a:xfrm>
          <a:off x="16929100" y="75158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14410</xdr:rowOff>
    </xdr:from>
    <xdr:ext cx="762000" cy="259045"/>
    <xdr:sp macro="" textlink="">
      <xdr:nvSpPr>
        <xdr:cNvPr id="386" name="公債費負担の状況最大値テキスト"/>
        <xdr:cNvSpPr txBox="1"/>
      </xdr:nvSpPr>
      <xdr:spPr>
        <a:xfrm>
          <a:off x="17106900" y="58437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99483</xdr:rowOff>
    </xdr:from>
    <xdr:to>
      <xdr:col>81</xdr:col>
      <xdr:colOff>133350</xdr:colOff>
      <xdr:row>35</xdr:row>
      <xdr:rowOff>99483</xdr:rowOff>
    </xdr:to>
    <xdr:cxnSp macro="">
      <xdr:nvCxnSpPr>
        <xdr:cNvPr id="387" name="直線コネクタ 386"/>
        <xdr:cNvCxnSpPr/>
      </xdr:nvCxnSpPr>
      <xdr:spPr>
        <a:xfrm>
          <a:off x="16929100" y="61002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158750</xdr:rowOff>
    </xdr:from>
    <xdr:to>
      <xdr:col>81</xdr:col>
      <xdr:colOff>44450</xdr:colOff>
      <xdr:row>38</xdr:row>
      <xdr:rowOff>3387</xdr:rowOff>
    </xdr:to>
    <xdr:cxnSp macro="">
      <xdr:nvCxnSpPr>
        <xdr:cNvPr id="388" name="直線コネクタ 387"/>
        <xdr:cNvCxnSpPr/>
      </xdr:nvCxnSpPr>
      <xdr:spPr>
        <a:xfrm flipV="1">
          <a:off x="16179800" y="6502400"/>
          <a:ext cx="838200" cy="16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26687</xdr:rowOff>
    </xdr:from>
    <xdr:ext cx="762000" cy="259045"/>
    <xdr:sp macro="" textlink="">
      <xdr:nvSpPr>
        <xdr:cNvPr id="389" name="公債費負担の状況平均値テキスト"/>
        <xdr:cNvSpPr txBox="1"/>
      </xdr:nvSpPr>
      <xdr:spPr>
        <a:xfrm>
          <a:off x="17106900" y="67132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54610</xdr:rowOff>
    </xdr:from>
    <xdr:to>
      <xdr:col>81</xdr:col>
      <xdr:colOff>95250</xdr:colOff>
      <xdr:row>39</xdr:row>
      <xdr:rowOff>156210</xdr:rowOff>
    </xdr:to>
    <xdr:sp macro="" textlink="">
      <xdr:nvSpPr>
        <xdr:cNvPr id="390" name="フローチャート: 判断 389"/>
        <xdr:cNvSpPr/>
      </xdr:nvSpPr>
      <xdr:spPr>
        <a:xfrm>
          <a:off x="16967200" y="6741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142663</xdr:rowOff>
    </xdr:from>
    <xdr:to>
      <xdr:col>77</xdr:col>
      <xdr:colOff>44450</xdr:colOff>
      <xdr:row>38</xdr:row>
      <xdr:rowOff>3387</xdr:rowOff>
    </xdr:to>
    <xdr:cxnSp macro="">
      <xdr:nvCxnSpPr>
        <xdr:cNvPr id="391" name="直線コネクタ 390"/>
        <xdr:cNvCxnSpPr/>
      </xdr:nvCxnSpPr>
      <xdr:spPr>
        <a:xfrm>
          <a:off x="15290800" y="6486313"/>
          <a:ext cx="889000" cy="32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39</xdr:row>
      <xdr:rowOff>70696</xdr:rowOff>
    </xdr:from>
    <xdr:to>
      <xdr:col>77</xdr:col>
      <xdr:colOff>95250</xdr:colOff>
      <xdr:row>40</xdr:row>
      <xdr:rowOff>846</xdr:rowOff>
    </xdr:to>
    <xdr:sp macro="" textlink="">
      <xdr:nvSpPr>
        <xdr:cNvPr id="392" name="フローチャート: 判断 391"/>
        <xdr:cNvSpPr/>
      </xdr:nvSpPr>
      <xdr:spPr>
        <a:xfrm>
          <a:off x="16129000" y="6757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157073</xdr:rowOff>
    </xdr:from>
    <xdr:ext cx="736600" cy="259045"/>
    <xdr:sp macro="" textlink="">
      <xdr:nvSpPr>
        <xdr:cNvPr id="393" name="テキスト ボックス 392"/>
        <xdr:cNvSpPr txBox="1"/>
      </xdr:nvSpPr>
      <xdr:spPr>
        <a:xfrm>
          <a:off x="15798800" y="68436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37</xdr:row>
      <xdr:rowOff>142663</xdr:rowOff>
    </xdr:from>
    <xdr:to>
      <xdr:col>72</xdr:col>
      <xdr:colOff>203200</xdr:colOff>
      <xdr:row>37</xdr:row>
      <xdr:rowOff>166794</xdr:rowOff>
    </xdr:to>
    <xdr:cxnSp macro="">
      <xdr:nvCxnSpPr>
        <xdr:cNvPr id="394" name="直線コネクタ 393"/>
        <xdr:cNvCxnSpPr/>
      </xdr:nvCxnSpPr>
      <xdr:spPr>
        <a:xfrm flipV="1">
          <a:off x="14401800" y="6486313"/>
          <a:ext cx="889000" cy="24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102870</xdr:rowOff>
    </xdr:from>
    <xdr:to>
      <xdr:col>73</xdr:col>
      <xdr:colOff>44450</xdr:colOff>
      <xdr:row>40</xdr:row>
      <xdr:rowOff>33020</xdr:rowOff>
    </xdr:to>
    <xdr:sp macro="" textlink="">
      <xdr:nvSpPr>
        <xdr:cNvPr id="395" name="フローチャート: 判断 394"/>
        <xdr:cNvSpPr/>
      </xdr:nvSpPr>
      <xdr:spPr>
        <a:xfrm>
          <a:off x="15240000" y="678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17797</xdr:rowOff>
    </xdr:from>
    <xdr:ext cx="762000" cy="259045"/>
    <xdr:sp macro="" textlink="">
      <xdr:nvSpPr>
        <xdr:cNvPr id="396" name="テキスト ボックス 395"/>
        <xdr:cNvSpPr txBox="1"/>
      </xdr:nvSpPr>
      <xdr:spPr>
        <a:xfrm>
          <a:off x="14909800" y="687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37</xdr:row>
      <xdr:rowOff>166794</xdr:rowOff>
    </xdr:from>
    <xdr:to>
      <xdr:col>68</xdr:col>
      <xdr:colOff>152400</xdr:colOff>
      <xdr:row>38</xdr:row>
      <xdr:rowOff>59690</xdr:rowOff>
    </xdr:to>
    <xdr:cxnSp macro="">
      <xdr:nvCxnSpPr>
        <xdr:cNvPr id="397" name="直線コネクタ 396"/>
        <xdr:cNvCxnSpPr/>
      </xdr:nvCxnSpPr>
      <xdr:spPr>
        <a:xfrm flipV="1">
          <a:off x="13512800" y="6510444"/>
          <a:ext cx="889000" cy="64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39</xdr:row>
      <xdr:rowOff>135044</xdr:rowOff>
    </xdr:from>
    <xdr:to>
      <xdr:col>68</xdr:col>
      <xdr:colOff>203200</xdr:colOff>
      <xdr:row>40</xdr:row>
      <xdr:rowOff>65194</xdr:rowOff>
    </xdr:to>
    <xdr:sp macro="" textlink="">
      <xdr:nvSpPr>
        <xdr:cNvPr id="398" name="フローチャート: 判断 397"/>
        <xdr:cNvSpPr/>
      </xdr:nvSpPr>
      <xdr:spPr>
        <a:xfrm>
          <a:off x="14351000" y="6821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49971</xdr:rowOff>
    </xdr:from>
    <xdr:ext cx="762000" cy="259045"/>
    <xdr:sp macro="" textlink="">
      <xdr:nvSpPr>
        <xdr:cNvPr id="399" name="テキスト ボックス 398"/>
        <xdr:cNvSpPr txBox="1"/>
      </xdr:nvSpPr>
      <xdr:spPr>
        <a:xfrm>
          <a:off x="14020800" y="69079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22437</xdr:rowOff>
    </xdr:from>
    <xdr:to>
      <xdr:col>64</xdr:col>
      <xdr:colOff>152400</xdr:colOff>
      <xdr:row>39</xdr:row>
      <xdr:rowOff>124037</xdr:rowOff>
    </xdr:to>
    <xdr:sp macro="" textlink="">
      <xdr:nvSpPr>
        <xdr:cNvPr id="400" name="フローチャート: 判断 399"/>
        <xdr:cNvSpPr/>
      </xdr:nvSpPr>
      <xdr:spPr>
        <a:xfrm>
          <a:off x="13462000" y="6708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108814</xdr:rowOff>
    </xdr:from>
    <xdr:ext cx="762000" cy="259045"/>
    <xdr:sp macro="" textlink="">
      <xdr:nvSpPr>
        <xdr:cNvPr id="401" name="テキスト ボックス 400"/>
        <xdr:cNvSpPr txBox="1"/>
      </xdr:nvSpPr>
      <xdr:spPr>
        <a:xfrm>
          <a:off x="13131800" y="67953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402" name="テキスト ボックス 401"/>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403" name="テキスト ボックス 402"/>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404" name="テキスト ボックス 403"/>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405" name="テキスト ボックス 404"/>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406" name="テキスト ボックス 405"/>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107950</xdr:rowOff>
    </xdr:from>
    <xdr:to>
      <xdr:col>81</xdr:col>
      <xdr:colOff>95250</xdr:colOff>
      <xdr:row>38</xdr:row>
      <xdr:rowOff>38100</xdr:rowOff>
    </xdr:to>
    <xdr:sp macro="" textlink="">
      <xdr:nvSpPr>
        <xdr:cNvPr id="407" name="楕円 406"/>
        <xdr:cNvSpPr/>
      </xdr:nvSpPr>
      <xdr:spPr>
        <a:xfrm>
          <a:off x="16967200" y="645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124477</xdr:rowOff>
    </xdr:from>
    <xdr:ext cx="762000" cy="259045"/>
    <xdr:sp macro="" textlink="">
      <xdr:nvSpPr>
        <xdr:cNvPr id="408" name="公債費負担の状況該当値テキスト"/>
        <xdr:cNvSpPr txBox="1"/>
      </xdr:nvSpPr>
      <xdr:spPr>
        <a:xfrm>
          <a:off x="17106900" y="629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124037</xdr:rowOff>
    </xdr:from>
    <xdr:to>
      <xdr:col>77</xdr:col>
      <xdr:colOff>95250</xdr:colOff>
      <xdr:row>38</xdr:row>
      <xdr:rowOff>54187</xdr:rowOff>
    </xdr:to>
    <xdr:sp macro="" textlink="">
      <xdr:nvSpPr>
        <xdr:cNvPr id="409" name="楕円 408"/>
        <xdr:cNvSpPr/>
      </xdr:nvSpPr>
      <xdr:spPr>
        <a:xfrm>
          <a:off x="16129000" y="6467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64364</xdr:rowOff>
    </xdr:from>
    <xdr:ext cx="736600" cy="259045"/>
    <xdr:sp macro="" textlink="">
      <xdr:nvSpPr>
        <xdr:cNvPr id="410" name="テキスト ボックス 409"/>
        <xdr:cNvSpPr txBox="1"/>
      </xdr:nvSpPr>
      <xdr:spPr>
        <a:xfrm>
          <a:off x="15798800" y="62365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91863</xdr:rowOff>
    </xdr:from>
    <xdr:to>
      <xdr:col>73</xdr:col>
      <xdr:colOff>44450</xdr:colOff>
      <xdr:row>38</xdr:row>
      <xdr:rowOff>22013</xdr:rowOff>
    </xdr:to>
    <xdr:sp macro="" textlink="">
      <xdr:nvSpPr>
        <xdr:cNvPr id="411" name="楕円 410"/>
        <xdr:cNvSpPr/>
      </xdr:nvSpPr>
      <xdr:spPr>
        <a:xfrm>
          <a:off x="15240000" y="6435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32190</xdr:rowOff>
    </xdr:from>
    <xdr:ext cx="762000" cy="259045"/>
    <xdr:sp macro="" textlink="">
      <xdr:nvSpPr>
        <xdr:cNvPr id="412" name="テキスト ボックス 411"/>
        <xdr:cNvSpPr txBox="1"/>
      </xdr:nvSpPr>
      <xdr:spPr>
        <a:xfrm>
          <a:off x="14909800" y="6204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37</xdr:row>
      <xdr:rowOff>115993</xdr:rowOff>
    </xdr:from>
    <xdr:to>
      <xdr:col>68</xdr:col>
      <xdr:colOff>203200</xdr:colOff>
      <xdr:row>38</xdr:row>
      <xdr:rowOff>46143</xdr:rowOff>
    </xdr:to>
    <xdr:sp macro="" textlink="">
      <xdr:nvSpPr>
        <xdr:cNvPr id="413" name="楕円 412"/>
        <xdr:cNvSpPr/>
      </xdr:nvSpPr>
      <xdr:spPr>
        <a:xfrm>
          <a:off x="14351000" y="6459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56320</xdr:rowOff>
    </xdr:from>
    <xdr:ext cx="762000" cy="259045"/>
    <xdr:sp macro="" textlink="">
      <xdr:nvSpPr>
        <xdr:cNvPr id="414" name="テキスト ボックス 413"/>
        <xdr:cNvSpPr txBox="1"/>
      </xdr:nvSpPr>
      <xdr:spPr>
        <a:xfrm>
          <a:off x="14020800" y="6228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8890</xdr:rowOff>
    </xdr:from>
    <xdr:to>
      <xdr:col>64</xdr:col>
      <xdr:colOff>152400</xdr:colOff>
      <xdr:row>38</xdr:row>
      <xdr:rowOff>110490</xdr:rowOff>
    </xdr:to>
    <xdr:sp macro="" textlink="">
      <xdr:nvSpPr>
        <xdr:cNvPr id="415" name="楕円 414"/>
        <xdr:cNvSpPr/>
      </xdr:nvSpPr>
      <xdr:spPr>
        <a:xfrm>
          <a:off x="13462000" y="652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36</xdr:row>
      <xdr:rowOff>120667</xdr:rowOff>
    </xdr:from>
    <xdr:ext cx="762000" cy="259045"/>
    <xdr:sp macro="" textlink="">
      <xdr:nvSpPr>
        <xdr:cNvPr id="416" name="テキスト ボックス 415"/>
        <xdr:cNvSpPr txBox="1"/>
      </xdr:nvSpPr>
      <xdr:spPr>
        <a:xfrm>
          <a:off x="13131800" y="62928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17" name="正方形/長方形 416"/>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18" name="テキスト ボックス 417"/>
        <xdr:cNvSpPr txBox="1"/>
      </xdr:nvSpPr>
      <xdr:spPr>
        <a:xfrm>
          <a:off x="13758530" y="156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19" name="テキスト ボックス 418"/>
        <xdr:cNvSpPr txBox="1"/>
      </xdr:nvSpPr>
      <xdr:spPr>
        <a:xfrm>
          <a:off x="15324470" y="154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20" name="正方形/長方形 419"/>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21" name="正方形/長方形 420"/>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22" name="正方形/長方形 421"/>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23" name="正方形/長方形 422"/>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24" name="正方形/長方形 423"/>
        <xdr:cNvSpPr/>
      </xdr:nvSpPr>
      <xdr:spPr>
        <a:xfrm>
          <a:off x="210820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25" name="正方形/長方形 424"/>
        <xdr:cNvSpPr/>
      </xdr:nvSpPr>
      <xdr:spPr>
        <a:xfrm>
          <a:off x="210820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26" name="正方形/長方形 425"/>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27" name="正方形/長方形 426"/>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28" name="正方形/長方形 427"/>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29" name="テキスト ボックス 428"/>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将来負担比率は、出資法人等を含めた一般会計等の実質的負債の標準財政規模に対する比率を示し、地方公共団体の将来的な負担の程度を把握する指標である。本市は、市債等の将来負担額よりも、基金や国県支出金などの特定財源総額が上回っているため、将来負担は生じておらず、県平均及び類似団体平均と比べて、ストック面の財政状況は良好である。これは、地方債残高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+4.4</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したものの、ふるさと基金積立などの充当可能基金残高が増加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(+3.2</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したことが主な理由である。今後も計画的な財政運営を行うことにより、財政の一層の健全化を図る。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10</xdr:row>
      <xdr:rowOff>63500</xdr:rowOff>
    </xdr:from>
    <xdr:ext cx="298543" cy="225703"/>
    <xdr:sp macro="" textlink="">
      <xdr:nvSpPr>
        <xdr:cNvPr id="430" name="テキスト ボックス 429"/>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31" name="直線コネクタ 430"/>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32" name="テキスト ボックス 431"/>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33" name="直線コネクタ 432"/>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34" name="テキスト ボックス 433"/>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35" name="直線コネクタ 434"/>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36" name="テキスト ボックス 435"/>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37" name="直線コネクタ 436"/>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38" name="テキスト ボックス 437"/>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39" name="直線コネクタ 438"/>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40" name="テキスト ボックス 439"/>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41" name="直線コネクタ 440"/>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42" name="テキスト ボックス 441"/>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43" name="直線コネクタ 442"/>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44" name="テキスト ボックス 443"/>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45" name="直線コネクタ 444"/>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46" name="将来負担の状況グラフ枠"/>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84364</xdr:rowOff>
    </xdr:from>
    <xdr:to>
      <xdr:col>81</xdr:col>
      <xdr:colOff>44450</xdr:colOff>
      <xdr:row>23</xdr:row>
      <xdr:rowOff>24493</xdr:rowOff>
    </xdr:to>
    <xdr:cxnSp macro="">
      <xdr:nvCxnSpPr>
        <xdr:cNvPr id="447" name="直線コネクタ 446"/>
        <xdr:cNvCxnSpPr/>
      </xdr:nvCxnSpPr>
      <xdr:spPr>
        <a:xfrm flipV="1">
          <a:off x="17018000" y="2313214"/>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168020</xdr:rowOff>
    </xdr:from>
    <xdr:ext cx="762000" cy="259045"/>
    <xdr:sp macro="" textlink="">
      <xdr:nvSpPr>
        <xdr:cNvPr id="448" name="将来負担の状況最小値テキスト"/>
        <xdr:cNvSpPr txBox="1"/>
      </xdr:nvSpPr>
      <xdr:spPr>
        <a:xfrm>
          <a:off x="17106900" y="3939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24493</xdr:rowOff>
    </xdr:from>
    <xdr:to>
      <xdr:col>81</xdr:col>
      <xdr:colOff>133350</xdr:colOff>
      <xdr:row>23</xdr:row>
      <xdr:rowOff>24493</xdr:rowOff>
    </xdr:to>
    <xdr:cxnSp macro="">
      <xdr:nvCxnSpPr>
        <xdr:cNvPr id="449" name="直線コネクタ 448"/>
        <xdr:cNvCxnSpPr/>
      </xdr:nvCxnSpPr>
      <xdr:spPr>
        <a:xfrm>
          <a:off x="16929100" y="3967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170741</xdr:rowOff>
    </xdr:from>
    <xdr:ext cx="762000" cy="259045"/>
    <xdr:sp macro="" textlink="">
      <xdr:nvSpPr>
        <xdr:cNvPr id="450" name="将来負担の状況最大値テキスト"/>
        <xdr:cNvSpPr txBox="1"/>
      </xdr:nvSpPr>
      <xdr:spPr>
        <a:xfrm>
          <a:off x="17106900" y="205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84364</xdr:rowOff>
    </xdr:from>
    <xdr:to>
      <xdr:col>81</xdr:col>
      <xdr:colOff>133350</xdr:colOff>
      <xdr:row>13</xdr:row>
      <xdr:rowOff>84364</xdr:rowOff>
    </xdr:to>
    <xdr:cxnSp macro="">
      <xdr:nvCxnSpPr>
        <xdr:cNvPr id="451" name="直線コネクタ 450"/>
        <xdr:cNvCxnSpPr/>
      </xdr:nvCxnSpPr>
      <xdr:spPr>
        <a:xfrm>
          <a:off x="16929100" y="231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60070</xdr:rowOff>
    </xdr:from>
    <xdr:ext cx="762000" cy="259045"/>
    <xdr:sp macro="" textlink="">
      <xdr:nvSpPr>
        <xdr:cNvPr id="452" name="将来負担の状況平均値テキスト"/>
        <xdr:cNvSpPr txBox="1"/>
      </xdr:nvSpPr>
      <xdr:spPr>
        <a:xfrm>
          <a:off x="17106900" y="28032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87993</xdr:rowOff>
    </xdr:from>
    <xdr:to>
      <xdr:col>81</xdr:col>
      <xdr:colOff>95250</xdr:colOff>
      <xdr:row>17</xdr:row>
      <xdr:rowOff>18143</xdr:rowOff>
    </xdr:to>
    <xdr:sp macro="" textlink="">
      <xdr:nvSpPr>
        <xdr:cNvPr id="453" name="フローチャート: 判断 452"/>
        <xdr:cNvSpPr/>
      </xdr:nvSpPr>
      <xdr:spPr>
        <a:xfrm>
          <a:off x="16967200" y="28311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203200</xdr:colOff>
      <xdr:row>16</xdr:row>
      <xdr:rowOff>61565</xdr:rowOff>
    </xdr:from>
    <xdr:to>
      <xdr:col>77</xdr:col>
      <xdr:colOff>95250</xdr:colOff>
      <xdr:row>16</xdr:row>
      <xdr:rowOff>163165</xdr:rowOff>
    </xdr:to>
    <xdr:sp macro="" textlink="">
      <xdr:nvSpPr>
        <xdr:cNvPr id="454" name="フローチャート: 判断 453"/>
        <xdr:cNvSpPr/>
      </xdr:nvSpPr>
      <xdr:spPr>
        <a:xfrm>
          <a:off x="16129000" y="2804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1892</xdr:rowOff>
    </xdr:from>
    <xdr:ext cx="736600" cy="259045"/>
    <xdr:sp macro="" textlink="">
      <xdr:nvSpPr>
        <xdr:cNvPr id="455" name="テキスト ボックス 454"/>
        <xdr:cNvSpPr txBox="1"/>
      </xdr:nvSpPr>
      <xdr:spPr>
        <a:xfrm>
          <a:off x="15798800" y="25736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107527</xdr:rowOff>
    </xdr:from>
    <xdr:to>
      <xdr:col>73</xdr:col>
      <xdr:colOff>44450</xdr:colOff>
      <xdr:row>17</xdr:row>
      <xdr:rowOff>37677</xdr:rowOff>
    </xdr:to>
    <xdr:sp macro="" textlink="">
      <xdr:nvSpPr>
        <xdr:cNvPr id="456" name="フローチャート: 判断 455"/>
        <xdr:cNvSpPr/>
      </xdr:nvSpPr>
      <xdr:spPr>
        <a:xfrm>
          <a:off x="15240000" y="28507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47854</xdr:rowOff>
    </xdr:from>
    <xdr:ext cx="762000" cy="259045"/>
    <xdr:sp macro="" textlink="">
      <xdr:nvSpPr>
        <xdr:cNvPr id="457" name="テキスト ボックス 456"/>
        <xdr:cNvSpPr txBox="1"/>
      </xdr:nvSpPr>
      <xdr:spPr>
        <a:xfrm>
          <a:off x="14909800" y="26196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129359</xdr:rowOff>
    </xdr:from>
    <xdr:to>
      <xdr:col>68</xdr:col>
      <xdr:colOff>203200</xdr:colOff>
      <xdr:row>17</xdr:row>
      <xdr:rowOff>59509</xdr:rowOff>
    </xdr:to>
    <xdr:sp macro="" textlink="">
      <xdr:nvSpPr>
        <xdr:cNvPr id="458" name="フローチャート: 判断 457"/>
        <xdr:cNvSpPr/>
      </xdr:nvSpPr>
      <xdr:spPr>
        <a:xfrm>
          <a:off x="14351000" y="28725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69686</xdr:rowOff>
    </xdr:from>
    <xdr:ext cx="762000" cy="259045"/>
    <xdr:sp macro="" textlink="">
      <xdr:nvSpPr>
        <xdr:cNvPr id="459" name="テキスト ボックス 458"/>
        <xdr:cNvSpPr txBox="1"/>
      </xdr:nvSpPr>
      <xdr:spPr>
        <a:xfrm>
          <a:off x="14020800" y="26414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91682</xdr:rowOff>
    </xdr:from>
    <xdr:to>
      <xdr:col>64</xdr:col>
      <xdr:colOff>152400</xdr:colOff>
      <xdr:row>16</xdr:row>
      <xdr:rowOff>21832</xdr:rowOff>
    </xdr:to>
    <xdr:sp macro="" textlink="">
      <xdr:nvSpPr>
        <xdr:cNvPr id="460" name="フローチャート: 判断 459"/>
        <xdr:cNvSpPr/>
      </xdr:nvSpPr>
      <xdr:spPr>
        <a:xfrm>
          <a:off x="13462000" y="2663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32009</xdr:rowOff>
    </xdr:from>
    <xdr:ext cx="762000" cy="259045"/>
    <xdr:sp macro="" textlink="">
      <xdr:nvSpPr>
        <xdr:cNvPr id="461" name="テキスト ボックス 460"/>
        <xdr:cNvSpPr txBox="1"/>
      </xdr:nvSpPr>
      <xdr:spPr>
        <a:xfrm>
          <a:off x="13131800" y="24323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62" name="テキスト ボックス 461"/>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63" name="テキスト ボックス 462"/>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64" name="テキスト ボックス 463"/>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65" name="テキスト ボックス 464"/>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66" name="テキスト ボックス 465"/>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xdr:cNvSpPr/>
      </xdr:nvSpPr>
      <xdr:spPr>
        <a:xfrm>
          <a:off x="0" y="127000"/>
          <a:ext cx="12700000" cy="508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30" name="テキスト ボックス 29"/>
        <xdr:cNvSpPr txBox="1"/>
      </xdr:nvSpPr>
      <xdr:spPr>
        <a:xfrm>
          <a:off x="698500" y="3492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6046335" cy="259045"/>
    <xdr:sp macro="" textlink="">
      <xdr:nvSpPr>
        <xdr:cNvPr id="31" name="テキスト ボックス 30"/>
        <xdr:cNvSpPr txBox="1"/>
      </xdr:nvSpPr>
      <xdr:spPr>
        <a:xfrm>
          <a:off x="698500" y="3746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23</xdr:row>
      <xdr:rowOff>57150</xdr:rowOff>
    </xdr:from>
    <xdr:ext cx="8295925" cy="259045"/>
    <xdr:sp macro="" textlink="">
      <xdr:nvSpPr>
        <xdr:cNvPr id="32" name="テキスト ボックス 31"/>
        <xdr:cNvSpPr txBox="1"/>
      </xdr:nvSpPr>
      <xdr:spPr>
        <a:xfrm>
          <a:off x="698500" y="4000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59045"/>
    <xdr:sp macro="" textlink="">
      <xdr:nvSpPr>
        <xdr:cNvPr id="33" name="テキスト ボックス 32"/>
        <xdr:cNvSpPr txBox="1"/>
      </xdr:nvSpPr>
      <xdr:spPr>
        <a:xfrm>
          <a:off x="698500" y="425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xdr:cNvSpPr/>
      </xdr:nvSpPr>
      <xdr:spPr>
        <a:xfrm>
          <a:off x="7086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xdr:cNvSpPr/>
      </xdr:nvSpPr>
      <xdr:spPr>
        <a:xfrm>
          <a:off x="7086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xdr:cNvSpPr/>
      </xdr:nvSpPr>
      <xdr:spPr>
        <a:xfrm>
          <a:off x="869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xdr:cNvSpPr/>
      </xdr:nvSpPr>
      <xdr:spPr>
        <a:xfrm>
          <a:off x="869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xdr:cNvSpPr/>
      </xdr:nvSpPr>
      <xdr:spPr>
        <a:xfrm>
          <a:off x="5715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xdr:cNvSpPr txBox="1"/>
      </xdr:nvSpPr>
      <xdr:spPr>
        <a:xfrm>
          <a:off x="5816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県平均を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3.9</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ポイント、類似団体平均を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下回っている。これは、し尿処理や消防業務などを一部事務組合で行っていることや保育園の民営化などにより類似団体より職員数が少ないため、それに伴い人件費が低いことが主な理由である。また、経年比較においても、ほぼ横ばいで推移しており、適正な定員管理が行えている。今後は、</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RPA</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導入などにより人件費の逓減を図るとともに、職員</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人の質の向上に努める。</a:t>
          </a:r>
        </a:p>
      </xdr:txBody>
    </xdr:sp>
    <xdr:clientData/>
  </xdr:twoCellAnchor>
  <xdr:oneCellAnchor>
    <xdr:from>
      <xdr:col>3</xdr:col>
      <xdr:colOff>123825</xdr:colOff>
      <xdr:row>29</xdr:row>
      <xdr:rowOff>107950</xdr:rowOff>
    </xdr:from>
    <xdr:ext cx="298543" cy="225703"/>
    <xdr:sp macro="" textlink="">
      <xdr:nvSpPr>
        <xdr:cNvPr id="45" name="テキスト ボックス 44"/>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xdr:cNvSpPr txBox="1"/>
      </xdr:nvSpPr>
      <xdr:spPr>
        <a:xfrm>
          <a:off x="254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8" name="直線コネクタ 47"/>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41</xdr:row>
      <xdr:rowOff>58255</xdr:rowOff>
    </xdr:from>
    <xdr:ext cx="508000" cy="259045"/>
    <xdr:sp macro="" textlink="">
      <xdr:nvSpPr>
        <xdr:cNvPr id="49" name="テキスト ボックス 48"/>
        <xdr:cNvSpPr txBox="1"/>
      </xdr:nvSpPr>
      <xdr:spPr>
        <a:xfrm>
          <a:off x="254000" y="7087705"/>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50" name="直線コネクタ 49"/>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39</xdr:row>
      <xdr:rowOff>74584</xdr:rowOff>
    </xdr:from>
    <xdr:ext cx="508000" cy="259045"/>
    <xdr:sp macro="" textlink="">
      <xdr:nvSpPr>
        <xdr:cNvPr id="51" name="テキスト ボックス 50"/>
        <xdr:cNvSpPr txBox="1"/>
      </xdr:nvSpPr>
      <xdr:spPr>
        <a:xfrm>
          <a:off x="254000" y="6761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2" name="直線コネクタ 51"/>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37</xdr:row>
      <xdr:rowOff>90913</xdr:rowOff>
    </xdr:from>
    <xdr:ext cx="508000" cy="259045"/>
    <xdr:sp macro="" textlink="">
      <xdr:nvSpPr>
        <xdr:cNvPr id="53" name="テキスト ボックス 52"/>
        <xdr:cNvSpPr txBox="1"/>
      </xdr:nvSpPr>
      <xdr:spPr>
        <a:xfrm>
          <a:off x="254000" y="643456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4" name="直線コネクタ 53"/>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35</xdr:row>
      <xdr:rowOff>107241</xdr:rowOff>
    </xdr:from>
    <xdr:ext cx="508000" cy="259045"/>
    <xdr:sp macro="" textlink="">
      <xdr:nvSpPr>
        <xdr:cNvPr id="55" name="テキスト ボックス 54"/>
        <xdr:cNvSpPr txBox="1"/>
      </xdr:nvSpPr>
      <xdr:spPr>
        <a:xfrm>
          <a:off x="254000" y="610799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6" name="直線コネクタ 55"/>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33</xdr:row>
      <xdr:rowOff>123570</xdr:rowOff>
    </xdr:from>
    <xdr:ext cx="508000" cy="259045"/>
    <xdr:sp macro="" textlink="">
      <xdr:nvSpPr>
        <xdr:cNvPr id="57" name="テキスト ボックス 56"/>
        <xdr:cNvSpPr txBox="1"/>
      </xdr:nvSpPr>
      <xdr:spPr>
        <a:xfrm>
          <a:off x="254000" y="5781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8" name="直線コネクタ 57"/>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31</xdr:row>
      <xdr:rowOff>139899</xdr:rowOff>
    </xdr:from>
    <xdr:ext cx="508000" cy="259045"/>
    <xdr:sp macro="" textlink="">
      <xdr:nvSpPr>
        <xdr:cNvPr id="59" name="テキスト ボックス 58"/>
        <xdr:cNvSpPr txBox="1"/>
      </xdr:nvSpPr>
      <xdr:spPr>
        <a:xfrm>
          <a:off x="254000" y="545484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60" name="直線コネクタ 59"/>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61" name="テキスト ボックス 60"/>
        <xdr:cNvSpPr txBox="1"/>
      </xdr:nvSpPr>
      <xdr:spPr>
        <a:xfrm>
          <a:off x="254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2" name="人件費グラフ枠"/>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53522</xdr:rowOff>
    </xdr:from>
    <xdr:to>
      <xdr:col>24</xdr:col>
      <xdr:colOff>25400</xdr:colOff>
      <xdr:row>42</xdr:row>
      <xdr:rowOff>61685</xdr:rowOff>
    </xdr:to>
    <xdr:cxnSp macro="">
      <xdr:nvCxnSpPr>
        <xdr:cNvPr id="63" name="直線コネクタ 62"/>
        <xdr:cNvCxnSpPr/>
      </xdr:nvCxnSpPr>
      <xdr:spPr>
        <a:xfrm flipV="1">
          <a:off x="4826000" y="5711372"/>
          <a:ext cx="0" cy="15512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42</xdr:row>
      <xdr:rowOff>33762</xdr:rowOff>
    </xdr:from>
    <xdr:ext cx="762000" cy="259045"/>
    <xdr:sp macro="" textlink="">
      <xdr:nvSpPr>
        <xdr:cNvPr id="64" name="人件費最小値テキスト"/>
        <xdr:cNvSpPr txBox="1"/>
      </xdr:nvSpPr>
      <xdr:spPr>
        <a:xfrm>
          <a:off x="4914900" y="7234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42</xdr:row>
      <xdr:rowOff>61685</xdr:rowOff>
    </xdr:from>
    <xdr:to>
      <xdr:col>24</xdr:col>
      <xdr:colOff>114300</xdr:colOff>
      <xdr:row>42</xdr:row>
      <xdr:rowOff>61685</xdr:rowOff>
    </xdr:to>
    <xdr:cxnSp macro="">
      <xdr:nvCxnSpPr>
        <xdr:cNvPr id="65" name="直線コネクタ 64"/>
        <xdr:cNvCxnSpPr/>
      </xdr:nvCxnSpPr>
      <xdr:spPr>
        <a:xfrm>
          <a:off x="4737100" y="72625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139899</xdr:rowOff>
    </xdr:from>
    <xdr:ext cx="762000" cy="259045"/>
    <xdr:sp macro="" textlink="">
      <xdr:nvSpPr>
        <xdr:cNvPr id="66" name="人件費最大値テキスト"/>
        <xdr:cNvSpPr txBox="1"/>
      </xdr:nvSpPr>
      <xdr:spPr>
        <a:xfrm>
          <a:off x="49149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53522</xdr:rowOff>
    </xdr:from>
    <xdr:to>
      <xdr:col>24</xdr:col>
      <xdr:colOff>114300</xdr:colOff>
      <xdr:row>33</xdr:row>
      <xdr:rowOff>53522</xdr:rowOff>
    </xdr:to>
    <xdr:cxnSp macro="">
      <xdr:nvCxnSpPr>
        <xdr:cNvPr id="67" name="直線コネクタ 66"/>
        <xdr:cNvCxnSpPr/>
      </xdr:nvCxnSpPr>
      <xdr:spPr>
        <a:xfrm>
          <a:off x="4737100" y="5711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86178</xdr:rowOff>
    </xdr:from>
    <xdr:to>
      <xdr:col>24</xdr:col>
      <xdr:colOff>25400</xdr:colOff>
      <xdr:row>35</xdr:row>
      <xdr:rowOff>167822</xdr:rowOff>
    </xdr:to>
    <xdr:cxnSp macro="">
      <xdr:nvCxnSpPr>
        <xdr:cNvPr id="68" name="直線コネクタ 67"/>
        <xdr:cNvCxnSpPr/>
      </xdr:nvCxnSpPr>
      <xdr:spPr>
        <a:xfrm>
          <a:off x="3987800" y="6086928"/>
          <a:ext cx="838200" cy="816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80934</xdr:rowOff>
    </xdr:from>
    <xdr:ext cx="762000" cy="259045"/>
    <xdr:sp macro="" textlink="">
      <xdr:nvSpPr>
        <xdr:cNvPr id="69" name="人件費平均値テキスト"/>
        <xdr:cNvSpPr txBox="1"/>
      </xdr:nvSpPr>
      <xdr:spPr>
        <a:xfrm>
          <a:off x="4914900" y="62531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108857</xdr:rowOff>
    </xdr:from>
    <xdr:to>
      <xdr:col>24</xdr:col>
      <xdr:colOff>76200</xdr:colOff>
      <xdr:row>37</xdr:row>
      <xdr:rowOff>39007</xdr:rowOff>
    </xdr:to>
    <xdr:sp macro="" textlink="">
      <xdr:nvSpPr>
        <xdr:cNvPr id="70" name="フローチャート: 判断 69"/>
        <xdr:cNvSpPr/>
      </xdr:nvSpPr>
      <xdr:spPr>
        <a:xfrm>
          <a:off x="4775200" y="6281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35</xdr:row>
      <xdr:rowOff>37193</xdr:rowOff>
    </xdr:from>
    <xdr:to>
      <xdr:col>19</xdr:col>
      <xdr:colOff>187325</xdr:colOff>
      <xdr:row>35</xdr:row>
      <xdr:rowOff>86178</xdr:rowOff>
    </xdr:to>
    <xdr:cxnSp macro="">
      <xdr:nvCxnSpPr>
        <xdr:cNvPr id="71" name="直線コネクタ 70"/>
        <xdr:cNvCxnSpPr/>
      </xdr:nvCxnSpPr>
      <xdr:spPr>
        <a:xfrm>
          <a:off x="3098800" y="6037943"/>
          <a:ext cx="889000" cy="48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92528</xdr:rowOff>
    </xdr:from>
    <xdr:to>
      <xdr:col>20</xdr:col>
      <xdr:colOff>38100</xdr:colOff>
      <xdr:row>37</xdr:row>
      <xdr:rowOff>22678</xdr:rowOff>
    </xdr:to>
    <xdr:sp macro="" textlink="">
      <xdr:nvSpPr>
        <xdr:cNvPr id="72" name="フローチャート: 判断 71"/>
        <xdr:cNvSpPr/>
      </xdr:nvSpPr>
      <xdr:spPr>
        <a:xfrm>
          <a:off x="3937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7455</xdr:rowOff>
    </xdr:from>
    <xdr:ext cx="736600" cy="259045"/>
    <xdr:sp macro="" textlink="">
      <xdr:nvSpPr>
        <xdr:cNvPr id="73" name="テキスト ボックス 72"/>
        <xdr:cNvSpPr txBox="1"/>
      </xdr:nvSpPr>
      <xdr:spPr>
        <a:xfrm>
          <a:off x="3606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37193</xdr:rowOff>
    </xdr:from>
    <xdr:to>
      <xdr:col>15</xdr:col>
      <xdr:colOff>98425</xdr:colOff>
      <xdr:row>36</xdr:row>
      <xdr:rowOff>29028</xdr:rowOff>
    </xdr:to>
    <xdr:cxnSp macro="">
      <xdr:nvCxnSpPr>
        <xdr:cNvPr id="74" name="直線コネクタ 73"/>
        <xdr:cNvCxnSpPr/>
      </xdr:nvCxnSpPr>
      <xdr:spPr>
        <a:xfrm flipV="1">
          <a:off x="2209800" y="6037943"/>
          <a:ext cx="889000" cy="163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27214</xdr:rowOff>
    </xdr:from>
    <xdr:to>
      <xdr:col>15</xdr:col>
      <xdr:colOff>149225</xdr:colOff>
      <xdr:row>36</xdr:row>
      <xdr:rowOff>128814</xdr:rowOff>
    </xdr:to>
    <xdr:sp macro="" textlink="">
      <xdr:nvSpPr>
        <xdr:cNvPr id="75" name="フローチャート: 判断 74"/>
        <xdr:cNvSpPr/>
      </xdr:nvSpPr>
      <xdr:spPr>
        <a:xfrm>
          <a:off x="3048000" y="6199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113591</xdr:rowOff>
    </xdr:from>
    <xdr:ext cx="762000" cy="259045"/>
    <xdr:sp macro="" textlink="">
      <xdr:nvSpPr>
        <xdr:cNvPr id="76" name="テキスト ボックス 75"/>
        <xdr:cNvSpPr txBox="1"/>
      </xdr:nvSpPr>
      <xdr:spPr>
        <a:xfrm>
          <a:off x="2717800" y="6285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118836</xdr:rowOff>
    </xdr:from>
    <xdr:to>
      <xdr:col>11</xdr:col>
      <xdr:colOff>9525</xdr:colOff>
      <xdr:row>36</xdr:row>
      <xdr:rowOff>29028</xdr:rowOff>
    </xdr:to>
    <xdr:cxnSp macro="">
      <xdr:nvCxnSpPr>
        <xdr:cNvPr id="77" name="直線コネクタ 76"/>
        <xdr:cNvCxnSpPr/>
      </xdr:nvCxnSpPr>
      <xdr:spPr>
        <a:xfrm>
          <a:off x="1320800" y="6119586"/>
          <a:ext cx="889000" cy="81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59872</xdr:rowOff>
    </xdr:from>
    <xdr:to>
      <xdr:col>11</xdr:col>
      <xdr:colOff>60325</xdr:colOff>
      <xdr:row>36</xdr:row>
      <xdr:rowOff>161472</xdr:rowOff>
    </xdr:to>
    <xdr:sp macro="" textlink="">
      <xdr:nvSpPr>
        <xdr:cNvPr id="78" name="フローチャート: 判断 77"/>
        <xdr:cNvSpPr/>
      </xdr:nvSpPr>
      <xdr:spPr>
        <a:xfrm>
          <a:off x="2159000" y="6232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146249</xdr:rowOff>
    </xdr:from>
    <xdr:ext cx="762000" cy="259045"/>
    <xdr:sp macro="" textlink="">
      <xdr:nvSpPr>
        <xdr:cNvPr id="79" name="テキスト ボックス 78"/>
        <xdr:cNvSpPr txBox="1"/>
      </xdr:nvSpPr>
      <xdr:spPr>
        <a:xfrm>
          <a:off x="1828800" y="6318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43543</xdr:rowOff>
    </xdr:from>
    <xdr:to>
      <xdr:col>6</xdr:col>
      <xdr:colOff>171450</xdr:colOff>
      <xdr:row>36</xdr:row>
      <xdr:rowOff>145143</xdr:rowOff>
    </xdr:to>
    <xdr:sp macro="" textlink="">
      <xdr:nvSpPr>
        <xdr:cNvPr id="80" name="フローチャート: 判断 79"/>
        <xdr:cNvSpPr/>
      </xdr:nvSpPr>
      <xdr:spPr>
        <a:xfrm>
          <a:off x="1270000" y="6215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129920</xdr:rowOff>
    </xdr:from>
    <xdr:ext cx="762000" cy="259045"/>
    <xdr:sp macro="" textlink="">
      <xdr:nvSpPr>
        <xdr:cNvPr id="81" name="テキスト ボックス 80"/>
        <xdr:cNvSpPr txBox="1"/>
      </xdr:nvSpPr>
      <xdr:spPr>
        <a:xfrm>
          <a:off x="939800" y="630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2" name="テキスト ボックス 81"/>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3" name="テキスト ボックス 82"/>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4" name="テキスト ボックス 83"/>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5" name="テキスト ボックス 84"/>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6" name="テキスト ボックス 85"/>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117022</xdr:rowOff>
    </xdr:from>
    <xdr:to>
      <xdr:col>24</xdr:col>
      <xdr:colOff>76200</xdr:colOff>
      <xdr:row>36</xdr:row>
      <xdr:rowOff>47172</xdr:rowOff>
    </xdr:to>
    <xdr:sp macro="" textlink="">
      <xdr:nvSpPr>
        <xdr:cNvPr id="87" name="楕円 86"/>
        <xdr:cNvSpPr/>
      </xdr:nvSpPr>
      <xdr:spPr>
        <a:xfrm>
          <a:off x="4775200" y="6117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133549</xdr:rowOff>
    </xdr:from>
    <xdr:ext cx="762000" cy="259045"/>
    <xdr:sp macro="" textlink="">
      <xdr:nvSpPr>
        <xdr:cNvPr id="88" name="人件費該当値テキスト"/>
        <xdr:cNvSpPr txBox="1"/>
      </xdr:nvSpPr>
      <xdr:spPr>
        <a:xfrm>
          <a:off x="4914900" y="596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35</xdr:row>
      <xdr:rowOff>35378</xdr:rowOff>
    </xdr:from>
    <xdr:to>
      <xdr:col>20</xdr:col>
      <xdr:colOff>38100</xdr:colOff>
      <xdr:row>35</xdr:row>
      <xdr:rowOff>136978</xdr:rowOff>
    </xdr:to>
    <xdr:sp macro="" textlink="">
      <xdr:nvSpPr>
        <xdr:cNvPr id="89" name="楕円 88"/>
        <xdr:cNvSpPr/>
      </xdr:nvSpPr>
      <xdr:spPr>
        <a:xfrm>
          <a:off x="3937000" y="6036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33</xdr:row>
      <xdr:rowOff>147155</xdr:rowOff>
    </xdr:from>
    <xdr:ext cx="736600" cy="259045"/>
    <xdr:sp macro="" textlink="">
      <xdr:nvSpPr>
        <xdr:cNvPr id="90" name="テキスト ボックス 89"/>
        <xdr:cNvSpPr txBox="1"/>
      </xdr:nvSpPr>
      <xdr:spPr>
        <a:xfrm>
          <a:off x="3606800" y="58050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34</xdr:row>
      <xdr:rowOff>157843</xdr:rowOff>
    </xdr:from>
    <xdr:to>
      <xdr:col>15</xdr:col>
      <xdr:colOff>149225</xdr:colOff>
      <xdr:row>35</xdr:row>
      <xdr:rowOff>87993</xdr:rowOff>
    </xdr:to>
    <xdr:sp macro="" textlink="">
      <xdr:nvSpPr>
        <xdr:cNvPr id="91" name="楕円 90"/>
        <xdr:cNvSpPr/>
      </xdr:nvSpPr>
      <xdr:spPr>
        <a:xfrm>
          <a:off x="3048000" y="5987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98170</xdr:rowOff>
    </xdr:from>
    <xdr:ext cx="762000" cy="259045"/>
    <xdr:sp macro="" textlink="">
      <xdr:nvSpPr>
        <xdr:cNvPr id="92" name="テキスト ボックス 91"/>
        <xdr:cNvSpPr txBox="1"/>
      </xdr:nvSpPr>
      <xdr:spPr>
        <a:xfrm>
          <a:off x="2717800" y="5756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149678</xdr:rowOff>
    </xdr:from>
    <xdr:to>
      <xdr:col>11</xdr:col>
      <xdr:colOff>60325</xdr:colOff>
      <xdr:row>36</xdr:row>
      <xdr:rowOff>79828</xdr:rowOff>
    </xdr:to>
    <xdr:sp macro="" textlink="">
      <xdr:nvSpPr>
        <xdr:cNvPr id="93" name="楕円 92"/>
        <xdr:cNvSpPr/>
      </xdr:nvSpPr>
      <xdr:spPr>
        <a:xfrm>
          <a:off x="2159000" y="6150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90005</xdr:rowOff>
    </xdr:from>
    <xdr:ext cx="762000" cy="259045"/>
    <xdr:sp macro="" textlink="">
      <xdr:nvSpPr>
        <xdr:cNvPr id="94" name="テキスト ボックス 93"/>
        <xdr:cNvSpPr txBox="1"/>
      </xdr:nvSpPr>
      <xdr:spPr>
        <a:xfrm>
          <a:off x="1828800" y="5919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35</xdr:row>
      <xdr:rowOff>68036</xdr:rowOff>
    </xdr:from>
    <xdr:to>
      <xdr:col>6</xdr:col>
      <xdr:colOff>171450</xdr:colOff>
      <xdr:row>35</xdr:row>
      <xdr:rowOff>169636</xdr:rowOff>
    </xdr:to>
    <xdr:sp macro="" textlink="">
      <xdr:nvSpPr>
        <xdr:cNvPr id="95" name="楕円 94"/>
        <xdr:cNvSpPr/>
      </xdr:nvSpPr>
      <xdr:spPr>
        <a:xfrm>
          <a:off x="1270000" y="6068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34</xdr:row>
      <xdr:rowOff>8363</xdr:rowOff>
    </xdr:from>
    <xdr:ext cx="762000" cy="259045"/>
    <xdr:sp macro="" textlink="">
      <xdr:nvSpPr>
        <xdr:cNvPr id="96" name="テキスト ボックス 95"/>
        <xdr:cNvSpPr txBox="1"/>
      </xdr:nvSpPr>
      <xdr:spPr>
        <a:xfrm>
          <a:off x="939800" y="5837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7" name="正方形/長方形 96"/>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8" name="正方形/長方形 97"/>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9" name="正方形/長方形 98"/>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100" name="正方形/長方形 99"/>
        <xdr:cNvSpPr/>
      </xdr:nvSpPr>
      <xdr:spPr>
        <a:xfrm>
          <a:off x="18770600" y="1333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101" name="正方形/長方形 100"/>
        <xdr:cNvSpPr/>
      </xdr:nvSpPr>
      <xdr:spPr>
        <a:xfrm>
          <a:off x="18770600" y="1524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102" name="正方形/長方形 101"/>
        <xdr:cNvSpPr/>
      </xdr:nvSpPr>
      <xdr:spPr>
        <a:xfrm>
          <a:off x="20383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103" name="正方形/長方形 102"/>
        <xdr:cNvSpPr/>
      </xdr:nvSpPr>
      <xdr:spPr>
        <a:xfrm>
          <a:off x="20383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4" name="正方形/長方形 103"/>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5" name="正方形/長方形 104"/>
        <xdr:cNvSpPr/>
      </xdr:nvSpPr>
      <xdr:spPr>
        <a:xfrm>
          <a:off x="173990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6" name="正方形/長方形 105"/>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7" name="テキスト ボックス 106"/>
        <xdr:cNvSpPr txBox="1"/>
      </xdr:nvSpPr>
      <xdr:spPr>
        <a:xfrm>
          <a:off x="175006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県平均を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ポイント、類似団体平均を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3.4</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ポイント上回っており、前年度と同水準である。これは、家庭系ごみ収集費の増加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(+1.7</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やふるさと寄附事業費の増（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+0.9</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億円）が主な要因である。今後についても、小中学校</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ICT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事業において児童生徒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台端末の配備という国の方針が示されるなど増加が見込まれるため、既存事業の見直しや公共施設等総合管理計画に基づき施設の統廃合を行うことなどにより、物件費の逓減に努める。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9</xdr:row>
      <xdr:rowOff>107950</xdr:rowOff>
    </xdr:from>
    <xdr:ext cx="298543" cy="225703"/>
    <xdr:sp macro="" textlink="">
      <xdr:nvSpPr>
        <xdr:cNvPr id="108" name="テキスト ボックス 107"/>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9" name="直線コネクタ 108"/>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10" name="テキスト ボックス 109"/>
        <xdr:cNvSpPr txBox="1"/>
      </xdr:nvSpPr>
      <xdr:spPr>
        <a:xfrm>
          <a:off x="11938000" y="3985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22</xdr:row>
      <xdr:rowOff>29028</xdr:rowOff>
    </xdr:from>
    <xdr:to>
      <xdr:col>85</xdr:col>
      <xdr:colOff>66675</xdr:colOff>
      <xdr:row>22</xdr:row>
      <xdr:rowOff>29028</xdr:rowOff>
    </xdr:to>
    <xdr:cxnSp macro="">
      <xdr:nvCxnSpPr>
        <xdr:cNvPr id="111" name="直線コネクタ 110"/>
        <xdr:cNvCxnSpPr/>
      </xdr:nvCxnSpPr>
      <xdr:spPr>
        <a:xfrm>
          <a:off x="12446000" y="3800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21</xdr:row>
      <xdr:rowOff>58255</xdr:rowOff>
    </xdr:from>
    <xdr:ext cx="508000" cy="259045"/>
    <xdr:sp macro="" textlink="">
      <xdr:nvSpPr>
        <xdr:cNvPr id="112" name="テキスト ボックス 111"/>
        <xdr:cNvSpPr txBox="1"/>
      </xdr:nvSpPr>
      <xdr:spPr>
        <a:xfrm>
          <a:off x="11938000" y="3658705"/>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20</xdr:row>
      <xdr:rowOff>45357</xdr:rowOff>
    </xdr:from>
    <xdr:to>
      <xdr:col>85</xdr:col>
      <xdr:colOff>66675</xdr:colOff>
      <xdr:row>20</xdr:row>
      <xdr:rowOff>45357</xdr:rowOff>
    </xdr:to>
    <xdr:cxnSp macro="">
      <xdr:nvCxnSpPr>
        <xdr:cNvPr id="113" name="直線コネクタ 112"/>
        <xdr:cNvCxnSpPr/>
      </xdr:nvCxnSpPr>
      <xdr:spPr>
        <a:xfrm>
          <a:off x="12446000" y="3474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19</xdr:row>
      <xdr:rowOff>74584</xdr:rowOff>
    </xdr:from>
    <xdr:ext cx="508000" cy="259045"/>
    <xdr:sp macro="" textlink="">
      <xdr:nvSpPr>
        <xdr:cNvPr id="114" name="テキスト ボックス 113"/>
        <xdr:cNvSpPr txBox="1"/>
      </xdr:nvSpPr>
      <xdr:spPr>
        <a:xfrm>
          <a:off x="11938000" y="3332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61686</xdr:rowOff>
    </xdr:from>
    <xdr:to>
      <xdr:col>85</xdr:col>
      <xdr:colOff>66675</xdr:colOff>
      <xdr:row>18</xdr:row>
      <xdr:rowOff>61686</xdr:rowOff>
    </xdr:to>
    <xdr:cxnSp macro="">
      <xdr:nvCxnSpPr>
        <xdr:cNvPr id="115" name="直線コネクタ 114"/>
        <xdr:cNvCxnSpPr/>
      </xdr:nvCxnSpPr>
      <xdr:spPr>
        <a:xfrm>
          <a:off x="12446000" y="3147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17</xdr:row>
      <xdr:rowOff>90913</xdr:rowOff>
    </xdr:from>
    <xdr:ext cx="508000" cy="259045"/>
    <xdr:sp macro="" textlink="">
      <xdr:nvSpPr>
        <xdr:cNvPr id="116" name="テキスト ボックス 115"/>
        <xdr:cNvSpPr txBox="1"/>
      </xdr:nvSpPr>
      <xdr:spPr>
        <a:xfrm>
          <a:off x="11938000" y="300556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78014</xdr:rowOff>
    </xdr:from>
    <xdr:to>
      <xdr:col>85</xdr:col>
      <xdr:colOff>66675</xdr:colOff>
      <xdr:row>16</xdr:row>
      <xdr:rowOff>78014</xdr:rowOff>
    </xdr:to>
    <xdr:cxnSp macro="">
      <xdr:nvCxnSpPr>
        <xdr:cNvPr id="117" name="直線コネクタ 116"/>
        <xdr:cNvCxnSpPr/>
      </xdr:nvCxnSpPr>
      <xdr:spPr>
        <a:xfrm>
          <a:off x="12446000" y="2821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15</xdr:row>
      <xdr:rowOff>107241</xdr:rowOff>
    </xdr:from>
    <xdr:ext cx="508000" cy="259045"/>
    <xdr:sp macro="" textlink="">
      <xdr:nvSpPr>
        <xdr:cNvPr id="118" name="テキスト ボックス 117"/>
        <xdr:cNvSpPr txBox="1"/>
      </xdr:nvSpPr>
      <xdr:spPr>
        <a:xfrm>
          <a:off x="11938000" y="267899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14</xdr:row>
      <xdr:rowOff>94343</xdr:rowOff>
    </xdr:from>
    <xdr:to>
      <xdr:col>85</xdr:col>
      <xdr:colOff>66675</xdr:colOff>
      <xdr:row>14</xdr:row>
      <xdr:rowOff>94343</xdr:rowOff>
    </xdr:to>
    <xdr:cxnSp macro="">
      <xdr:nvCxnSpPr>
        <xdr:cNvPr id="119" name="直線コネクタ 118"/>
        <xdr:cNvCxnSpPr/>
      </xdr:nvCxnSpPr>
      <xdr:spPr>
        <a:xfrm>
          <a:off x="12446000" y="2494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13</xdr:row>
      <xdr:rowOff>123570</xdr:rowOff>
    </xdr:from>
    <xdr:ext cx="508000" cy="259045"/>
    <xdr:sp macro="" textlink="">
      <xdr:nvSpPr>
        <xdr:cNvPr id="120" name="テキスト ボックス 119"/>
        <xdr:cNvSpPr txBox="1"/>
      </xdr:nvSpPr>
      <xdr:spPr>
        <a:xfrm>
          <a:off x="11938000" y="2352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110671</xdr:rowOff>
    </xdr:from>
    <xdr:to>
      <xdr:col>85</xdr:col>
      <xdr:colOff>66675</xdr:colOff>
      <xdr:row>12</xdr:row>
      <xdr:rowOff>110671</xdr:rowOff>
    </xdr:to>
    <xdr:cxnSp macro="">
      <xdr:nvCxnSpPr>
        <xdr:cNvPr id="121" name="直線コネクタ 120"/>
        <xdr:cNvCxnSpPr/>
      </xdr:nvCxnSpPr>
      <xdr:spPr>
        <a:xfrm>
          <a:off x="12446000" y="2168071"/>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11</xdr:row>
      <xdr:rowOff>139898</xdr:rowOff>
    </xdr:from>
    <xdr:ext cx="508000" cy="259045"/>
    <xdr:sp macro="" textlink="">
      <xdr:nvSpPr>
        <xdr:cNvPr id="122" name="テキスト ボックス 121"/>
        <xdr:cNvSpPr txBox="1"/>
      </xdr:nvSpPr>
      <xdr:spPr>
        <a:xfrm>
          <a:off x="11938000" y="2025848"/>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23" name="直線コネクタ 122"/>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9</xdr:row>
      <xdr:rowOff>156227</xdr:rowOff>
    </xdr:from>
    <xdr:ext cx="508000" cy="259045"/>
    <xdr:sp macro="" textlink="">
      <xdr:nvSpPr>
        <xdr:cNvPr id="124" name="テキスト ボックス 123"/>
        <xdr:cNvSpPr txBox="1"/>
      </xdr:nvSpPr>
      <xdr:spPr>
        <a:xfrm>
          <a:off x="11938000" y="169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25" name="物件費グラフ枠"/>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118836</xdr:rowOff>
    </xdr:from>
    <xdr:to>
      <xdr:col>82</xdr:col>
      <xdr:colOff>107950</xdr:colOff>
      <xdr:row>21</xdr:row>
      <xdr:rowOff>167822</xdr:rowOff>
    </xdr:to>
    <xdr:cxnSp macro="">
      <xdr:nvCxnSpPr>
        <xdr:cNvPr id="126" name="直線コネクタ 125"/>
        <xdr:cNvCxnSpPr/>
      </xdr:nvCxnSpPr>
      <xdr:spPr>
        <a:xfrm flipV="1">
          <a:off x="16510000" y="2347686"/>
          <a:ext cx="0" cy="14205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21</xdr:row>
      <xdr:rowOff>139899</xdr:rowOff>
    </xdr:from>
    <xdr:ext cx="762000" cy="259045"/>
    <xdr:sp macro="" textlink="">
      <xdr:nvSpPr>
        <xdr:cNvPr id="127" name="物件費最小値テキスト"/>
        <xdr:cNvSpPr txBox="1"/>
      </xdr:nvSpPr>
      <xdr:spPr>
        <a:xfrm>
          <a:off x="16598900" y="3740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21</xdr:row>
      <xdr:rowOff>167822</xdr:rowOff>
    </xdr:from>
    <xdr:to>
      <xdr:col>82</xdr:col>
      <xdr:colOff>196850</xdr:colOff>
      <xdr:row>21</xdr:row>
      <xdr:rowOff>167822</xdr:rowOff>
    </xdr:to>
    <xdr:cxnSp macro="">
      <xdr:nvCxnSpPr>
        <xdr:cNvPr id="128" name="直線コネクタ 127"/>
        <xdr:cNvCxnSpPr/>
      </xdr:nvCxnSpPr>
      <xdr:spPr>
        <a:xfrm>
          <a:off x="16421100" y="376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33763</xdr:rowOff>
    </xdr:from>
    <xdr:ext cx="762000" cy="259045"/>
    <xdr:sp macro="" textlink="">
      <xdr:nvSpPr>
        <xdr:cNvPr id="129" name="物件費最大値テキスト"/>
        <xdr:cNvSpPr txBox="1"/>
      </xdr:nvSpPr>
      <xdr:spPr>
        <a:xfrm>
          <a:off x="16598900" y="20911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118836</xdr:rowOff>
    </xdr:from>
    <xdr:to>
      <xdr:col>82</xdr:col>
      <xdr:colOff>196850</xdr:colOff>
      <xdr:row>13</xdr:row>
      <xdr:rowOff>118836</xdr:rowOff>
    </xdr:to>
    <xdr:cxnSp macro="">
      <xdr:nvCxnSpPr>
        <xdr:cNvPr id="130" name="直線コネクタ 129"/>
        <xdr:cNvCxnSpPr/>
      </xdr:nvCxnSpPr>
      <xdr:spPr>
        <a:xfrm>
          <a:off x="16421100" y="23476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143328</xdr:rowOff>
    </xdr:from>
    <xdr:to>
      <xdr:col>82</xdr:col>
      <xdr:colOff>107950</xdr:colOff>
      <xdr:row>20</xdr:row>
      <xdr:rowOff>143328</xdr:rowOff>
    </xdr:to>
    <xdr:cxnSp macro="">
      <xdr:nvCxnSpPr>
        <xdr:cNvPr id="131" name="直線コネクタ 130"/>
        <xdr:cNvCxnSpPr/>
      </xdr:nvCxnSpPr>
      <xdr:spPr>
        <a:xfrm>
          <a:off x="15671800" y="35723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68234</xdr:rowOff>
    </xdr:from>
    <xdr:ext cx="762000" cy="259045"/>
    <xdr:sp macro="" textlink="">
      <xdr:nvSpPr>
        <xdr:cNvPr id="132" name="物件費平均値テキスト"/>
        <xdr:cNvSpPr txBox="1"/>
      </xdr:nvSpPr>
      <xdr:spPr>
        <a:xfrm>
          <a:off x="16598900" y="28114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51707</xdr:rowOff>
    </xdr:from>
    <xdr:to>
      <xdr:col>82</xdr:col>
      <xdr:colOff>158750</xdr:colOff>
      <xdr:row>17</xdr:row>
      <xdr:rowOff>153307</xdr:rowOff>
    </xdr:to>
    <xdr:sp macro="" textlink="">
      <xdr:nvSpPr>
        <xdr:cNvPr id="133" name="フローチャート: 判断 132"/>
        <xdr:cNvSpPr/>
      </xdr:nvSpPr>
      <xdr:spPr>
        <a:xfrm>
          <a:off x="16459200" y="29663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61686</xdr:rowOff>
    </xdr:from>
    <xdr:to>
      <xdr:col>78</xdr:col>
      <xdr:colOff>69850</xdr:colOff>
      <xdr:row>20</xdr:row>
      <xdr:rowOff>143328</xdr:rowOff>
    </xdr:to>
    <xdr:cxnSp macro="">
      <xdr:nvCxnSpPr>
        <xdr:cNvPr id="134" name="直線コネクタ 133"/>
        <xdr:cNvCxnSpPr/>
      </xdr:nvCxnSpPr>
      <xdr:spPr>
        <a:xfrm>
          <a:off x="14782800" y="3147786"/>
          <a:ext cx="889000" cy="424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2721</xdr:rowOff>
    </xdr:from>
    <xdr:to>
      <xdr:col>78</xdr:col>
      <xdr:colOff>120650</xdr:colOff>
      <xdr:row>17</xdr:row>
      <xdr:rowOff>104321</xdr:rowOff>
    </xdr:to>
    <xdr:sp macro="" textlink="">
      <xdr:nvSpPr>
        <xdr:cNvPr id="135" name="フローチャート: 判断 134"/>
        <xdr:cNvSpPr/>
      </xdr:nvSpPr>
      <xdr:spPr>
        <a:xfrm>
          <a:off x="15621000" y="29173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114498</xdr:rowOff>
    </xdr:from>
    <xdr:ext cx="736600" cy="259045"/>
    <xdr:sp macro="" textlink="">
      <xdr:nvSpPr>
        <xdr:cNvPr id="136" name="テキスト ボックス 135"/>
        <xdr:cNvSpPr txBox="1"/>
      </xdr:nvSpPr>
      <xdr:spPr>
        <a:xfrm>
          <a:off x="15290800" y="26862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61686</xdr:rowOff>
    </xdr:from>
    <xdr:to>
      <xdr:col>73</xdr:col>
      <xdr:colOff>180975</xdr:colOff>
      <xdr:row>18</xdr:row>
      <xdr:rowOff>61686</xdr:rowOff>
    </xdr:to>
    <xdr:cxnSp macro="">
      <xdr:nvCxnSpPr>
        <xdr:cNvPr id="137" name="直線コネクタ 136"/>
        <xdr:cNvCxnSpPr/>
      </xdr:nvCxnSpPr>
      <xdr:spPr>
        <a:xfrm>
          <a:off x="13893800" y="31477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125186</xdr:rowOff>
    </xdr:from>
    <xdr:to>
      <xdr:col>74</xdr:col>
      <xdr:colOff>31750</xdr:colOff>
      <xdr:row>17</xdr:row>
      <xdr:rowOff>55336</xdr:rowOff>
    </xdr:to>
    <xdr:sp macro="" textlink="">
      <xdr:nvSpPr>
        <xdr:cNvPr id="138" name="フローチャート: 判断 137"/>
        <xdr:cNvSpPr/>
      </xdr:nvSpPr>
      <xdr:spPr>
        <a:xfrm>
          <a:off x="14732000" y="2868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65513</xdr:rowOff>
    </xdr:from>
    <xdr:ext cx="762000" cy="259045"/>
    <xdr:sp macro="" textlink="">
      <xdr:nvSpPr>
        <xdr:cNvPr id="139" name="テキスト ボックス 138"/>
        <xdr:cNvSpPr txBox="1"/>
      </xdr:nvSpPr>
      <xdr:spPr>
        <a:xfrm>
          <a:off x="14401800" y="2637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12700</xdr:rowOff>
    </xdr:from>
    <xdr:to>
      <xdr:col>69</xdr:col>
      <xdr:colOff>92075</xdr:colOff>
      <xdr:row>18</xdr:row>
      <xdr:rowOff>61686</xdr:rowOff>
    </xdr:to>
    <xdr:cxnSp macro="">
      <xdr:nvCxnSpPr>
        <xdr:cNvPr id="140" name="直線コネクタ 139"/>
        <xdr:cNvCxnSpPr/>
      </xdr:nvCxnSpPr>
      <xdr:spPr>
        <a:xfrm>
          <a:off x="13004800" y="3098800"/>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92529</xdr:rowOff>
    </xdr:from>
    <xdr:to>
      <xdr:col>69</xdr:col>
      <xdr:colOff>142875</xdr:colOff>
      <xdr:row>17</xdr:row>
      <xdr:rowOff>22679</xdr:rowOff>
    </xdr:to>
    <xdr:sp macro="" textlink="">
      <xdr:nvSpPr>
        <xdr:cNvPr id="141" name="フローチャート: 判断 140"/>
        <xdr:cNvSpPr/>
      </xdr:nvSpPr>
      <xdr:spPr>
        <a:xfrm>
          <a:off x="13843000" y="283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32856</xdr:rowOff>
    </xdr:from>
    <xdr:ext cx="762000" cy="259045"/>
    <xdr:sp macro="" textlink="">
      <xdr:nvSpPr>
        <xdr:cNvPr id="142" name="テキスト ボックス 141"/>
        <xdr:cNvSpPr txBox="1"/>
      </xdr:nvSpPr>
      <xdr:spPr>
        <a:xfrm>
          <a:off x="13512800" y="26046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51707</xdr:rowOff>
    </xdr:from>
    <xdr:to>
      <xdr:col>65</xdr:col>
      <xdr:colOff>53975</xdr:colOff>
      <xdr:row>17</xdr:row>
      <xdr:rowOff>153307</xdr:rowOff>
    </xdr:to>
    <xdr:sp macro="" textlink="">
      <xdr:nvSpPr>
        <xdr:cNvPr id="143" name="フローチャート: 判断 142"/>
        <xdr:cNvSpPr/>
      </xdr:nvSpPr>
      <xdr:spPr>
        <a:xfrm>
          <a:off x="12954000" y="29663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163484</xdr:rowOff>
    </xdr:from>
    <xdr:ext cx="762000" cy="259045"/>
    <xdr:sp macro="" textlink="">
      <xdr:nvSpPr>
        <xdr:cNvPr id="144" name="テキスト ボックス 143"/>
        <xdr:cNvSpPr txBox="1"/>
      </xdr:nvSpPr>
      <xdr:spPr>
        <a:xfrm>
          <a:off x="12623800" y="2735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45" name="テキスト ボックス 144"/>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6" name="テキスト ボックス 145"/>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7" name="テキスト ボックス 146"/>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8" name="テキスト ボックス 147"/>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9" name="テキスト ボックス 148"/>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92528</xdr:rowOff>
    </xdr:from>
    <xdr:to>
      <xdr:col>82</xdr:col>
      <xdr:colOff>158750</xdr:colOff>
      <xdr:row>21</xdr:row>
      <xdr:rowOff>22678</xdr:rowOff>
    </xdr:to>
    <xdr:sp macro="" textlink="">
      <xdr:nvSpPr>
        <xdr:cNvPr id="150" name="楕円 149"/>
        <xdr:cNvSpPr/>
      </xdr:nvSpPr>
      <xdr:spPr>
        <a:xfrm>
          <a:off x="16459200" y="3521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20</xdr:row>
      <xdr:rowOff>64605</xdr:rowOff>
    </xdr:from>
    <xdr:ext cx="762000" cy="259045"/>
    <xdr:sp macro="" textlink="">
      <xdr:nvSpPr>
        <xdr:cNvPr id="151" name="物件費該当値テキスト"/>
        <xdr:cNvSpPr txBox="1"/>
      </xdr:nvSpPr>
      <xdr:spPr>
        <a:xfrm>
          <a:off x="16598900" y="3493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92528</xdr:rowOff>
    </xdr:from>
    <xdr:to>
      <xdr:col>78</xdr:col>
      <xdr:colOff>120650</xdr:colOff>
      <xdr:row>21</xdr:row>
      <xdr:rowOff>22678</xdr:rowOff>
    </xdr:to>
    <xdr:sp macro="" textlink="">
      <xdr:nvSpPr>
        <xdr:cNvPr id="152" name="楕円 151"/>
        <xdr:cNvSpPr/>
      </xdr:nvSpPr>
      <xdr:spPr>
        <a:xfrm>
          <a:off x="15621000" y="3521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21</xdr:row>
      <xdr:rowOff>7455</xdr:rowOff>
    </xdr:from>
    <xdr:ext cx="736600" cy="259045"/>
    <xdr:sp macro="" textlink="">
      <xdr:nvSpPr>
        <xdr:cNvPr id="153" name="テキスト ボックス 152"/>
        <xdr:cNvSpPr txBox="1"/>
      </xdr:nvSpPr>
      <xdr:spPr>
        <a:xfrm>
          <a:off x="15290800" y="36079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10886</xdr:rowOff>
    </xdr:from>
    <xdr:to>
      <xdr:col>74</xdr:col>
      <xdr:colOff>31750</xdr:colOff>
      <xdr:row>18</xdr:row>
      <xdr:rowOff>112486</xdr:rowOff>
    </xdr:to>
    <xdr:sp macro="" textlink="">
      <xdr:nvSpPr>
        <xdr:cNvPr id="154" name="楕円 153"/>
        <xdr:cNvSpPr/>
      </xdr:nvSpPr>
      <xdr:spPr>
        <a:xfrm>
          <a:off x="14732000" y="3096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97263</xdr:rowOff>
    </xdr:from>
    <xdr:ext cx="762000" cy="259045"/>
    <xdr:sp macro="" textlink="">
      <xdr:nvSpPr>
        <xdr:cNvPr id="155" name="テキスト ボックス 154"/>
        <xdr:cNvSpPr txBox="1"/>
      </xdr:nvSpPr>
      <xdr:spPr>
        <a:xfrm>
          <a:off x="14401800" y="3183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10886</xdr:rowOff>
    </xdr:from>
    <xdr:to>
      <xdr:col>69</xdr:col>
      <xdr:colOff>142875</xdr:colOff>
      <xdr:row>18</xdr:row>
      <xdr:rowOff>112486</xdr:rowOff>
    </xdr:to>
    <xdr:sp macro="" textlink="">
      <xdr:nvSpPr>
        <xdr:cNvPr id="156" name="楕円 155"/>
        <xdr:cNvSpPr/>
      </xdr:nvSpPr>
      <xdr:spPr>
        <a:xfrm>
          <a:off x="13843000" y="3096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97263</xdr:rowOff>
    </xdr:from>
    <xdr:ext cx="762000" cy="259045"/>
    <xdr:sp macro="" textlink="">
      <xdr:nvSpPr>
        <xdr:cNvPr id="157" name="テキスト ボックス 156"/>
        <xdr:cNvSpPr txBox="1"/>
      </xdr:nvSpPr>
      <xdr:spPr>
        <a:xfrm>
          <a:off x="13512800" y="3183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133350</xdr:rowOff>
    </xdr:from>
    <xdr:to>
      <xdr:col>65</xdr:col>
      <xdr:colOff>53975</xdr:colOff>
      <xdr:row>18</xdr:row>
      <xdr:rowOff>63500</xdr:rowOff>
    </xdr:to>
    <xdr:sp macro="" textlink="">
      <xdr:nvSpPr>
        <xdr:cNvPr id="158" name="楕円 157"/>
        <xdr:cNvSpPr/>
      </xdr:nvSpPr>
      <xdr:spPr>
        <a:xfrm>
          <a:off x="12954000" y="304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48277</xdr:rowOff>
    </xdr:from>
    <xdr:ext cx="762000" cy="259045"/>
    <xdr:sp macro="" textlink="">
      <xdr:nvSpPr>
        <xdr:cNvPr id="159" name="テキスト ボックス 158"/>
        <xdr:cNvSpPr txBox="1"/>
      </xdr:nvSpPr>
      <xdr:spPr>
        <a:xfrm>
          <a:off x="12623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60" name="正方形/長方形 159"/>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61" name="正方形/長方形 160"/>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62" name="正方形/長方形 161"/>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63" name="正方形/長方形 162"/>
        <xdr:cNvSpPr/>
      </xdr:nvSpPr>
      <xdr:spPr>
        <a:xfrm>
          <a:off x="7086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64" name="正方形/長方形 163"/>
        <xdr:cNvSpPr/>
      </xdr:nvSpPr>
      <xdr:spPr>
        <a:xfrm>
          <a:off x="7086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65" name="正方形/長方形 164"/>
        <xdr:cNvSpPr/>
      </xdr:nvSpPr>
      <xdr:spPr>
        <a:xfrm>
          <a:off x="869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66" name="正方形/長方形 165"/>
        <xdr:cNvSpPr/>
      </xdr:nvSpPr>
      <xdr:spPr>
        <a:xfrm>
          <a:off x="869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7" name="正方形/長方形 166"/>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68" name="正方形/長方形 167"/>
        <xdr:cNvSpPr/>
      </xdr:nvSpPr>
      <xdr:spPr>
        <a:xfrm>
          <a:off x="5715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9" name="正方形/長方形 168"/>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70" name="テキスト ボックス 169"/>
        <xdr:cNvSpPr txBox="1"/>
      </xdr:nvSpPr>
      <xdr:spPr>
        <a:xfrm>
          <a:off x="5816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県平均や類似団体平均を上回っており、前年度と比較しても</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ポイント上昇した。これは、公設保育園の民営化及び幼児教育・保育の無償化などに伴い保育施設給付費が増加（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+6.8</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億円）したことや障害福祉サービスの利用者数の増加に伴い障害福祉サービス給付費が増加（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億円）したことなどによるものである。今後もこの傾向が続くと見込まれる。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123825</xdr:colOff>
      <xdr:row>49</xdr:row>
      <xdr:rowOff>107950</xdr:rowOff>
    </xdr:from>
    <xdr:ext cx="298543" cy="225703"/>
    <xdr:sp macro="" textlink="">
      <xdr:nvSpPr>
        <xdr:cNvPr id="171" name="テキスト ボックス 170"/>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72" name="直線コネクタ 171"/>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73" name="テキスト ボックス 172"/>
        <xdr:cNvSpPr txBox="1"/>
      </xdr:nvSpPr>
      <xdr:spPr>
        <a:xfrm>
          <a:off x="254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74" name="直線コネクタ 173"/>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60</xdr:row>
      <xdr:rowOff>99077</xdr:rowOff>
    </xdr:from>
    <xdr:ext cx="508000" cy="259045"/>
    <xdr:sp macro="" textlink="">
      <xdr:nvSpPr>
        <xdr:cNvPr id="175" name="テキスト ボックス 174"/>
        <xdr:cNvSpPr txBox="1"/>
      </xdr:nvSpPr>
      <xdr:spPr>
        <a:xfrm>
          <a:off x="254000" y="10386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76" name="直線コネクタ 175"/>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57</xdr:row>
      <xdr:rowOff>156227</xdr:rowOff>
    </xdr:from>
    <xdr:ext cx="508000" cy="259045"/>
    <xdr:sp macro="" textlink="">
      <xdr:nvSpPr>
        <xdr:cNvPr id="177" name="テキスト ボックス 176"/>
        <xdr:cNvSpPr txBox="1"/>
      </xdr:nvSpPr>
      <xdr:spPr>
        <a:xfrm>
          <a:off x="254000" y="9928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78" name="直線コネクタ 177"/>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55</xdr:row>
      <xdr:rowOff>41927</xdr:rowOff>
    </xdr:from>
    <xdr:ext cx="508000" cy="259045"/>
    <xdr:sp macro="" textlink="">
      <xdr:nvSpPr>
        <xdr:cNvPr id="179" name="テキスト ボックス 178"/>
        <xdr:cNvSpPr txBox="1"/>
      </xdr:nvSpPr>
      <xdr:spPr>
        <a:xfrm>
          <a:off x="254000" y="9471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80" name="直線コネクタ 179"/>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99077</xdr:rowOff>
    </xdr:from>
    <xdr:ext cx="508000" cy="259045"/>
    <xdr:sp macro="" textlink="">
      <xdr:nvSpPr>
        <xdr:cNvPr id="181" name="テキスト ボックス 180"/>
        <xdr:cNvSpPr txBox="1"/>
      </xdr:nvSpPr>
      <xdr:spPr>
        <a:xfrm>
          <a:off x="254000" y="9014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82" name="直線コネクタ 181"/>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49</xdr:row>
      <xdr:rowOff>156227</xdr:rowOff>
    </xdr:from>
    <xdr:ext cx="508000" cy="259045"/>
    <xdr:sp macro="" textlink="">
      <xdr:nvSpPr>
        <xdr:cNvPr id="183" name="テキスト ボックス 182"/>
        <xdr:cNvSpPr txBox="1"/>
      </xdr:nvSpPr>
      <xdr:spPr>
        <a:xfrm>
          <a:off x="254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84" name="扶助費グラフ枠"/>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52</xdr:row>
      <xdr:rowOff>140716</xdr:rowOff>
    </xdr:from>
    <xdr:to>
      <xdr:col>24</xdr:col>
      <xdr:colOff>25400</xdr:colOff>
      <xdr:row>61</xdr:row>
      <xdr:rowOff>78994</xdr:rowOff>
    </xdr:to>
    <xdr:cxnSp macro="">
      <xdr:nvCxnSpPr>
        <xdr:cNvPr id="185" name="直線コネクタ 184"/>
        <xdr:cNvCxnSpPr/>
      </xdr:nvCxnSpPr>
      <xdr:spPr>
        <a:xfrm flipV="1">
          <a:off x="4826000" y="9056116"/>
          <a:ext cx="0" cy="14813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51071</xdr:rowOff>
    </xdr:from>
    <xdr:ext cx="762000" cy="259045"/>
    <xdr:sp macro="" textlink="">
      <xdr:nvSpPr>
        <xdr:cNvPr id="186" name="扶助費最小値テキスト"/>
        <xdr:cNvSpPr txBox="1"/>
      </xdr:nvSpPr>
      <xdr:spPr>
        <a:xfrm>
          <a:off x="4914900" y="105095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78994</xdr:rowOff>
    </xdr:from>
    <xdr:to>
      <xdr:col>24</xdr:col>
      <xdr:colOff>114300</xdr:colOff>
      <xdr:row>61</xdr:row>
      <xdr:rowOff>78994</xdr:rowOff>
    </xdr:to>
    <xdr:cxnSp macro="">
      <xdr:nvCxnSpPr>
        <xdr:cNvPr id="187" name="直線コネクタ 186"/>
        <xdr:cNvCxnSpPr/>
      </xdr:nvCxnSpPr>
      <xdr:spPr>
        <a:xfrm>
          <a:off x="4737100" y="105374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55643</xdr:rowOff>
    </xdr:from>
    <xdr:ext cx="762000" cy="259045"/>
    <xdr:sp macro="" textlink="">
      <xdr:nvSpPr>
        <xdr:cNvPr id="188" name="扶助費最大値テキスト"/>
        <xdr:cNvSpPr txBox="1"/>
      </xdr:nvSpPr>
      <xdr:spPr>
        <a:xfrm>
          <a:off x="4914900" y="8799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52</xdr:row>
      <xdr:rowOff>140716</xdr:rowOff>
    </xdr:from>
    <xdr:to>
      <xdr:col>24</xdr:col>
      <xdr:colOff>114300</xdr:colOff>
      <xdr:row>52</xdr:row>
      <xdr:rowOff>140716</xdr:rowOff>
    </xdr:to>
    <xdr:cxnSp macro="">
      <xdr:nvCxnSpPr>
        <xdr:cNvPr id="189" name="直線コネクタ 188"/>
        <xdr:cNvCxnSpPr/>
      </xdr:nvCxnSpPr>
      <xdr:spPr>
        <a:xfrm>
          <a:off x="4737100" y="90561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120142</xdr:rowOff>
    </xdr:from>
    <xdr:to>
      <xdr:col>24</xdr:col>
      <xdr:colOff>25400</xdr:colOff>
      <xdr:row>56</xdr:row>
      <xdr:rowOff>40132</xdr:rowOff>
    </xdr:to>
    <xdr:cxnSp macro="">
      <xdr:nvCxnSpPr>
        <xdr:cNvPr id="190" name="直線コネクタ 189"/>
        <xdr:cNvCxnSpPr/>
      </xdr:nvCxnSpPr>
      <xdr:spPr>
        <a:xfrm>
          <a:off x="3987800" y="9549892"/>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85869</xdr:rowOff>
    </xdr:from>
    <xdr:ext cx="762000" cy="259045"/>
    <xdr:sp macro="" textlink="">
      <xdr:nvSpPr>
        <xdr:cNvPr id="191" name="扶助費平均値テキスト"/>
        <xdr:cNvSpPr txBox="1"/>
      </xdr:nvSpPr>
      <xdr:spPr>
        <a:xfrm>
          <a:off x="4914900" y="93441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69342</xdr:rowOff>
    </xdr:from>
    <xdr:to>
      <xdr:col>24</xdr:col>
      <xdr:colOff>76200</xdr:colOff>
      <xdr:row>55</xdr:row>
      <xdr:rowOff>170942</xdr:rowOff>
    </xdr:to>
    <xdr:sp macro="" textlink="">
      <xdr:nvSpPr>
        <xdr:cNvPr id="192" name="フローチャート: 判断 191"/>
        <xdr:cNvSpPr/>
      </xdr:nvSpPr>
      <xdr:spPr>
        <a:xfrm>
          <a:off x="4775200" y="9499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56134</xdr:rowOff>
    </xdr:from>
    <xdr:to>
      <xdr:col>19</xdr:col>
      <xdr:colOff>187325</xdr:colOff>
      <xdr:row>55</xdr:row>
      <xdr:rowOff>120142</xdr:rowOff>
    </xdr:to>
    <xdr:cxnSp macro="">
      <xdr:nvCxnSpPr>
        <xdr:cNvPr id="193" name="直線コネクタ 192"/>
        <xdr:cNvCxnSpPr/>
      </xdr:nvCxnSpPr>
      <xdr:spPr>
        <a:xfrm>
          <a:off x="3098800" y="9485884"/>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158496</xdr:rowOff>
    </xdr:from>
    <xdr:to>
      <xdr:col>20</xdr:col>
      <xdr:colOff>38100</xdr:colOff>
      <xdr:row>55</xdr:row>
      <xdr:rowOff>88646</xdr:rowOff>
    </xdr:to>
    <xdr:sp macro="" textlink="">
      <xdr:nvSpPr>
        <xdr:cNvPr id="194" name="フローチャート: 判断 193"/>
        <xdr:cNvSpPr/>
      </xdr:nvSpPr>
      <xdr:spPr>
        <a:xfrm>
          <a:off x="3937000" y="941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98823</xdr:rowOff>
    </xdr:from>
    <xdr:ext cx="736600" cy="259045"/>
    <xdr:sp macro="" textlink="">
      <xdr:nvSpPr>
        <xdr:cNvPr id="195" name="テキスト ボックス 194"/>
        <xdr:cNvSpPr txBox="1"/>
      </xdr:nvSpPr>
      <xdr:spPr>
        <a:xfrm>
          <a:off x="3606800" y="91856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37846</xdr:rowOff>
    </xdr:from>
    <xdr:to>
      <xdr:col>15</xdr:col>
      <xdr:colOff>98425</xdr:colOff>
      <xdr:row>55</xdr:row>
      <xdr:rowOff>56134</xdr:rowOff>
    </xdr:to>
    <xdr:cxnSp macro="">
      <xdr:nvCxnSpPr>
        <xdr:cNvPr id="196" name="直線コネクタ 195"/>
        <xdr:cNvCxnSpPr/>
      </xdr:nvCxnSpPr>
      <xdr:spPr>
        <a:xfrm>
          <a:off x="2209800" y="9467596"/>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131064</xdr:rowOff>
    </xdr:from>
    <xdr:to>
      <xdr:col>15</xdr:col>
      <xdr:colOff>149225</xdr:colOff>
      <xdr:row>55</xdr:row>
      <xdr:rowOff>61214</xdr:rowOff>
    </xdr:to>
    <xdr:sp macro="" textlink="">
      <xdr:nvSpPr>
        <xdr:cNvPr id="197" name="フローチャート: 判断 196"/>
        <xdr:cNvSpPr/>
      </xdr:nvSpPr>
      <xdr:spPr>
        <a:xfrm>
          <a:off x="3048000" y="9389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71391</xdr:rowOff>
    </xdr:from>
    <xdr:ext cx="762000" cy="259045"/>
    <xdr:sp macro="" textlink="">
      <xdr:nvSpPr>
        <xdr:cNvPr id="198" name="テキスト ボックス 197"/>
        <xdr:cNvSpPr txBox="1"/>
      </xdr:nvSpPr>
      <xdr:spPr>
        <a:xfrm>
          <a:off x="2717800" y="9158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19558</xdr:rowOff>
    </xdr:from>
    <xdr:to>
      <xdr:col>11</xdr:col>
      <xdr:colOff>9525</xdr:colOff>
      <xdr:row>55</xdr:row>
      <xdr:rowOff>37846</xdr:rowOff>
    </xdr:to>
    <xdr:cxnSp macro="">
      <xdr:nvCxnSpPr>
        <xdr:cNvPr id="199" name="直線コネクタ 198"/>
        <xdr:cNvCxnSpPr/>
      </xdr:nvCxnSpPr>
      <xdr:spPr>
        <a:xfrm>
          <a:off x="1320800" y="9449308"/>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94488</xdr:rowOff>
    </xdr:from>
    <xdr:to>
      <xdr:col>11</xdr:col>
      <xdr:colOff>60325</xdr:colOff>
      <xdr:row>55</xdr:row>
      <xdr:rowOff>24638</xdr:rowOff>
    </xdr:to>
    <xdr:sp macro="" textlink="">
      <xdr:nvSpPr>
        <xdr:cNvPr id="200" name="フローチャート: 判断 199"/>
        <xdr:cNvSpPr/>
      </xdr:nvSpPr>
      <xdr:spPr>
        <a:xfrm>
          <a:off x="2159000" y="9352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34815</xdr:rowOff>
    </xdr:from>
    <xdr:ext cx="762000" cy="259045"/>
    <xdr:sp macro="" textlink="">
      <xdr:nvSpPr>
        <xdr:cNvPr id="201" name="テキスト ボックス 200"/>
        <xdr:cNvSpPr txBox="1"/>
      </xdr:nvSpPr>
      <xdr:spPr>
        <a:xfrm>
          <a:off x="1828800" y="9121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103632</xdr:rowOff>
    </xdr:from>
    <xdr:to>
      <xdr:col>6</xdr:col>
      <xdr:colOff>171450</xdr:colOff>
      <xdr:row>55</xdr:row>
      <xdr:rowOff>33782</xdr:rowOff>
    </xdr:to>
    <xdr:sp macro="" textlink="">
      <xdr:nvSpPr>
        <xdr:cNvPr id="202" name="フローチャート: 判断 201"/>
        <xdr:cNvSpPr/>
      </xdr:nvSpPr>
      <xdr:spPr>
        <a:xfrm>
          <a:off x="1270000" y="9361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43959</xdr:rowOff>
    </xdr:from>
    <xdr:ext cx="762000" cy="259045"/>
    <xdr:sp macro="" textlink="">
      <xdr:nvSpPr>
        <xdr:cNvPr id="203" name="テキスト ボックス 202"/>
        <xdr:cNvSpPr txBox="1"/>
      </xdr:nvSpPr>
      <xdr:spPr>
        <a:xfrm>
          <a:off x="939800" y="9130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4" name="テキスト ボックス 203"/>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5" name="テキスト ボックス 204"/>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6" name="テキスト ボックス 205"/>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7" name="テキスト ボックス 206"/>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8" name="テキスト ボックス 207"/>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160782</xdr:rowOff>
    </xdr:from>
    <xdr:to>
      <xdr:col>24</xdr:col>
      <xdr:colOff>76200</xdr:colOff>
      <xdr:row>56</xdr:row>
      <xdr:rowOff>90932</xdr:rowOff>
    </xdr:to>
    <xdr:sp macro="" textlink="">
      <xdr:nvSpPr>
        <xdr:cNvPr id="209" name="楕円 208"/>
        <xdr:cNvSpPr/>
      </xdr:nvSpPr>
      <xdr:spPr>
        <a:xfrm>
          <a:off x="4775200" y="9590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132859</xdr:rowOff>
    </xdr:from>
    <xdr:ext cx="762000" cy="259045"/>
    <xdr:sp macro="" textlink="">
      <xdr:nvSpPr>
        <xdr:cNvPr id="210" name="扶助費該当値テキスト"/>
        <xdr:cNvSpPr txBox="1"/>
      </xdr:nvSpPr>
      <xdr:spPr>
        <a:xfrm>
          <a:off x="4914900" y="956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69342</xdr:rowOff>
    </xdr:from>
    <xdr:to>
      <xdr:col>20</xdr:col>
      <xdr:colOff>38100</xdr:colOff>
      <xdr:row>55</xdr:row>
      <xdr:rowOff>170942</xdr:rowOff>
    </xdr:to>
    <xdr:sp macro="" textlink="">
      <xdr:nvSpPr>
        <xdr:cNvPr id="211" name="楕円 210"/>
        <xdr:cNvSpPr/>
      </xdr:nvSpPr>
      <xdr:spPr>
        <a:xfrm>
          <a:off x="3937000" y="9499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155719</xdr:rowOff>
    </xdr:from>
    <xdr:ext cx="736600" cy="259045"/>
    <xdr:sp macro="" textlink="">
      <xdr:nvSpPr>
        <xdr:cNvPr id="212" name="テキスト ボックス 211"/>
        <xdr:cNvSpPr txBox="1"/>
      </xdr:nvSpPr>
      <xdr:spPr>
        <a:xfrm>
          <a:off x="3606800" y="95854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5334</xdr:rowOff>
    </xdr:from>
    <xdr:to>
      <xdr:col>15</xdr:col>
      <xdr:colOff>149225</xdr:colOff>
      <xdr:row>55</xdr:row>
      <xdr:rowOff>106934</xdr:rowOff>
    </xdr:to>
    <xdr:sp macro="" textlink="">
      <xdr:nvSpPr>
        <xdr:cNvPr id="213" name="楕円 212"/>
        <xdr:cNvSpPr/>
      </xdr:nvSpPr>
      <xdr:spPr>
        <a:xfrm>
          <a:off x="3048000" y="9435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91711</xdr:rowOff>
    </xdr:from>
    <xdr:ext cx="762000" cy="259045"/>
    <xdr:sp macro="" textlink="">
      <xdr:nvSpPr>
        <xdr:cNvPr id="214" name="テキスト ボックス 213"/>
        <xdr:cNvSpPr txBox="1"/>
      </xdr:nvSpPr>
      <xdr:spPr>
        <a:xfrm>
          <a:off x="2717800" y="9521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158496</xdr:rowOff>
    </xdr:from>
    <xdr:to>
      <xdr:col>11</xdr:col>
      <xdr:colOff>60325</xdr:colOff>
      <xdr:row>55</xdr:row>
      <xdr:rowOff>88646</xdr:rowOff>
    </xdr:to>
    <xdr:sp macro="" textlink="">
      <xdr:nvSpPr>
        <xdr:cNvPr id="215" name="楕円 214"/>
        <xdr:cNvSpPr/>
      </xdr:nvSpPr>
      <xdr:spPr>
        <a:xfrm>
          <a:off x="2159000" y="9416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73423</xdr:rowOff>
    </xdr:from>
    <xdr:ext cx="762000" cy="259045"/>
    <xdr:sp macro="" textlink="">
      <xdr:nvSpPr>
        <xdr:cNvPr id="216" name="テキスト ボックス 215"/>
        <xdr:cNvSpPr txBox="1"/>
      </xdr:nvSpPr>
      <xdr:spPr>
        <a:xfrm>
          <a:off x="1828800" y="95031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140208</xdr:rowOff>
    </xdr:from>
    <xdr:to>
      <xdr:col>6</xdr:col>
      <xdr:colOff>171450</xdr:colOff>
      <xdr:row>55</xdr:row>
      <xdr:rowOff>70358</xdr:rowOff>
    </xdr:to>
    <xdr:sp macro="" textlink="">
      <xdr:nvSpPr>
        <xdr:cNvPr id="217" name="楕円 216"/>
        <xdr:cNvSpPr/>
      </xdr:nvSpPr>
      <xdr:spPr>
        <a:xfrm>
          <a:off x="1270000" y="9398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55135</xdr:rowOff>
    </xdr:from>
    <xdr:ext cx="762000" cy="259045"/>
    <xdr:sp macro="" textlink="">
      <xdr:nvSpPr>
        <xdr:cNvPr id="218" name="テキスト ボックス 217"/>
        <xdr:cNvSpPr txBox="1"/>
      </xdr:nvSpPr>
      <xdr:spPr>
        <a:xfrm>
          <a:off x="939800" y="94848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9" name="正方形/長方形 218"/>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20" name="正方形/長方形 219"/>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21" name="正方形/長方形 220"/>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22" name="正方形/長方形 221"/>
        <xdr:cNvSpPr/>
      </xdr:nvSpPr>
      <xdr:spPr>
        <a:xfrm>
          <a:off x="18770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23" name="正方形/長方形 222"/>
        <xdr:cNvSpPr/>
      </xdr:nvSpPr>
      <xdr:spPr>
        <a:xfrm>
          <a:off x="18770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24" name="正方形/長方形 223"/>
        <xdr:cNvSpPr/>
      </xdr:nvSpPr>
      <xdr:spPr>
        <a:xfrm>
          <a:off x="20383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25" name="正方形/長方形 224"/>
        <xdr:cNvSpPr/>
      </xdr:nvSpPr>
      <xdr:spPr>
        <a:xfrm>
          <a:off x="20383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6" name="正方形/長方形 225"/>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27" name="正方形/長方形 226"/>
        <xdr:cNvSpPr/>
      </xdr:nvSpPr>
      <xdr:spPr>
        <a:xfrm>
          <a:off x="17399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8" name="正方形/長方形 227"/>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29" name="テキスト ボックス 228"/>
        <xdr:cNvSpPr txBox="1"/>
      </xdr:nvSpPr>
      <xdr:spPr>
        <a:xfrm>
          <a:off x="17500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県平均や類似団体平均を上回っている。前年度と比較すると横ばいである。本市は有形固定資産減価償却率が低いため、施設老朽化の度合いが低いと言えるが、今後の老朽化に伴い、維持管理費が増加する見込みである。ついては</a:t>
          </a: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下水道事業特別会計の法適化を行うことで、経営の健全化を進め、継続して高い傾向にある下水道事業への繰出金の抑制を図る。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49</xdr:row>
      <xdr:rowOff>107950</xdr:rowOff>
    </xdr:from>
    <xdr:ext cx="298543" cy="225703"/>
    <xdr:sp macro="" textlink="">
      <xdr:nvSpPr>
        <xdr:cNvPr id="230" name="テキスト ボックス 229"/>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31" name="直線コネクタ 230"/>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32" name="テキスト ボックス 231"/>
        <xdr:cNvSpPr txBox="1"/>
      </xdr:nvSpPr>
      <xdr:spPr>
        <a:xfrm>
          <a:off x="11938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33" name="直線コネクタ 232"/>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58255</xdr:rowOff>
    </xdr:from>
    <xdr:ext cx="508000" cy="259045"/>
    <xdr:sp macro="" textlink="">
      <xdr:nvSpPr>
        <xdr:cNvPr id="234" name="テキスト ボックス 233"/>
        <xdr:cNvSpPr txBox="1"/>
      </xdr:nvSpPr>
      <xdr:spPr>
        <a:xfrm>
          <a:off x="11938000" y="10516705"/>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35" name="直線コネクタ 234"/>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59</xdr:row>
      <xdr:rowOff>74584</xdr:rowOff>
    </xdr:from>
    <xdr:ext cx="508000" cy="259045"/>
    <xdr:sp macro="" textlink="">
      <xdr:nvSpPr>
        <xdr:cNvPr id="236" name="テキスト ボックス 235"/>
        <xdr:cNvSpPr txBox="1"/>
      </xdr:nvSpPr>
      <xdr:spPr>
        <a:xfrm>
          <a:off x="11938000" y="10190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37" name="直線コネクタ 236"/>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57</xdr:row>
      <xdr:rowOff>90912</xdr:rowOff>
    </xdr:from>
    <xdr:ext cx="508000" cy="259045"/>
    <xdr:sp macro="" textlink="">
      <xdr:nvSpPr>
        <xdr:cNvPr id="238" name="テキスト ボックス 237"/>
        <xdr:cNvSpPr txBox="1"/>
      </xdr:nvSpPr>
      <xdr:spPr>
        <a:xfrm>
          <a:off x="11938000" y="9863562"/>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39" name="直線コネクタ 238"/>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55</xdr:row>
      <xdr:rowOff>107242</xdr:rowOff>
    </xdr:from>
    <xdr:ext cx="508000" cy="259045"/>
    <xdr:sp macro="" textlink="">
      <xdr:nvSpPr>
        <xdr:cNvPr id="240" name="テキスト ボックス 239"/>
        <xdr:cNvSpPr txBox="1"/>
      </xdr:nvSpPr>
      <xdr:spPr>
        <a:xfrm>
          <a:off x="11938000" y="9536992"/>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41" name="直線コネクタ 240"/>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53</xdr:row>
      <xdr:rowOff>123570</xdr:rowOff>
    </xdr:from>
    <xdr:ext cx="508000" cy="259045"/>
    <xdr:sp macro="" textlink="">
      <xdr:nvSpPr>
        <xdr:cNvPr id="242" name="テキスト ボックス 241"/>
        <xdr:cNvSpPr txBox="1"/>
      </xdr:nvSpPr>
      <xdr:spPr>
        <a:xfrm>
          <a:off x="11938000" y="9210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43" name="直線コネクタ 242"/>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51</xdr:row>
      <xdr:rowOff>139899</xdr:rowOff>
    </xdr:from>
    <xdr:ext cx="508000" cy="259045"/>
    <xdr:sp macro="" textlink="">
      <xdr:nvSpPr>
        <xdr:cNvPr id="244" name="テキスト ボックス 243"/>
        <xdr:cNvSpPr txBox="1"/>
      </xdr:nvSpPr>
      <xdr:spPr>
        <a:xfrm>
          <a:off x="11938000" y="888384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45" name="直線コネクタ 244"/>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49</xdr:row>
      <xdr:rowOff>156227</xdr:rowOff>
    </xdr:from>
    <xdr:ext cx="508000" cy="259045"/>
    <xdr:sp macro="" textlink="">
      <xdr:nvSpPr>
        <xdr:cNvPr id="246" name="テキスト ボックス 245"/>
        <xdr:cNvSpPr txBox="1"/>
      </xdr:nvSpPr>
      <xdr:spPr>
        <a:xfrm>
          <a:off x="11938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47" name="その他グラフ枠"/>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86178</xdr:rowOff>
    </xdr:from>
    <xdr:to>
      <xdr:col>82</xdr:col>
      <xdr:colOff>107950</xdr:colOff>
      <xdr:row>62</xdr:row>
      <xdr:rowOff>29028</xdr:rowOff>
    </xdr:to>
    <xdr:cxnSp macro="">
      <xdr:nvCxnSpPr>
        <xdr:cNvPr id="248" name="直線コネクタ 247"/>
        <xdr:cNvCxnSpPr/>
      </xdr:nvCxnSpPr>
      <xdr:spPr>
        <a:xfrm flipV="1">
          <a:off x="16510000" y="9173028"/>
          <a:ext cx="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1105</xdr:rowOff>
    </xdr:from>
    <xdr:ext cx="762000" cy="259045"/>
    <xdr:sp macro="" textlink="">
      <xdr:nvSpPr>
        <xdr:cNvPr id="249" name="その他最小値テキスト"/>
        <xdr:cNvSpPr txBox="1"/>
      </xdr:nvSpPr>
      <xdr:spPr>
        <a:xfrm>
          <a:off x="16598900" y="1063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29028</xdr:rowOff>
    </xdr:from>
    <xdr:to>
      <xdr:col>82</xdr:col>
      <xdr:colOff>196850</xdr:colOff>
      <xdr:row>62</xdr:row>
      <xdr:rowOff>29028</xdr:rowOff>
    </xdr:to>
    <xdr:cxnSp macro="">
      <xdr:nvCxnSpPr>
        <xdr:cNvPr id="250" name="直線コネクタ 249"/>
        <xdr:cNvCxnSpPr/>
      </xdr:nvCxnSpPr>
      <xdr:spPr>
        <a:xfrm>
          <a:off x="16421100" y="1065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1105</xdr:rowOff>
    </xdr:from>
    <xdr:ext cx="762000" cy="259045"/>
    <xdr:sp macro="" textlink="">
      <xdr:nvSpPr>
        <xdr:cNvPr id="251" name="その他最大値テキスト"/>
        <xdr:cNvSpPr txBox="1"/>
      </xdr:nvSpPr>
      <xdr:spPr>
        <a:xfrm>
          <a:off x="16598900" y="891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86178</xdr:rowOff>
    </xdr:from>
    <xdr:to>
      <xdr:col>82</xdr:col>
      <xdr:colOff>196850</xdr:colOff>
      <xdr:row>53</xdr:row>
      <xdr:rowOff>86178</xdr:rowOff>
    </xdr:to>
    <xdr:cxnSp macro="">
      <xdr:nvCxnSpPr>
        <xdr:cNvPr id="252" name="直線コネクタ 251"/>
        <xdr:cNvCxnSpPr/>
      </xdr:nvCxnSpPr>
      <xdr:spPr>
        <a:xfrm>
          <a:off x="16421100" y="9173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86178</xdr:rowOff>
    </xdr:from>
    <xdr:to>
      <xdr:col>82</xdr:col>
      <xdr:colOff>107950</xdr:colOff>
      <xdr:row>59</xdr:row>
      <xdr:rowOff>86178</xdr:rowOff>
    </xdr:to>
    <xdr:cxnSp macro="">
      <xdr:nvCxnSpPr>
        <xdr:cNvPr id="253" name="直線コネクタ 252"/>
        <xdr:cNvCxnSpPr/>
      </xdr:nvCxnSpPr>
      <xdr:spPr>
        <a:xfrm>
          <a:off x="15671800" y="102017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68234</xdr:rowOff>
    </xdr:from>
    <xdr:ext cx="762000" cy="259045"/>
    <xdr:sp macro="" textlink="">
      <xdr:nvSpPr>
        <xdr:cNvPr id="254" name="その他平均値テキスト"/>
        <xdr:cNvSpPr txBox="1"/>
      </xdr:nvSpPr>
      <xdr:spPr>
        <a:xfrm>
          <a:off x="16598900" y="96694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51707</xdr:rowOff>
    </xdr:from>
    <xdr:to>
      <xdr:col>82</xdr:col>
      <xdr:colOff>158750</xdr:colOff>
      <xdr:row>57</xdr:row>
      <xdr:rowOff>153307</xdr:rowOff>
    </xdr:to>
    <xdr:sp macro="" textlink="">
      <xdr:nvSpPr>
        <xdr:cNvPr id="255" name="フローチャート: 判断 254"/>
        <xdr:cNvSpPr/>
      </xdr:nvSpPr>
      <xdr:spPr>
        <a:xfrm>
          <a:off x="16459200" y="98243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4535</xdr:rowOff>
    </xdr:from>
    <xdr:to>
      <xdr:col>78</xdr:col>
      <xdr:colOff>69850</xdr:colOff>
      <xdr:row>59</xdr:row>
      <xdr:rowOff>86178</xdr:rowOff>
    </xdr:to>
    <xdr:cxnSp macro="">
      <xdr:nvCxnSpPr>
        <xdr:cNvPr id="256" name="直線コネクタ 255"/>
        <xdr:cNvCxnSpPr/>
      </xdr:nvCxnSpPr>
      <xdr:spPr>
        <a:xfrm>
          <a:off x="14782800" y="10120085"/>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84365</xdr:rowOff>
    </xdr:from>
    <xdr:to>
      <xdr:col>78</xdr:col>
      <xdr:colOff>120650</xdr:colOff>
      <xdr:row>58</xdr:row>
      <xdr:rowOff>14515</xdr:rowOff>
    </xdr:to>
    <xdr:sp macro="" textlink="">
      <xdr:nvSpPr>
        <xdr:cNvPr id="257" name="フローチャート: 判断 256"/>
        <xdr:cNvSpPr/>
      </xdr:nvSpPr>
      <xdr:spPr>
        <a:xfrm>
          <a:off x="15621000" y="9857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24692</xdr:rowOff>
    </xdr:from>
    <xdr:ext cx="736600" cy="259045"/>
    <xdr:sp macro="" textlink="">
      <xdr:nvSpPr>
        <xdr:cNvPr id="258" name="テキスト ボックス 257"/>
        <xdr:cNvSpPr txBox="1"/>
      </xdr:nvSpPr>
      <xdr:spPr>
        <a:xfrm>
          <a:off x="15290800" y="96258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4535</xdr:rowOff>
    </xdr:from>
    <xdr:to>
      <xdr:col>73</xdr:col>
      <xdr:colOff>180975</xdr:colOff>
      <xdr:row>59</xdr:row>
      <xdr:rowOff>151493</xdr:rowOff>
    </xdr:to>
    <xdr:cxnSp macro="">
      <xdr:nvCxnSpPr>
        <xdr:cNvPr id="259" name="直線コネクタ 258"/>
        <xdr:cNvCxnSpPr/>
      </xdr:nvCxnSpPr>
      <xdr:spPr>
        <a:xfrm flipV="1">
          <a:off x="13893800" y="10120085"/>
          <a:ext cx="889000" cy="146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68035</xdr:rowOff>
    </xdr:from>
    <xdr:to>
      <xdr:col>74</xdr:col>
      <xdr:colOff>31750</xdr:colOff>
      <xdr:row>57</xdr:row>
      <xdr:rowOff>169635</xdr:rowOff>
    </xdr:to>
    <xdr:sp macro="" textlink="">
      <xdr:nvSpPr>
        <xdr:cNvPr id="260" name="フローチャート: 判断 259"/>
        <xdr:cNvSpPr/>
      </xdr:nvSpPr>
      <xdr:spPr>
        <a:xfrm>
          <a:off x="14732000" y="98406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8362</xdr:rowOff>
    </xdr:from>
    <xdr:ext cx="762000" cy="259045"/>
    <xdr:sp macro="" textlink="">
      <xdr:nvSpPr>
        <xdr:cNvPr id="261" name="テキスト ボックス 260"/>
        <xdr:cNvSpPr txBox="1"/>
      </xdr:nvSpPr>
      <xdr:spPr>
        <a:xfrm>
          <a:off x="14401800" y="9609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59</xdr:row>
      <xdr:rowOff>102507</xdr:rowOff>
    </xdr:from>
    <xdr:to>
      <xdr:col>69</xdr:col>
      <xdr:colOff>92075</xdr:colOff>
      <xdr:row>59</xdr:row>
      <xdr:rowOff>151493</xdr:rowOff>
    </xdr:to>
    <xdr:cxnSp macro="">
      <xdr:nvCxnSpPr>
        <xdr:cNvPr id="262" name="直線コネクタ 261"/>
        <xdr:cNvCxnSpPr/>
      </xdr:nvCxnSpPr>
      <xdr:spPr>
        <a:xfrm>
          <a:off x="13004800" y="10218057"/>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10885</xdr:rowOff>
    </xdr:from>
    <xdr:to>
      <xdr:col>69</xdr:col>
      <xdr:colOff>142875</xdr:colOff>
      <xdr:row>58</xdr:row>
      <xdr:rowOff>112485</xdr:rowOff>
    </xdr:to>
    <xdr:sp macro="" textlink="">
      <xdr:nvSpPr>
        <xdr:cNvPr id="263" name="フローチャート: 判断 262"/>
        <xdr:cNvSpPr/>
      </xdr:nvSpPr>
      <xdr:spPr>
        <a:xfrm>
          <a:off x="13843000" y="9954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122662</xdr:rowOff>
    </xdr:from>
    <xdr:ext cx="762000" cy="259045"/>
    <xdr:sp macro="" textlink="">
      <xdr:nvSpPr>
        <xdr:cNvPr id="264" name="テキスト ボックス 263"/>
        <xdr:cNvSpPr txBox="1"/>
      </xdr:nvSpPr>
      <xdr:spPr>
        <a:xfrm>
          <a:off x="13512800" y="972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117022</xdr:rowOff>
    </xdr:from>
    <xdr:to>
      <xdr:col>65</xdr:col>
      <xdr:colOff>53975</xdr:colOff>
      <xdr:row>58</xdr:row>
      <xdr:rowOff>47172</xdr:rowOff>
    </xdr:to>
    <xdr:sp macro="" textlink="">
      <xdr:nvSpPr>
        <xdr:cNvPr id="265" name="フローチャート: 判断 264"/>
        <xdr:cNvSpPr/>
      </xdr:nvSpPr>
      <xdr:spPr>
        <a:xfrm>
          <a:off x="12954000" y="9889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57349</xdr:rowOff>
    </xdr:from>
    <xdr:ext cx="762000" cy="259045"/>
    <xdr:sp macro="" textlink="">
      <xdr:nvSpPr>
        <xdr:cNvPr id="266" name="テキスト ボックス 265"/>
        <xdr:cNvSpPr txBox="1"/>
      </xdr:nvSpPr>
      <xdr:spPr>
        <a:xfrm>
          <a:off x="12623800" y="9658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67" name="テキスト ボックス 266"/>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68" name="テキスト ボックス 267"/>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9" name="テキスト ボックス 268"/>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70" name="テキスト ボックス 269"/>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71" name="テキスト ボックス 270"/>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35378</xdr:rowOff>
    </xdr:from>
    <xdr:to>
      <xdr:col>82</xdr:col>
      <xdr:colOff>158750</xdr:colOff>
      <xdr:row>59</xdr:row>
      <xdr:rowOff>136978</xdr:rowOff>
    </xdr:to>
    <xdr:sp macro="" textlink="">
      <xdr:nvSpPr>
        <xdr:cNvPr id="272" name="楕円 271"/>
        <xdr:cNvSpPr/>
      </xdr:nvSpPr>
      <xdr:spPr>
        <a:xfrm>
          <a:off x="16459200" y="10150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7455</xdr:rowOff>
    </xdr:from>
    <xdr:ext cx="762000" cy="259045"/>
    <xdr:sp macro="" textlink="">
      <xdr:nvSpPr>
        <xdr:cNvPr id="273" name="その他該当値テキスト"/>
        <xdr:cNvSpPr txBox="1"/>
      </xdr:nvSpPr>
      <xdr:spPr>
        <a:xfrm>
          <a:off x="16598900" y="10123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35378</xdr:rowOff>
    </xdr:from>
    <xdr:to>
      <xdr:col>78</xdr:col>
      <xdr:colOff>120650</xdr:colOff>
      <xdr:row>59</xdr:row>
      <xdr:rowOff>136978</xdr:rowOff>
    </xdr:to>
    <xdr:sp macro="" textlink="">
      <xdr:nvSpPr>
        <xdr:cNvPr id="274" name="楕円 273"/>
        <xdr:cNvSpPr/>
      </xdr:nvSpPr>
      <xdr:spPr>
        <a:xfrm>
          <a:off x="15621000" y="10150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121755</xdr:rowOff>
    </xdr:from>
    <xdr:ext cx="736600" cy="259045"/>
    <xdr:sp macro="" textlink="">
      <xdr:nvSpPr>
        <xdr:cNvPr id="275" name="テキスト ボックス 274"/>
        <xdr:cNvSpPr txBox="1"/>
      </xdr:nvSpPr>
      <xdr:spPr>
        <a:xfrm>
          <a:off x="15290800" y="10237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125185</xdr:rowOff>
    </xdr:from>
    <xdr:to>
      <xdr:col>74</xdr:col>
      <xdr:colOff>31750</xdr:colOff>
      <xdr:row>59</xdr:row>
      <xdr:rowOff>55335</xdr:rowOff>
    </xdr:to>
    <xdr:sp macro="" textlink="">
      <xdr:nvSpPr>
        <xdr:cNvPr id="276" name="楕円 275"/>
        <xdr:cNvSpPr/>
      </xdr:nvSpPr>
      <xdr:spPr>
        <a:xfrm>
          <a:off x="14732000" y="10069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40112</xdr:rowOff>
    </xdr:from>
    <xdr:ext cx="762000" cy="259045"/>
    <xdr:sp macro="" textlink="">
      <xdr:nvSpPr>
        <xdr:cNvPr id="277" name="テキスト ボックス 276"/>
        <xdr:cNvSpPr txBox="1"/>
      </xdr:nvSpPr>
      <xdr:spPr>
        <a:xfrm>
          <a:off x="14401800" y="10155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100693</xdr:rowOff>
    </xdr:from>
    <xdr:to>
      <xdr:col>69</xdr:col>
      <xdr:colOff>142875</xdr:colOff>
      <xdr:row>60</xdr:row>
      <xdr:rowOff>30843</xdr:rowOff>
    </xdr:to>
    <xdr:sp macro="" textlink="">
      <xdr:nvSpPr>
        <xdr:cNvPr id="278" name="楕円 277"/>
        <xdr:cNvSpPr/>
      </xdr:nvSpPr>
      <xdr:spPr>
        <a:xfrm>
          <a:off x="13843000" y="1021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15620</xdr:rowOff>
    </xdr:from>
    <xdr:ext cx="762000" cy="259045"/>
    <xdr:sp macro="" textlink="">
      <xdr:nvSpPr>
        <xdr:cNvPr id="279" name="テキスト ボックス 278"/>
        <xdr:cNvSpPr txBox="1"/>
      </xdr:nvSpPr>
      <xdr:spPr>
        <a:xfrm>
          <a:off x="13512800" y="10302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59</xdr:row>
      <xdr:rowOff>51707</xdr:rowOff>
    </xdr:from>
    <xdr:to>
      <xdr:col>65</xdr:col>
      <xdr:colOff>53975</xdr:colOff>
      <xdr:row>59</xdr:row>
      <xdr:rowOff>153307</xdr:rowOff>
    </xdr:to>
    <xdr:sp macro="" textlink="">
      <xdr:nvSpPr>
        <xdr:cNvPr id="280" name="楕円 279"/>
        <xdr:cNvSpPr/>
      </xdr:nvSpPr>
      <xdr:spPr>
        <a:xfrm>
          <a:off x="12954000" y="10167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59</xdr:row>
      <xdr:rowOff>138084</xdr:rowOff>
    </xdr:from>
    <xdr:ext cx="762000" cy="259045"/>
    <xdr:sp macro="" textlink="">
      <xdr:nvSpPr>
        <xdr:cNvPr id="281" name="テキスト ボックス 280"/>
        <xdr:cNvSpPr txBox="1"/>
      </xdr:nvSpPr>
      <xdr:spPr>
        <a:xfrm>
          <a:off x="12623800" y="10253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82" name="正方形/長方形 281"/>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83" name="正方形/長方形 282"/>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84" name="正方形/長方形 283"/>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85" name="正方形/長方形 284"/>
        <xdr:cNvSpPr/>
      </xdr:nvSpPr>
      <xdr:spPr>
        <a:xfrm>
          <a:off x="18770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86" name="正方形/長方形 285"/>
        <xdr:cNvSpPr/>
      </xdr:nvSpPr>
      <xdr:spPr>
        <a:xfrm>
          <a:off x="18770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87" name="正方形/長方形 286"/>
        <xdr:cNvSpPr/>
      </xdr:nvSpPr>
      <xdr:spPr>
        <a:xfrm>
          <a:off x="20383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88" name="正方形/長方形 287"/>
        <xdr:cNvSpPr/>
      </xdr:nvSpPr>
      <xdr:spPr>
        <a:xfrm>
          <a:off x="20383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89" name="正方形/長方形 288"/>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90" name="正方形/長方形 289"/>
        <xdr:cNvSpPr/>
      </xdr:nvSpPr>
      <xdr:spPr>
        <a:xfrm>
          <a:off x="17399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91" name="正方形/長方形 290"/>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92" name="テキスト ボックス 291"/>
        <xdr:cNvSpPr txBox="1"/>
      </xdr:nvSpPr>
      <xdr:spPr>
        <a:xfrm>
          <a:off x="17500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県平均や類似団体平均を上回っており、前年度と比較すると</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ポイント上昇した。これは、消防組合負担金が増加（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したことが主な要因である。本市は、消防業務・し尿処理・火葬場の運営等を一部事務組合で実施しており、構造的に組合負担金が多くなる。ついては、市単独補助金に対し、第三者による審査会を設置し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年度から令和</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年度で見直しを図り、逓減に努める。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29</xdr:row>
      <xdr:rowOff>107950</xdr:rowOff>
    </xdr:from>
    <xdr:ext cx="298543" cy="225703"/>
    <xdr:sp macro="" textlink="">
      <xdr:nvSpPr>
        <xdr:cNvPr id="293" name="テキスト ボックス 292"/>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94" name="直線コネクタ 293"/>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95" name="テキスト ボックス 294"/>
        <xdr:cNvSpPr txBox="1"/>
      </xdr:nvSpPr>
      <xdr:spPr>
        <a:xfrm>
          <a:off x="11938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96" name="直線コネクタ 295"/>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41</xdr:row>
      <xdr:rowOff>58255</xdr:rowOff>
    </xdr:from>
    <xdr:ext cx="508000" cy="259045"/>
    <xdr:sp macro="" textlink="">
      <xdr:nvSpPr>
        <xdr:cNvPr id="297" name="テキスト ボックス 296"/>
        <xdr:cNvSpPr txBox="1"/>
      </xdr:nvSpPr>
      <xdr:spPr>
        <a:xfrm>
          <a:off x="11938000" y="7087705"/>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98" name="直線コネクタ 297"/>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39</xdr:row>
      <xdr:rowOff>74584</xdr:rowOff>
    </xdr:from>
    <xdr:ext cx="508000" cy="259045"/>
    <xdr:sp macro="" textlink="">
      <xdr:nvSpPr>
        <xdr:cNvPr id="299" name="テキスト ボックス 298"/>
        <xdr:cNvSpPr txBox="1"/>
      </xdr:nvSpPr>
      <xdr:spPr>
        <a:xfrm>
          <a:off x="11938000" y="6761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300" name="直線コネクタ 299"/>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90913</xdr:rowOff>
    </xdr:from>
    <xdr:ext cx="508000" cy="259045"/>
    <xdr:sp macro="" textlink="">
      <xdr:nvSpPr>
        <xdr:cNvPr id="301" name="テキスト ボックス 300"/>
        <xdr:cNvSpPr txBox="1"/>
      </xdr:nvSpPr>
      <xdr:spPr>
        <a:xfrm>
          <a:off x="11938000" y="643456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302" name="直線コネクタ 301"/>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107241</xdr:rowOff>
    </xdr:from>
    <xdr:ext cx="508000" cy="259045"/>
    <xdr:sp macro="" textlink="">
      <xdr:nvSpPr>
        <xdr:cNvPr id="303" name="テキスト ボックス 302"/>
        <xdr:cNvSpPr txBox="1"/>
      </xdr:nvSpPr>
      <xdr:spPr>
        <a:xfrm>
          <a:off x="11938000" y="610799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304" name="直線コネクタ 303"/>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33</xdr:row>
      <xdr:rowOff>123570</xdr:rowOff>
    </xdr:from>
    <xdr:ext cx="508000" cy="259045"/>
    <xdr:sp macro="" textlink="">
      <xdr:nvSpPr>
        <xdr:cNvPr id="305" name="テキスト ボックス 304"/>
        <xdr:cNvSpPr txBox="1"/>
      </xdr:nvSpPr>
      <xdr:spPr>
        <a:xfrm>
          <a:off x="11938000" y="5781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306" name="直線コネクタ 305"/>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31</xdr:row>
      <xdr:rowOff>139899</xdr:rowOff>
    </xdr:from>
    <xdr:ext cx="508000" cy="259045"/>
    <xdr:sp macro="" textlink="">
      <xdr:nvSpPr>
        <xdr:cNvPr id="307" name="テキスト ボックス 306"/>
        <xdr:cNvSpPr txBox="1"/>
      </xdr:nvSpPr>
      <xdr:spPr>
        <a:xfrm>
          <a:off x="11938000" y="545484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308" name="直線コネクタ 307"/>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29</xdr:row>
      <xdr:rowOff>156227</xdr:rowOff>
    </xdr:from>
    <xdr:ext cx="508000" cy="259045"/>
    <xdr:sp macro="" textlink="">
      <xdr:nvSpPr>
        <xdr:cNvPr id="309" name="テキスト ボックス 308"/>
        <xdr:cNvSpPr txBox="1"/>
      </xdr:nvSpPr>
      <xdr:spPr>
        <a:xfrm>
          <a:off x="11938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310" name="補助費等グラフ枠"/>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110672</xdr:rowOff>
    </xdr:from>
    <xdr:to>
      <xdr:col>82</xdr:col>
      <xdr:colOff>107950</xdr:colOff>
      <xdr:row>41</xdr:row>
      <xdr:rowOff>124278</xdr:rowOff>
    </xdr:to>
    <xdr:cxnSp macro="">
      <xdr:nvCxnSpPr>
        <xdr:cNvPr id="311" name="直線コネクタ 310"/>
        <xdr:cNvCxnSpPr/>
      </xdr:nvCxnSpPr>
      <xdr:spPr>
        <a:xfrm flipV="1">
          <a:off x="16510000" y="5597072"/>
          <a:ext cx="0" cy="155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96355</xdr:rowOff>
    </xdr:from>
    <xdr:ext cx="762000" cy="259045"/>
    <xdr:sp macro="" textlink="">
      <xdr:nvSpPr>
        <xdr:cNvPr id="312" name="補助費等最小値テキスト"/>
        <xdr:cNvSpPr txBox="1"/>
      </xdr:nvSpPr>
      <xdr:spPr>
        <a:xfrm>
          <a:off x="16598900" y="7125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124278</xdr:rowOff>
    </xdr:from>
    <xdr:to>
      <xdr:col>82</xdr:col>
      <xdr:colOff>196850</xdr:colOff>
      <xdr:row>41</xdr:row>
      <xdr:rowOff>124278</xdr:rowOff>
    </xdr:to>
    <xdr:cxnSp macro="">
      <xdr:nvCxnSpPr>
        <xdr:cNvPr id="313" name="直線コネクタ 312"/>
        <xdr:cNvCxnSpPr/>
      </xdr:nvCxnSpPr>
      <xdr:spPr>
        <a:xfrm>
          <a:off x="16421100" y="7153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25599</xdr:rowOff>
    </xdr:from>
    <xdr:ext cx="762000" cy="259045"/>
    <xdr:sp macro="" textlink="">
      <xdr:nvSpPr>
        <xdr:cNvPr id="314" name="補助費等最大値テキスト"/>
        <xdr:cNvSpPr txBox="1"/>
      </xdr:nvSpPr>
      <xdr:spPr>
        <a:xfrm>
          <a:off x="16598900" y="5340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110672</xdr:rowOff>
    </xdr:from>
    <xdr:to>
      <xdr:col>82</xdr:col>
      <xdr:colOff>196850</xdr:colOff>
      <xdr:row>32</xdr:row>
      <xdr:rowOff>110672</xdr:rowOff>
    </xdr:to>
    <xdr:cxnSp macro="">
      <xdr:nvCxnSpPr>
        <xdr:cNvPr id="315" name="直線コネクタ 314"/>
        <xdr:cNvCxnSpPr/>
      </xdr:nvCxnSpPr>
      <xdr:spPr>
        <a:xfrm>
          <a:off x="16421100" y="5597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29028</xdr:rowOff>
    </xdr:from>
    <xdr:to>
      <xdr:col>82</xdr:col>
      <xdr:colOff>107950</xdr:colOff>
      <xdr:row>38</xdr:row>
      <xdr:rowOff>159657</xdr:rowOff>
    </xdr:to>
    <xdr:cxnSp macro="">
      <xdr:nvCxnSpPr>
        <xdr:cNvPr id="316" name="直線コネクタ 315"/>
        <xdr:cNvCxnSpPr/>
      </xdr:nvCxnSpPr>
      <xdr:spPr>
        <a:xfrm>
          <a:off x="15671800" y="6544128"/>
          <a:ext cx="8382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111777</xdr:rowOff>
    </xdr:from>
    <xdr:ext cx="762000" cy="259045"/>
    <xdr:sp macro="" textlink="">
      <xdr:nvSpPr>
        <xdr:cNvPr id="317" name="補助費等平均値テキスト"/>
        <xdr:cNvSpPr txBox="1"/>
      </xdr:nvSpPr>
      <xdr:spPr>
        <a:xfrm>
          <a:off x="16598900" y="6283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95250</xdr:rowOff>
    </xdr:from>
    <xdr:to>
      <xdr:col>82</xdr:col>
      <xdr:colOff>158750</xdr:colOff>
      <xdr:row>38</xdr:row>
      <xdr:rowOff>25400</xdr:rowOff>
    </xdr:to>
    <xdr:sp macro="" textlink="">
      <xdr:nvSpPr>
        <xdr:cNvPr id="318" name="フローチャート: 判断 317"/>
        <xdr:cNvSpPr/>
      </xdr:nvSpPr>
      <xdr:spPr>
        <a:xfrm>
          <a:off x="164592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18143</xdr:rowOff>
    </xdr:from>
    <xdr:to>
      <xdr:col>78</xdr:col>
      <xdr:colOff>69850</xdr:colOff>
      <xdr:row>38</xdr:row>
      <xdr:rowOff>29028</xdr:rowOff>
    </xdr:to>
    <xdr:cxnSp macro="">
      <xdr:nvCxnSpPr>
        <xdr:cNvPr id="319" name="直線コネクタ 318"/>
        <xdr:cNvCxnSpPr/>
      </xdr:nvCxnSpPr>
      <xdr:spPr>
        <a:xfrm>
          <a:off x="14782800" y="6533243"/>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29936</xdr:rowOff>
    </xdr:from>
    <xdr:to>
      <xdr:col>78</xdr:col>
      <xdr:colOff>120650</xdr:colOff>
      <xdr:row>37</xdr:row>
      <xdr:rowOff>131536</xdr:rowOff>
    </xdr:to>
    <xdr:sp macro="" textlink="">
      <xdr:nvSpPr>
        <xdr:cNvPr id="320" name="フローチャート: 判断 319"/>
        <xdr:cNvSpPr/>
      </xdr:nvSpPr>
      <xdr:spPr>
        <a:xfrm>
          <a:off x="15621000" y="6373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141713</xdr:rowOff>
    </xdr:from>
    <xdr:ext cx="736600" cy="259045"/>
    <xdr:sp macro="" textlink="">
      <xdr:nvSpPr>
        <xdr:cNvPr id="321" name="テキスト ボックス 320"/>
        <xdr:cNvSpPr txBox="1"/>
      </xdr:nvSpPr>
      <xdr:spPr>
        <a:xfrm>
          <a:off x="15290800" y="61424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18143</xdr:rowOff>
    </xdr:from>
    <xdr:to>
      <xdr:col>73</xdr:col>
      <xdr:colOff>180975</xdr:colOff>
      <xdr:row>38</xdr:row>
      <xdr:rowOff>72572</xdr:rowOff>
    </xdr:to>
    <xdr:cxnSp macro="">
      <xdr:nvCxnSpPr>
        <xdr:cNvPr id="322" name="直線コネクタ 321"/>
        <xdr:cNvCxnSpPr/>
      </xdr:nvCxnSpPr>
      <xdr:spPr>
        <a:xfrm flipV="1">
          <a:off x="13893800" y="6533243"/>
          <a:ext cx="889000" cy="54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40822</xdr:rowOff>
    </xdr:from>
    <xdr:to>
      <xdr:col>74</xdr:col>
      <xdr:colOff>31750</xdr:colOff>
      <xdr:row>37</xdr:row>
      <xdr:rowOff>142422</xdr:rowOff>
    </xdr:to>
    <xdr:sp macro="" textlink="">
      <xdr:nvSpPr>
        <xdr:cNvPr id="323" name="フローチャート: 判断 322"/>
        <xdr:cNvSpPr/>
      </xdr:nvSpPr>
      <xdr:spPr>
        <a:xfrm>
          <a:off x="14732000" y="6384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152599</xdr:rowOff>
    </xdr:from>
    <xdr:ext cx="762000" cy="259045"/>
    <xdr:sp macro="" textlink="">
      <xdr:nvSpPr>
        <xdr:cNvPr id="324" name="テキスト ボックス 323"/>
        <xdr:cNvSpPr txBox="1"/>
      </xdr:nvSpPr>
      <xdr:spPr>
        <a:xfrm>
          <a:off x="14401800" y="615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18143</xdr:rowOff>
    </xdr:from>
    <xdr:to>
      <xdr:col>69</xdr:col>
      <xdr:colOff>92075</xdr:colOff>
      <xdr:row>38</xdr:row>
      <xdr:rowOff>72572</xdr:rowOff>
    </xdr:to>
    <xdr:cxnSp macro="">
      <xdr:nvCxnSpPr>
        <xdr:cNvPr id="325" name="直線コネクタ 324"/>
        <xdr:cNvCxnSpPr/>
      </xdr:nvCxnSpPr>
      <xdr:spPr>
        <a:xfrm>
          <a:off x="13004800" y="6533243"/>
          <a:ext cx="889000" cy="54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136072</xdr:rowOff>
    </xdr:from>
    <xdr:to>
      <xdr:col>69</xdr:col>
      <xdr:colOff>142875</xdr:colOff>
      <xdr:row>37</xdr:row>
      <xdr:rowOff>66222</xdr:rowOff>
    </xdr:to>
    <xdr:sp macro="" textlink="">
      <xdr:nvSpPr>
        <xdr:cNvPr id="326" name="フローチャート: 判断 325"/>
        <xdr:cNvSpPr/>
      </xdr:nvSpPr>
      <xdr:spPr>
        <a:xfrm>
          <a:off x="13843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76399</xdr:rowOff>
    </xdr:from>
    <xdr:ext cx="762000" cy="259045"/>
    <xdr:sp macro="" textlink="">
      <xdr:nvSpPr>
        <xdr:cNvPr id="327" name="テキスト ボックス 326"/>
        <xdr:cNvSpPr txBox="1"/>
      </xdr:nvSpPr>
      <xdr:spPr>
        <a:xfrm>
          <a:off x="13512800" y="607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70757</xdr:rowOff>
    </xdr:from>
    <xdr:to>
      <xdr:col>65</xdr:col>
      <xdr:colOff>53975</xdr:colOff>
      <xdr:row>37</xdr:row>
      <xdr:rowOff>907</xdr:rowOff>
    </xdr:to>
    <xdr:sp macro="" textlink="">
      <xdr:nvSpPr>
        <xdr:cNvPr id="328" name="フローチャート: 判断 327"/>
        <xdr:cNvSpPr/>
      </xdr:nvSpPr>
      <xdr:spPr>
        <a:xfrm>
          <a:off x="12954000" y="6242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11084</xdr:rowOff>
    </xdr:from>
    <xdr:ext cx="762000" cy="259045"/>
    <xdr:sp macro="" textlink="">
      <xdr:nvSpPr>
        <xdr:cNvPr id="329" name="テキスト ボックス 328"/>
        <xdr:cNvSpPr txBox="1"/>
      </xdr:nvSpPr>
      <xdr:spPr>
        <a:xfrm>
          <a:off x="12623800" y="6011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30" name="テキスト ボックス 329"/>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31" name="テキスト ボックス 330"/>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32" name="テキスト ボックス 331"/>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33" name="テキスト ボックス 332"/>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34" name="テキスト ボックス 333"/>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108857</xdr:rowOff>
    </xdr:from>
    <xdr:to>
      <xdr:col>82</xdr:col>
      <xdr:colOff>158750</xdr:colOff>
      <xdr:row>39</xdr:row>
      <xdr:rowOff>39007</xdr:rowOff>
    </xdr:to>
    <xdr:sp macro="" textlink="">
      <xdr:nvSpPr>
        <xdr:cNvPr id="335" name="楕円 334"/>
        <xdr:cNvSpPr/>
      </xdr:nvSpPr>
      <xdr:spPr>
        <a:xfrm>
          <a:off x="16459200" y="662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80934</xdr:rowOff>
    </xdr:from>
    <xdr:ext cx="762000" cy="259045"/>
    <xdr:sp macro="" textlink="">
      <xdr:nvSpPr>
        <xdr:cNvPr id="336" name="補助費等該当値テキスト"/>
        <xdr:cNvSpPr txBox="1"/>
      </xdr:nvSpPr>
      <xdr:spPr>
        <a:xfrm>
          <a:off x="16598900" y="6596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149678</xdr:rowOff>
    </xdr:from>
    <xdr:to>
      <xdr:col>78</xdr:col>
      <xdr:colOff>120650</xdr:colOff>
      <xdr:row>38</xdr:row>
      <xdr:rowOff>79828</xdr:rowOff>
    </xdr:to>
    <xdr:sp macro="" textlink="">
      <xdr:nvSpPr>
        <xdr:cNvPr id="337" name="楕円 336"/>
        <xdr:cNvSpPr/>
      </xdr:nvSpPr>
      <xdr:spPr>
        <a:xfrm>
          <a:off x="15621000" y="6493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64605</xdr:rowOff>
    </xdr:from>
    <xdr:ext cx="736600" cy="259045"/>
    <xdr:sp macro="" textlink="">
      <xdr:nvSpPr>
        <xdr:cNvPr id="338" name="テキスト ボックス 337"/>
        <xdr:cNvSpPr txBox="1"/>
      </xdr:nvSpPr>
      <xdr:spPr>
        <a:xfrm>
          <a:off x="15290800" y="65797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138793</xdr:rowOff>
    </xdr:from>
    <xdr:to>
      <xdr:col>74</xdr:col>
      <xdr:colOff>31750</xdr:colOff>
      <xdr:row>38</xdr:row>
      <xdr:rowOff>68943</xdr:rowOff>
    </xdr:to>
    <xdr:sp macro="" textlink="">
      <xdr:nvSpPr>
        <xdr:cNvPr id="339" name="楕円 338"/>
        <xdr:cNvSpPr/>
      </xdr:nvSpPr>
      <xdr:spPr>
        <a:xfrm>
          <a:off x="14732000" y="6482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53720</xdr:rowOff>
    </xdr:from>
    <xdr:ext cx="762000" cy="259045"/>
    <xdr:sp macro="" textlink="">
      <xdr:nvSpPr>
        <xdr:cNvPr id="340" name="テキスト ボックス 339"/>
        <xdr:cNvSpPr txBox="1"/>
      </xdr:nvSpPr>
      <xdr:spPr>
        <a:xfrm>
          <a:off x="14401800" y="6568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21772</xdr:rowOff>
    </xdr:from>
    <xdr:to>
      <xdr:col>69</xdr:col>
      <xdr:colOff>142875</xdr:colOff>
      <xdr:row>38</xdr:row>
      <xdr:rowOff>123372</xdr:rowOff>
    </xdr:to>
    <xdr:sp macro="" textlink="">
      <xdr:nvSpPr>
        <xdr:cNvPr id="341" name="楕円 340"/>
        <xdr:cNvSpPr/>
      </xdr:nvSpPr>
      <xdr:spPr>
        <a:xfrm>
          <a:off x="13843000" y="6536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108149</xdr:rowOff>
    </xdr:from>
    <xdr:ext cx="762000" cy="259045"/>
    <xdr:sp macro="" textlink="">
      <xdr:nvSpPr>
        <xdr:cNvPr id="342" name="テキスト ボックス 341"/>
        <xdr:cNvSpPr txBox="1"/>
      </xdr:nvSpPr>
      <xdr:spPr>
        <a:xfrm>
          <a:off x="13512800" y="6623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138793</xdr:rowOff>
    </xdr:from>
    <xdr:to>
      <xdr:col>65</xdr:col>
      <xdr:colOff>53975</xdr:colOff>
      <xdr:row>38</xdr:row>
      <xdr:rowOff>68943</xdr:rowOff>
    </xdr:to>
    <xdr:sp macro="" textlink="">
      <xdr:nvSpPr>
        <xdr:cNvPr id="343" name="楕円 342"/>
        <xdr:cNvSpPr/>
      </xdr:nvSpPr>
      <xdr:spPr>
        <a:xfrm>
          <a:off x="12954000" y="6482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53720</xdr:rowOff>
    </xdr:from>
    <xdr:ext cx="762000" cy="259045"/>
    <xdr:sp macro="" textlink="">
      <xdr:nvSpPr>
        <xdr:cNvPr id="344" name="テキスト ボックス 343"/>
        <xdr:cNvSpPr txBox="1"/>
      </xdr:nvSpPr>
      <xdr:spPr>
        <a:xfrm>
          <a:off x="12623800" y="6568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45" name="正方形/長方形 344"/>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46" name="正方形/長方形 345"/>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47" name="正方形/長方形 346"/>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48" name="正方形/長方形 347"/>
        <xdr:cNvSpPr/>
      </xdr:nvSpPr>
      <xdr:spPr>
        <a:xfrm>
          <a:off x="7086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49" name="正方形/長方形 348"/>
        <xdr:cNvSpPr/>
      </xdr:nvSpPr>
      <xdr:spPr>
        <a:xfrm>
          <a:off x="7086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50" name="正方形/長方形 349"/>
        <xdr:cNvSpPr/>
      </xdr:nvSpPr>
      <xdr:spPr>
        <a:xfrm>
          <a:off x="869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51" name="正方形/長方形 350"/>
        <xdr:cNvSpPr/>
      </xdr:nvSpPr>
      <xdr:spPr>
        <a:xfrm>
          <a:off x="869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52" name="正方形/長方形 351"/>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53" name="正方形/長方形 352"/>
        <xdr:cNvSpPr/>
      </xdr:nvSpPr>
      <xdr:spPr>
        <a:xfrm>
          <a:off x="5715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54" name="正方形/長方形 353"/>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55" name="テキスト ボックス 354"/>
        <xdr:cNvSpPr txBox="1"/>
      </xdr:nvSpPr>
      <xdr:spPr>
        <a:xfrm>
          <a:off x="5816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県平均を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ポイント上回り、類似団体平均から</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ポイント下回っている。前年度より</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ポイント減少したのは、旧合併特例事業債などの償還が一部終了したためである。また年々減少しているのは、中・長期財政の見通しにおいて市債発行額の抑制を配慮すべき事項に掲げ、また平成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年度からは公共施設等の耐用年数に合わせた償還期間に設定を見直し、平準化によるの抑制を図っているためである。</a:t>
          </a:r>
        </a:p>
      </xdr:txBody>
    </xdr:sp>
    <xdr:clientData/>
  </xdr:twoCellAnchor>
  <xdr:oneCellAnchor>
    <xdr:from>
      <xdr:col>3</xdr:col>
      <xdr:colOff>123825</xdr:colOff>
      <xdr:row>69</xdr:row>
      <xdr:rowOff>107950</xdr:rowOff>
    </xdr:from>
    <xdr:ext cx="298543" cy="225703"/>
    <xdr:sp macro="" textlink="">
      <xdr:nvSpPr>
        <xdr:cNvPr id="356" name="テキスト ボックス 355"/>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57" name="直線コネクタ 356"/>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58" name="テキスト ボックス 357"/>
        <xdr:cNvSpPr txBox="1"/>
      </xdr:nvSpPr>
      <xdr:spPr>
        <a:xfrm>
          <a:off x="254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59" name="直線コネクタ 358"/>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81</xdr:row>
      <xdr:rowOff>58256</xdr:rowOff>
    </xdr:from>
    <xdr:ext cx="508000" cy="259045"/>
    <xdr:sp macro="" textlink="">
      <xdr:nvSpPr>
        <xdr:cNvPr id="360" name="テキスト ボックス 359"/>
        <xdr:cNvSpPr txBox="1"/>
      </xdr:nvSpPr>
      <xdr:spPr>
        <a:xfrm>
          <a:off x="254000" y="13945706"/>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61" name="直線コネクタ 360"/>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79</xdr:row>
      <xdr:rowOff>74584</xdr:rowOff>
    </xdr:from>
    <xdr:ext cx="508000" cy="259045"/>
    <xdr:sp macro="" textlink="">
      <xdr:nvSpPr>
        <xdr:cNvPr id="362" name="テキスト ボックス 361"/>
        <xdr:cNvSpPr txBox="1"/>
      </xdr:nvSpPr>
      <xdr:spPr>
        <a:xfrm>
          <a:off x="254000" y="13619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63" name="直線コネクタ 362"/>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77</xdr:row>
      <xdr:rowOff>90913</xdr:rowOff>
    </xdr:from>
    <xdr:ext cx="508000" cy="259045"/>
    <xdr:sp macro="" textlink="">
      <xdr:nvSpPr>
        <xdr:cNvPr id="364" name="テキスト ボックス 363"/>
        <xdr:cNvSpPr txBox="1"/>
      </xdr:nvSpPr>
      <xdr:spPr>
        <a:xfrm>
          <a:off x="254000" y="1329256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65" name="直線コネクタ 364"/>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75</xdr:row>
      <xdr:rowOff>107241</xdr:rowOff>
    </xdr:from>
    <xdr:ext cx="508000" cy="259045"/>
    <xdr:sp macro="" textlink="">
      <xdr:nvSpPr>
        <xdr:cNvPr id="366" name="テキスト ボックス 365"/>
        <xdr:cNvSpPr txBox="1"/>
      </xdr:nvSpPr>
      <xdr:spPr>
        <a:xfrm>
          <a:off x="254000" y="1296599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67" name="直線コネクタ 366"/>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73</xdr:row>
      <xdr:rowOff>123570</xdr:rowOff>
    </xdr:from>
    <xdr:ext cx="508000" cy="259045"/>
    <xdr:sp macro="" textlink="">
      <xdr:nvSpPr>
        <xdr:cNvPr id="368" name="テキスト ボックス 367"/>
        <xdr:cNvSpPr txBox="1"/>
      </xdr:nvSpPr>
      <xdr:spPr>
        <a:xfrm>
          <a:off x="254000" y="12639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69" name="直線コネクタ 368"/>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71</xdr:row>
      <xdr:rowOff>139899</xdr:rowOff>
    </xdr:from>
    <xdr:ext cx="508000" cy="259045"/>
    <xdr:sp macro="" textlink="">
      <xdr:nvSpPr>
        <xdr:cNvPr id="370" name="テキスト ボックス 369"/>
        <xdr:cNvSpPr txBox="1"/>
      </xdr:nvSpPr>
      <xdr:spPr>
        <a:xfrm>
          <a:off x="254000" y="1231284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71" name="直線コネクタ 370"/>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69</xdr:row>
      <xdr:rowOff>156227</xdr:rowOff>
    </xdr:from>
    <xdr:ext cx="508000" cy="259045"/>
    <xdr:sp macro="" textlink="">
      <xdr:nvSpPr>
        <xdr:cNvPr id="372" name="テキスト ボックス 371"/>
        <xdr:cNvSpPr txBox="1"/>
      </xdr:nvSpPr>
      <xdr:spPr>
        <a:xfrm>
          <a:off x="254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73" name="公債費グラフ枠"/>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15422</xdr:rowOff>
    </xdr:from>
    <xdr:to>
      <xdr:col>24</xdr:col>
      <xdr:colOff>25400</xdr:colOff>
      <xdr:row>81</xdr:row>
      <xdr:rowOff>58964</xdr:rowOff>
    </xdr:to>
    <xdr:cxnSp macro="">
      <xdr:nvCxnSpPr>
        <xdr:cNvPr id="374" name="直線コネクタ 373"/>
        <xdr:cNvCxnSpPr/>
      </xdr:nvCxnSpPr>
      <xdr:spPr>
        <a:xfrm flipV="1">
          <a:off x="4826000" y="12531272"/>
          <a:ext cx="0" cy="14151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31041</xdr:rowOff>
    </xdr:from>
    <xdr:ext cx="762000" cy="259045"/>
    <xdr:sp macro="" textlink="">
      <xdr:nvSpPr>
        <xdr:cNvPr id="375" name="公債費最小値テキスト"/>
        <xdr:cNvSpPr txBox="1"/>
      </xdr:nvSpPr>
      <xdr:spPr>
        <a:xfrm>
          <a:off x="4914900" y="1391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58964</xdr:rowOff>
    </xdr:from>
    <xdr:to>
      <xdr:col>24</xdr:col>
      <xdr:colOff>114300</xdr:colOff>
      <xdr:row>81</xdr:row>
      <xdr:rowOff>58964</xdr:rowOff>
    </xdr:to>
    <xdr:cxnSp macro="">
      <xdr:nvCxnSpPr>
        <xdr:cNvPr id="376" name="直線コネクタ 375"/>
        <xdr:cNvCxnSpPr/>
      </xdr:nvCxnSpPr>
      <xdr:spPr>
        <a:xfrm>
          <a:off x="4737100" y="139464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101799</xdr:rowOff>
    </xdr:from>
    <xdr:ext cx="762000" cy="259045"/>
    <xdr:sp macro="" textlink="">
      <xdr:nvSpPr>
        <xdr:cNvPr id="377" name="公債費最大値テキスト"/>
        <xdr:cNvSpPr txBox="1"/>
      </xdr:nvSpPr>
      <xdr:spPr>
        <a:xfrm>
          <a:off x="4914900" y="1227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15422</xdr:rowOff>
    </xdr:from>
    <xdr:to>
      <xdr:col>24</xdr:col>
      <xdr:colOff>114300</xdr:colOff>
      <xdr:row>73</xdr:row>
      <xdr:rowOff>15422</xdr:rowOff>
    </xdr:to>
    <xdr:cxnSp macro="">
      <xdr:nvCxnSpPr>
        <xdr:cNvPr id="378" name="直線コネクタ 377"/>
        <xdr:cNvCxnSpPr/>
      </xdr:nvCxnSpPr>
      <xdr:spPr>
        <a:xfrm>
          <a:off x="4737100" y="12531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132443</xdr:rowOff>
    </xdr:from>
    <xdr:to>
      <xdr:col>24</xdr:col>
      <xdr:colOff>25400</xdr:colOff>
      <xdr:row>77</xdr:row>
      <xdr:rowOff>91621</xdr:rowOff>
    </xdr:to>
    <xdr:cxnSp macro="">
      <xdr:nvCxnSpPr>
        <xdr:cNvPr id="379" name="直線コネクタ 378"/>
        <xdr:cNvCxnSpPr/>
      </xdr:nvCxnSpPr>
      <xdr:spPr>
        <a:xfrm flipV="1">
          <a:off x="3987800" y="13162643"/>
          <a:ext cx="838200" cy="130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45556</xdr:rowOff>
    </xdr:from>
    <xdr:ext cx="762000" cy="259045"/>
    <xdr:sp macro="" textlink="">
      <xdr:nvSpPr>
        <xdr:cNvPr id="380" name="公債費平均値テキスト"/>
        <xdr:cNvSpPr txBox="1"/>
      </xdr:nvSpPr>
      <xdr:spPr>
        <a:xfrm>
          <a:off x="4914900" y="132472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73479</xdr:rowOff>
    </xdr:from>
    <xdr:to>
      <xdr:col>24</xdr:col>
      <xdr:colOff>76200</xdr:colOff>
      <xdr:row>78</xdr:row>
      <xdr:rowOff>3629</xdr:rowOff>
    </xdr:to>
    <xdr:sp macro="" textlink="">
      <xdr:nvSpPr>
        <xdr:cNvPr id="381" name="フローチャート: 判断 380"/>
        <xdr:cNvSpPr/>
      </xdr:nvSpPr>
      <xdr:spPr>
        <a:xfrm>
          <a:off x="4775200" y="13275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91621</xdr:rowOff>
    </xdr:from>
    <xdr:to>
      <xdr:col>19</xdr:col>
      <xdr:colOff>187325</xdr:colOff>
      <xdr:row>77</xdr:row>
      <xdr:rowOff>135164</xdr:rowOff>
    </xdr:to>
    <xdr:cxnSp macro="">
      <xdr:nvCxnSpPr>
        <xdr:cNvPr id="382" name="直線コネクタ 381"/>
        <xdr:cNvCxnSpPr/>
      </xdr:nvCxnSpPr>
      <xdr:spPr>
        <a:xfrm flipV="1">
          <a:off x="3098800" y="13293271"/>
          <a:ext cx="889000" cy="4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73479</xdr:rowOff>
    </xdr:from>
    <xdr:to>
      <xdr:col>20</xdr:col>
      <xdr:colOff>38100</xdr:colOff>
      <xdr:row>78</xdr:row>
      <xdr:rowOff>3629</xdr:rowOff>
    </xdr:to>
    <xdr:sp macro="" textlink="">
      <xdr:nvSpPr>
        <xdr:cNvPr id="383" name="フローチャート: 判断 382"/>
        <xdr:cNvSpPr/>
      </xdr:nvSpPr>
      <xdr:spPr>
        <a:xfrm>
          <a:off x="3937000" y="13275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159856</xdr:rowOff>
    </xdr:from>
    <xdr:ext cx="736600" cy="259045"/>
    <xdr:sp macro="" textlink="">
      <xdr:nvSpPr>
        <xdr:cNvPr id="384" name="テキスト ボックス 383"/>
        <xdr:cNvSpPr txBox="1"/>
      </xdr:nvSpPr>
      <xdr:spPr>
        <a:xfrm>
          <a:off x="3606800" y="133615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135164</xdr:rowOff>
    </xdr:from>
    <xdr:to>
      <xdr:col>15</xdr:col>
      <xdr:colOff>98425</xdr:colOff>
      <xdr:row>78</xdr:row>
      <xdr:rowOff>50800</xdr:rowOff>
    </xdr:to>
    <xdr:cxnSp macro="">
      <xdr:nvCxnSpPr>
        <xdr:cNvPr id="385" name="直線コネクタ 384"/>
        <xdr:cNvCxnSpPr/>
      </xdr:nvCxnSpPr>
      <xdr:spPr>
        <a:xfrm flipV="1">
          <a:off x="2209800" y="13336814"/>
          <a:ext cx="889000" cy="87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84364</xdr:rowOff>
    </xdr:from>
    <xdr:to>
      <xdr:col>15</xdr:col>
      <xdr:colOff>149225</xdr:colOff>
      <xdr:row>78</xdr:row>
      <xdr:rowOff>14514</xdr:rowOff>
    </xdr:to>
    <xdr:sp macro="" textlink="">
      <xdr:nvSpPr>
        <xdr:cNvPr id="386" name="フローチャート: 判断 385"/>
        <xdr:cNvSpPr/>
      </xdr:nvSpPr>
      <xdr:spPr>
        <a:xfrm>
          <a:off x="3048000" y="13286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24691</xdr:rowOff>
    </xdr:from>
    <xdr:ext cx="762000" cy="259045"/>
    <xdr:sp macro="" textlink="">
      <xdr:nvSpPr>
        <xdr:cNvPr id="387" name="テキスト ボックス 386"/>
        <xdr:cNvSpPr txBox="1"/>
      </xdr:nvSpPr>
      <xdr:spPr>
        <a:xfrm>
          <a:off x="2717800" y="13054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29029</xdr:rowOff>
    </xdr:from>
    <xdr:to>
      <xdr:col>11</xdr:col>
      <xdr:colOff>9525</xdr:colOff>
      <xdr:row>78</xdr:row>
      <xdr:rowOff>50800</xdr:rowOff>
    </xdr:to>
    <xdr:cxnSp macro="">
      <xdr:nvCxnSpPr>
        <xdr:cNvPr id="388" name="直線コネクタ 387"/>
        <xdr:cNvCxnSpPr/>
      </xdr:nvCxnSpPr>
      <xdr:spPr>
        <a:xfrm>
          <a:off x="1320800" y="13402129"/>
          <a:ext cx="889000"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95250</xdr:rowOff>
    </xdr:from>
    <xdr:to>
      <xdr:col>11</xdr:col>
      <xdr:colOff>60325</xdr:colOff>
      <xdr:row>78</xdr:row>
      <xdr:rowOff>25400</xdr:rowOff>
    </xdr:to>
    <xdr:sp macro="" textlink="">
      <xdr:nvSpPr>
        <xdr:cNvPr id="389" name="フローチャート: 判断 388"/>
        <xdr:cNvSpPr/>
      </xdr:nvSpPr>
      <xdr:spPr>
        <a:xfrm>
          <a:off x="2159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35577</xdr:rowOff>
    </xdr:from>
    <xdr:ext cx="762000" cy="259045"/>
    <xdr:sp macro="" textlink="">
      <xdr:nvSpPr>
        <xdr:cNvPr id="390" name="テキスト ボックス 389"/>
        <xdr:cNvSpPr txBox="1"/>
      </xdr:nvSpPr>
      <xdr:spPr>
        <a:xfrm>
          <a:off x="1828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70757</xdr:rowOff>
    </xdr:from>
    <xdr:to>
      <xdr:col>6</xdr:col>
      <xdr:colOff>171450</xdr:colOff>
      <xdr:row>77</xdr:row>
      <xdr:rowOff>907</xdr:rowOff>
    </xdr:to>
    <xdr:sp macro="" textlink="">
      <xdr:nvSpPr>
        <xdr:cNvPr id="391" name="フローチャート: 判断 390"/>
        <xdr:cNvSpPr/>
      </xdr:nvSpPr>
      <xdr:spPr>
        <a:xfrm>
          <a:off x="1270000" y="13100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11084</xdr:rowOff>
    </xdr:from>
    <xdr:ext cx="762000" cy="259045"/>
    <xdr:sp macro="" textlink="">
      <xdr:nvSpPr>
        <xdr:cNvPr id="392" name="テキスト ボックス 391"/>
        <xdr:cNvSpPr txBox="1"/>
      </xdr:nvSpPr>
      <xdr:spPr>
        <a:xfrm>
          <a:off x="939800" y="12869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93" name="テキスト ボックス 392"/>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94" name="テキスト ボックス 393"/>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95" name="テキスト ボックス 394"/>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96" name="テキスト ボックス 395"/>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97" name="テキスト ボックス 396"/>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81643</xdr:rowOff>
    </xdr:from>
    <xdr:to>
      <xdr:col>24</xdr:col>
      <xdr:colOff>76200</xdr:colOff>
      <xdr:row>77</xdr:row>
      <xdr:rowOff>11793</xdr:rowOff>
    </xdr:to>
    <xdr:sp macro="" textlink="">
      <xdr:nvSpPr>
        <xdr:cNvPr id="398" name="楕円 397"/>
        <xdr:cNvSpPr/>
      </xdr:nvSpPr>
      <xdr:spPr>
        <a:xfrm>
          <a:off x="4775200" y="1311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98170</xdr:rowOff>
    </xdr:from>
    <xdr:ext cx="762000" cy="259045"/>
    <xdr:sp macro="" textlink="">
      <xdr:nvSpPr>
        <xdr:cNvPr id="399" name="公債費該当値テキスト"/>
        <xdr:cNvSpPr txBox="1"/>
      </xdr:nvSpPr>
      <xdr:spPr>
        <a:xfrm>
          <a:off x="4914900" y="12956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40821</xdr:rowOff>
    </xdr:from>
    <xdr:to>
      <xdr:col>20</xdr:col>
      <xdr:colOff>38100</xdr:colOff>
      <xdr:row>77</xdr:row>
      <xdr:rowOff>142421</xdr:rowOff>
    </xdr:to>
    <xdr:sp macro="" textlink="">
      <xdr:nvSpPr>
        <xdr:cNvPr id="400" name="楕円 399"/>
        <xdr:cNvSpPr/>
      </xdr:nvSpPr>
      <xdr:spPr>
        <a:xfrm>
          <a:off x="3937000" y="13242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152598</xdr:rowOff>
    </xdr:from>
    <xdr:ext cx="736600" cy="259045"/>
    <xdr:sp macro="" textlink="">
      <xdr:nvSpPr>
        <xdr:cNvPr id="401" name="テキスト ボックス 400"/>
        <xdr:cNvSpPr txBox="1"/>
      </xdr:nvSpPr>
      <xdr:spPr>
        <a:xfrm>
          <a:off x="3606800" y="130113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84364</xdr:rowOff>
    </xdr:from>
    <xdr:to>
      <xdr:col>15</xdr:col>
      <xdr:colOff>149225</xdr:colOff>
      <xdr:row>78</xdr:row>
      <xdr:rowOff>14514</xdr:rowOff>
    </xdr:to>
    <xdr:sp macro="" textlink="">
      <xdr:nvSpPr>
        <xdr:cNvPr id="402" name="楕円 401"/>
        <xdr:cNvSpPr/>
      </xdr:nvSpPr>
      <xdr:spPr>
        <a:xfrm>
          <a:off x="3048000" y="13286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170741</xdr:rowOff>
    </xdr:from>
    <xdr:ext cx="762000" cy="259045"/>
    <xdr:sp macro="" textlink="">
      <xdr:nvSpPr>
        <xdr:cNvPr id="403" name="テキスト ボックス 402"/>
        <xdr:cNvSpPr txBox="1"/>
      </xdr:nvSpPr>
      <xdr:spPr>
        <a:xfrm>
          <a:off x="2717800" y="13372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0</xdr:rowOff>
    </xdr:from>
    <xdr:to>
      <xdr:col>11</xdr:col>
      <xdr:colOff>60325</xdr:colOff>
      <xdr:row>78</xdr:row>
      <xdr:rowOff>101600</xdr:rowOff>
    </xdr:to>
    <xdr:sp macro="" textlink="">
      <xdr:nvSpPr>
        <xdr:cNvPr id="404" name="楕円 403"/>
        <xdr:cNvSpPr/>
      </xdr:nvSpPr>
      <xdr:spPr>
        <a:xfrm>
          <a:off x="2159000" y="1337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86377</xdr:rowOff>
    </xdr:from>
    <xdr:ext cx="762000" cy="259045"/>
    <xdr:sp macro="" textlink="">
      <xdr:nvSpPr>
        <xdr:cNvPr id="405" name="テキスト ボックス 404"/>
        <xdr:cNvSpPr txBox="1"/>
      </xdr:nvSpPr>
      <xdr:spPr>
        <a:xfrm>
          <a:off x="182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149679</xdr:rowOff>
    </xdr:from>
    <xdr:to>
      <xdr:col>6</xdr:col>
      <xdr:colOff>171450</xdr:colOff>
      <xdr:row>78</xdr:row>
      <xdr:rowOff>79829</xdr:rowOff>
    </xdr:to>
    <xdr:sp macro="" textlink="">
      <xdr:nvSpPr>
        <xdr:cNvPr id="406" name="楕円 405"/>
        <xdr:cNvSpPr/>
      </xdr:nvSpPr>
      <xdr:spPr>
        <a:xfrm>
          <a:off x="1270000" y="13351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64606</xdr:rowOff>
    </xdr:from>
    <xdr:ext cx="762000" cy="259045"/>
    <xdr:sp macro="" textlink="">
      <xdr:nvSpPr>
        <xdr:cNvPr id="407" name="テキスト ボックス 406"/>
        <xdr:cNvSpPr txBox="1"/>
      </xdr:nvSpPr>
      <xdr:spPr>
        <a:xfrm>
          <a:off x="939800" y="13437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408" name="正方形/長方形 407"/>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409" name="正方形/長方形 408"/>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410" name="正方形/長方形 409"/>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411" name="正方形/長方形 410"/>
        <xdr:cNvSpPr/>
      </xdr:nvSpPr>
      <xdr:spPr>
        <a:xfrm>
          <a:off x="18770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412" name="正方形/長方形 411"/>
        <xdr:cNvSpPr/>
      </xdr:nvSpPr>
      <xdr:spPr>
        <a:xfrm>
          <a:off x="18770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413" name="正方形/長方形 412"/>
        <xdr:cNvSpPr/>
      </xdr:nvSpPr>
      <xdr:spPr>
        <a:xfrm>
          <a:off x="20383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414" name="正方形/長方形 413"/>
        <xdr:cNvSpPr/>
      </xdr:nvSpPr>
      <xdr:spPr>
        <a:xfrm>
          <a:off x="20383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415" name="正方形/長方形 414"/>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416" name="正方形/長方形 415"/>
        <xdr:cNvSpPr/>
      </xdr:nvSpPr>
      <xdr:spPr>
        <a:xfrm>
          <a:off x="17399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17" name="正方形/長方形 416"/>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418" name="テキスト ボックス 417"/>
        <xdr:cNvSpPr txBox="1"/>
      </xdr:nvSpPr>
      <xdr:spPr>
        <a:xfrm>
          <a:off x="17500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県平均及び類似団体平均を大きく上回っている。これは、物件費や扶助費が多いことが主な要因であり、経年比較をすると、物件費、扶助費ともに年々増加している。ついては、既存事業の見直しを実施し、費用対効果を検証し、効果の低い経費を削減するなど経常経費の抑制を図るとともに、債権管理条例を制定するなど、収入未済額の圧縮を進め、市税等を中心とした自主財源の一層の充実に努める。</a:t>
          </a:r>
        </a:p>
      </xdr:txBody>
    </xdr:sp>
    <xdr:clientData/>
  </xdr:twoCellAnchor>
  <xdr:oneCellAnchor>
    <xdr:from>
      <xdr:col>62</xdr:col>
      <xdr:colOff>6350</xdr:colOff>
      <xdr:row>69</xdr:row>
      <xdr:rowOff>107950</xdr:rowOff>
    </xdr:from>
    <xdr:ext cx="298543" cy="225703"/>
    <xdr:sp macro="" textlink="">
      <xdr:nvSpPr>
        <xdr:cNvPr id="419" name="テキスト ボックス 418"/>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20" name="直線コネクタ 419"/>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421" name="テキスト ボックス 420"/>
        <xdr:cNvSpPr txBox="1"/>
      </xdr:nvSpPr>
      <xdr:spPr>
        <a:xfrm>
          <a:off x="11938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22" name="直線コネクタ 421"/>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81</xdr:row>
      <xdr:rowOff>3827</xdr:rowOff>
    </xdr:from>
    <xdr:ext cx="508000" cy="259045"/>
    <xdr:sp macro="" textlink="">
      <xdr:nvSpPr>
        <xdr:cNvPr id="423" name="テキスト ボックス 422"/>
        <xdr:cNvSpPr txBox="1"/>
      </xdr:nvSpPr>
      <xdr:spPr>
        <a:xfrm>
          <a:off x="11938000" y="1389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24" name="直線コネクタ 423"/>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78</xdr:row>
      <xdr:rowOff>137177</xdr:rowOff>
    </xdr:from>
    <xdr:ext cx="508000" cy="259045"/>
    <xdr:sp macro="" textlink="">
      <xdr:nvSpPr>
        <xdr:cNvPr id="425" name="テキスト ボックス 424"/>
        <xdr:cNvSpPr txBox="1"/>
      </xdr:nvSpPr>
      <xdr:spPr>
        <a:xfrm>
          <a:off x="11938000" y="1351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26" name="直線コネクタ 425"/>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76</xdr:row>
      <xdr:rowOff>99077</xdr:rowOff>
    </xdr:from>
    <xdr:ext cx="508000" cy="259045"/>
    <xdr:sp macro="" textlink="">
      <xdr:nvSpPr>
        <xdr:cNvPr id="427" name="テキスト ボックス 426"/>
        <xdr:cNvSpPr txBox="1"/>
      </xdr:nvSpPr>
      <xdr:spPr>
        <a:xfrm>
          <a:off x="11938000" y="1312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28" name="直線コネクタ 427"/>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74</xdr:row>
      <xdr:rowOff>60977</xdr:rowOff>
    </xdr:from>
    <xdr:ext cx="508000" cy="259045"/>
    <xdr:sp macro="" textlink="">
      <xdr:nvSpPr>
        <xdr:cNvPr id="429" name="テキスト ボックス 428"/>
        <xdr:cNvSpPr txBox="1"/>
      </xdr:nvSpPr>
      <xdr:spPr>
        <a:xfrm>
          <a:off x="11938000" y="1274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30" name="直線コネクタ 429"/>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72</xdr:row>
      <xdr:rowOff>22877</xdr:rowOff>
    </xdr:from>
    <xdr:ext cx="508000" cy="259045"/>
    <xdr:sp macro="" textlink="">
      <xdr:nvSpPr>
        <xdr:cNvPr id="431" name="テキスト ボックス 430"/>
        <xdr:cNvSpPr txBox="1"/>
      </xdr:nvSpPr>
      <xdr:spPr>
        <a:xfrm>
          <a:off x="11938000" y="1236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32" name="直線コネクタ 431"/>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33" name="テキスト ボックス 432"/>
        <xdr:cNvSpPr txBox="1"/>
      </xdr:nvSpPr>
      <xdr:spPr>
        <a:xfrm>
          <a:off x="11938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34" name="公債費以外グラフ枠"/>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54610</xdr:rowOff>
    </xdr:from>
    <xdr:to>
      <xdr:col>82</xdr:col>
      <xdr:colOff>107950</xdr:colOff>
      <xdr:row>80</xdr:row>
      <xdr:rowOff>134620</xdr:rowOff>
    </xdr:to>
    <xdr:cxnSp macro="">
      <xdr:nvCxnSpPr>
        <xdr:cNvPr id="435" name="直線コネクタ 434"/>
        <xdr:cNvCxnSpPr/>
      </xdr:nvCxnSpPr>
      <xdr:spPr>
        <a:xfrm flipV="1">
          <a:off x="16510000" y="12570460"/>
          <a:ext cx="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36" name="公債費以外最小値テキスト"/>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37" name="直線コネクタ 436"/>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140987</xdr:rowOff>
    </xdr:from>
    <xdr:ext cx="762000" cy="259045"/>
    <xdr:sp macro="" textlink="">
      <xdr:nvSpPr>
        <xdr:cNvPr id="438" name="公債費以外最大値テキスト"/>
        <xdr:cNvSpPr txBox="1"/>
      </xdr:nvSpPr>
      <xdr:spPr>
        <a:xfrm>
          <a:off x="16598900" y="12313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54610</xdr:rowOff>
    </xdr:from>
    <xdr:to>
      <xdr:col>82</xdr:col>
      <xdr:colOff>196850</xdr:colOff>
      <xdr:row>73</xdr:row>
      <xdr:rowOff>54610</xdr:rowOff>
    </xdr:to>
    <xdr:cxnSp macro="">
      <xdr:nvCxnSpPr>
        <xdr:cNvPr id="439" name="直線コネクタ 438"/>
        <xdr:cNvCxnSpPr/>
      </xdr:nvCxnSpPr>
      <xdr:spPr>
        <a:xfrm>
          <a:off x="16421100" y="125704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130811</xdr:rowOff>
    </xdr:from>
    <xdr:to>
      <xdr:col>82</xdr:col>
      <xdr:colOff>107950</xdr:colOff>
      <xdr:row>78</xdr:row>
      <xdr:rowOff>165100</xdr:rowOff>
    </xdr:to>
    <xdr:cxnSp macro="">
      <xdr:nvCxnSpPr>
        <xdr:cNvPr id="440" name="直線コネクタ 439"/>
        <xdr:cNvCxnSpPr/>
      </xdr:nvCxnSpPr>
      <xdr:spPr>
        <a:xfrm>
          <a:off x="15671800" y="13332461"/>
          <a:ext cx="838200" cy="205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104157</xdr:rowOff>
    </xdr:from>
    <xdr:ext cx="762000" cy="259045"/>
    <xdr:sp macro="" textlink="">
      <xdr:nvSpPr>
        <xdr:cNvPr id="441" name="公債費以外平均値テキスト"/>
        <xdr:cNvSpPr txBox="1"/>
      </xdr:nvSpPr>
      <xdr:spPr>
        <a:xfrm>
          <a:off x="16598900" y="127914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87630</xdr:rowOff>
    </xdr:from>
    <xdr:to>
      <xdr:col>82</xdr:col>
      <xdr:colOff>158750</xdr:colOff>
      <xdr:row>76</xdr:row>
      <xdr:rowOff>17780</xdr:rowOff>
    </xdr:to>
    <xdr:sp macro="" textlink="">
      <xdr:nvSpPr>
        <xdr:cNvPr id="442" name="フローチャート: 判断 441"/>
        <xdr:cNvSpPr/>
      </xdr:nvSpPr>
      <xdr:spPr>
        <a:xfrm>
          <a:off x="16459200" y="1294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153670</xdr:rowOff>
    </xdr:from>
    <xdr:to>
      <xdr:col>78</xdr:col>
      <xdr:colOff>69850</xdr:colOff>
      <xdr:row>77</xdr:row>
      <xdr:rowOff>130811</xdr:rowOff>
    </xdr:to>
    <xdr:cxnSp macro="">
      <xdr:nvCxnSpPr>
        <xdr:cNvPr id="443" name="直線コネクタ 442"/>
        <xdr:cNvCxnSpPr/>
      </xdr:nvCxnSpPr>
      <xdr:spPr>
        <a:xfrm>
          <a:off x="14782800" y="13012420"/>
          <a:ext cx="889000" cy="320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74</xdr:row>
      <xdr:rowOff>129540</xdr:rowOff>
    </xdr:from>
    <xdr:to>
      <xdr:col>78</xdr:col>
      <xdr:colOff>120650</xdr:colOff>
      <xdr:row>75</xdr:row>
      <xdr:rowOff>59690</xdr:rowOff>
    </xdr:to>
    <xdr:sp macro="" textlink="">
      <xdr:nvSpPr>
        <xdr:cNvPr id="444" name="フローチャート: 判断 443"/>
        <xdr:cNvSpPr/>
      </xdr:nvSpPr>
      <xdr:spPr>
        <a:xfrm>
          <a:off x="15621000" y="128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69867</xdr:rowOff>
    </xdr:from>
    <xdr:ext cx="736600" cy="259045"/>
    <xdr:sp macro="" textlink="">
      <xdr:nvSpPr>
        <xdr:cNvPr id="445" name="テキスト ボックス 444"/>
        <xdr:cNvSpPr txBox="1"/>
      </xdr:nvSpPr>
      <xdr:spPr>
        <a:xfrm>
          <a:off x="15290800" y="125857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153670</xdr:rowOff>
    </xdr:from>
    <xdr:to>
      <xdr:col>73</xdr:col>
      <xdr:colOff>180975</xdr:colOff>
      <xdr:row>76</xdr:row>
      <xdr:rowOff>149861</xdr:rowOff>
    </xdr:to>
    <xdr:cxnSp macro="">
      <xdr:nvCxnSpPr>
        <xdr:cNvPr id="446" name="直線コネクタ 445"/>
        <xdr:cNvCxnSpPr/>
      </xdr:nvCxnSpPr>
      <xdr:spPr>
        <a:xfrm flipV="1">
          <a:off x="13893800" y="13012420"/>
          <a:ext cx="889000" cy="167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53340</xdr:rowOff>
    </xdr:from>
    <xdr:to>
      <xdr:col>74</xdr:col>
      <xdr:colOff>31750</xdr:colOff>
      <xdr:row>74</xdr:row>
      <xdr:rowOff>154940</xdr:rowOff>
    </xdr:to>
    <xdr:sp macro="" textlink="">
      <xdr:nvSpPr>
        <xdr:cNvPr id="447" name="フローチャート: 判断 446"/>
        <xdr:cNvSpPr/>
      </xdr:nvSpPr>
      <xdr:spPr>
        <a:xfrm>
          <a:off x="14732000" y="12740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72</xdr:row>
      <xdr:rowOff>165117</xdr:rowOff>
    </xdr:from>
    <xdr:ext cx="762000" cy="259045"/>
    <xdr:sp macro="" textlink="">
      <xdr:nvSpPr>
        <xdr:cNvPr id="448" name="テキスト ボックス 447"/>
        <xdr:cNvSpPr txBox="1"/>
      </xdr:nvSpPr>
      <xdr:spPr>
        <a:xfrm>
          <a:off x="14401800" y="12509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12700</xdr:rowOff>
    </xdr:from>
    <xdr:to>
      <xdr:col>69</xdr:col>
      <xdr:colOff>92075</xdr:colOff>
      <xdr:row>76</xdr:row>
      <xdr:rowOff>149861</xdr:rowOff>
    </xdr:to>
    <xdr:cxnSp macro="">
      <xdr:nvCxnSpPr>
        <xdr:cNvPr id="449" name="直線コネクタ 448"/>
        <xdr:cNvCxnSpPr/>
      </xdr:nvCxnSpPr>
      <xdr:spPr>
        <a:xfrm>
          <a:off x="13004800" y="13042900"/>
          <a:ext cx="889000" cy="137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22860</xdr:rowOff>
    </xdr:from>
    <xdr:to>
      <xdr:col>69</xdr:col>
      <xdr:colOff>142875</xdr:colOff>
      <xdr:row>74</xdr:row>
      <xdr:rowOff>124460</xdr:rowOff>
    </xdr:to>
    <xdr:sp macro="" textlink="">
      <xdr:nvSpPr>
        <xdr:cNvPr id="450" name="フローチャート: 判断 449"/>
        <xdr:cNvSpPr/>
      </xdr:nvSpPr>
      <xdr:spPr>
        <a:xfrm>
          <a:off x="13843000" y="1271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134637</xdr:rowOff>
    </xdr:from>
    <xdr:ext cx="762000" cy="259045"/>
    <xdr:sp macro="" textlink="">
      <xdr:nvSpPr>
        <xdr:cNvPr id="451" name="テキスト ボックス 450"/>
        <xdr:cNvSpPr txBox="1"/>
      </xdr:nvSpPr>
      <xdr:spPr>
        <a:xfrm>
          <a:off x="13512800" y="12479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7620</xdr:rowOff>
    </xdr:from>
    <xdr:to>
      <xdr:col>65</xdr:col>
      <xdr:colOff>53975</xdr:colOff>
      <xdr:row>74</xdr:row>
      <xdr:rowOff>109220</xdr:rowOff>
    </xdr:to>
    <xdr:sp macro="" textlink="">
      <xdr:nvSpPr>
        <xdr:cNvPr id="452" name="フローチャート: 判断 451"/>
        <xdr:cNvSpPr/>
      </xdr:nvSpPr>
      <xdr:spPr>
        <a:xfrm>
          <a:off x="12954000" y="12694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119397</xdr:rowOff>
    </xdr:from>
    <xdr:ext cx="762000" cy="259045"/>
    <xdr:sp macro="" textlink="">
      <xdr:nvSpPr>
        <xdr:cNvPr id="453" name="テキスト ボックス 452"/>
        <xdr:cNvSpPr txBox="1"/>
      </xdr:nvSpPr>
      <xdr:spPr>
        <a:xfrm>
          <a:off x="12623800" y="1246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54" name="テキスト ボックス 453"/>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55" name="テキスト ボックス 454"/>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56" name="テキスト ボックス 455"/>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57" name="テキスト ボックス 456"/>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58" name="テキスト ボックス 457"/>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114300</xdr:rowOff>
    </xdr:from>
    <xdr:to>
      <xdr:col>82</xdr:col>
      <xdr:colOff>158750</xdr:colOff>
      <xdr:row>79</xdr:row>
      <xdr:rowOff>44450</xdr:rowOff>
    </xdr:to>
    <xdr:sp macro="" textlink="">
      <xdr:nvSpPr>
        <xdr:cNvPr id="459" name="楕円 458"/>
        <xdr:cNvSpPr/>
      </xdr:nvSpPr>
      <xdr:spPr>
        <a:xfrm>
          <a:off x="16459200" y="1348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86377</xdr:rowOff>
    </xdr:from>
    <xdr:ext cx="762000" cy="259045"/>
    <xdr:sp macro="" textlink="">
      <xdr:nvSpPr>
        <xdr:cNvPr id="460" name="公債費以外該当値テキスト"/>
        <xdr:cNvSpPr txBox="1"/>
      </xdr:nvSpPr>
      <xdr:spPr>
        <a:xfrm>
          <a:off x="165989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80011</xdr:rowOff>
    </xdr:from>
    <xdr:to>
      <xdr:col>78</xdr:col>
      <xdr:colOff>120650</xdr:colOff>
      <xdr:row>78</xdr:row>
      <xdr:rowOff>10161</xdr:rowOff>
    </xdr:to>
    <xdr:sp macro="" textlink="">
      <xdr:nvSpPr>
        <xdr:cNvPr id="461" name="楕円 460"/>
        <xdr:cNvSpPr/>
      </xdr:nvSpPr>
      <xdr:spPr>
        <a:xfrm>
          <a:off x="15621000" y="13281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166388</xdr:rowOff>
    </xdr:from>
    <xdr:ext cx="736600" cy="259045"/>
    <xdr:sp macro="" textlink="">
      <xdr:nvSpPr>
        <xdr:cNvPr id="462" name="テキスト ボックス 461"/>
        <xdr:cNvSpPr txBox="1"/>
      </xdr:nvSpPr>
      <xdr:spPr>
        <a:xfrm>
          <a:off x="15290800" y="133680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102870</xdr:rowOff>
    </xdr:from>
    <xdr:to>
      <xdr:col>74</xdr:col>
      <xdr:colOff>31750</xdr:colOff>
      <xdr:row>76</xdr:row>
      <xdr:rowOff>33020</xdr:rowOff>
    </xdr:to>
    <xdr:sp macro="" textlink="">
      <xdr:nvSpPr>
        <xdr:cNvPr id="463" name="楕円 462"/>
        <xdr:cNvSpPr/>
      </xdr:nvSpPr>
      <xdr:spPr>
        <a:xfrm>
          <a:off x="14732000" y="1296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17797</xdr:rowOff>
    </xdr:from>
    <xdr:ext cx="762000" cy="259045"/>
    <xdr:sp macro="" textlink="">
      <xdr:nvSpPr>
        <xdr:cNvPr id="464" name="テキスト ボックス 463"/>
        <xdr:cNvSpPr txBox="1"/>
      </xdr:nvSpPr>
      <xdr:spPr>
        <a:xfrm>
          <a:off x="14401800" y="13047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99061</xdr:rowOff>
    </xdr:from>
    <xdr:to>
      <xdr:col>69</xdr:col>
      <xdr:colOff>142875</xdr:colOff>
      <xdr:row>77</xdr:row>
      <xdr:rowOff>29211</xdr:rowOff>
    </xdr:to>
    <xdr:sp macro="" textlink="">
      <xdr:nvSpPr>
        <xdr:cNvPr id="465" name="楕円 464"/>
        <xdr:cNvSpPr/>
      </xdr:nvSpPr>
      <xdr:spPr>
        <a:xfrm>
          <a:off x="13843000" y="13129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13988</xdr:rowOff>
    </xdr:from>
    <xdr:ext cx="762000" cy="259045"/>
    <xdr:sp macro="" textlink="">
      <xdr:nvSpPr>
        <xdr:cNvPr id="466" name="テキスト ボックス 465"/>
        <xdr:cNvSpPr txBox="1"/>
      </xdr:nvSpPr>
      <xdr:spPr>
        <a:xfrm>
          <a:off x="13512800" y="13215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133350</xdr:rowOff>
    </xdr:from>
    <xdr:to>
      <xdr:col>65</xdr:col>
      <xdr:colOff>53975</xdr:colOff>
      <xdr:row>76</xdr:row>
      <xdr:rowOff>63500</xdr:rowOff>
    </xdr:to>
    <xdr:sp macro="" textlink="">
      <xdr:nvSpPr>
        <xdr:cNvPr id="467" name="楕円 466"/>
        <xdr:cNvSpPr/>
      </xdr:nvSpPr>
      <xdr:spPr>
        <a:xfrm>
          <a:off x="12954000" y="1299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48277</xdr:rowOff>
    </xdr:from>
    <xdr:ext cx="762000" cy="259045"/>
    <xdr:sp macro="" textlink="">
      <xdr:nvSpPr>
        <xdr:cNvPr id="468" name="テキスト ボックス 467"/>
        <xdr:cNvSpPr txBox="1"/>
      </xdr:nvSpPr>
      <xdr:spPr>
        <a:xfrm>
          <a:off x="12623800" y="1307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2" name="グラフ3">
          <a:extLst>
            <a:ext uri="{FF2B5EF4-FFF2-40B4-BE49-F238E27FC236}">
              <a16:creationId xmlns:a16="http://schemas.microsoft.com/office/drawing/2014/main" id="{00000000-0008-0000-0000-0000B94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2293</xdr:rowOff>
    </xdr:from>
    <xdr:to>
      <xdr:col>29</xdr:col>
      <xdr:colOff>127000</xdr:colOff>
      <xdr:row>19</xdr:row>
      <xdr:rowOff>124235</xdr:rowOff>
    </xdr:to>
    <xdr:cxnSp macro="">
      <xdr:nvCxnSpPr>
        <xdr:cNvPr id="47" name="直線コネクタ 46"/>
        <xdr:cNvCxnSpPr/>
      </xdr:nvCxnSpPr>
      <xdr:spPr bwMode="auto">
        <a:xfrm flipV="1">
          <a:off x="5651500" y="2107318"/>
          <a:ext cx="0" cy="132209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96312</xdr:rowOff>
    </xdr:from>
    <xdr:ext cx="762000" cy="259045"/>
    <xdr:sp macro="" textlink="">
      <xdr:nvSpPr>
        <xdr:cNvPr id="48" name="人口1人当たり決算額の推移最小値テキスト130"/>
        <xdr:cNvSpPr txBox="1"/>
      </xdr:nvSpPr>
      <xdr:spPr>
        <a:xfrm>
          <a:off x="5740400" y="34014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124235</xdr:rowOff>
    </xdr:from>
    <xdr:to>
      <xdr:col>30</xdr:col>
      <xdr:colOff>25400</xdr:colOff>
      <xdr:row>19</xdr:row>
      <xdr:rowOff>124235</xdr:rowOff>
    </xdr:to>
    <xdr:cxnSp macro="">
      <xdr:nvCxnSpPr>
        <xdr:cNvPr id="49" name="直線コネクタ 48"/>
        <xdr:cNvCxnSpPr/>
      </xdr:nvCxnSpPr>
      <xdr:spPr bwMode="auto">
        <a:xfrm>
          <a:off x="5562600" y="342941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88670</xdr:rowOff>
    </xdr:from>
    <xdr:ext cx="762000" cy="259045"/>
    <xdr:sp macro="" textlink="">
      <xdr:nvSpPr>
        <xdr:cNvPr id="50" name="人口1人当たり決算額の推移最大値テキスト130"/>
        <xdr:cNvSpPr txBox="1"/>
      </xdr:nvSpPr>
      <xdr:spPr>
        <a:xfrm>
          <a:off x="5740400" y="18507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2293</xdr:rowOff>
    </xdr:from>
    <xdr:to>
      <xdr:col>30</xdr:col>
      <xdr:colOff>25400</xdr:colOff>
      <xdr:row>12</xdr:row>
      <xdr:rowOff>2293</xdr:rowOff>
    </xdr:to>
    <xdr:cxnSp macro="">
      <xdr:nvCxnSpPr>
        <xdr:cNvPr id="51" name="直線コネクタ 50"/>
        <xdr:cNvCxnSpPr/>
      </xdr:nvCxnSpPr>
      <xdr:spPr bwMode="auto">
        <a:xfrm>
          <a:off x="5562600" y="2107318"/>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144221</xdr:rowOff>
    </xdr:from>
    <xdr:to>
      <xdr:col>29</xdr:col>
      <xdr:colOff>127000</xdr:colOff>
      <xdr:row>17</xdr:row>
      <xdr:rowOff>75347</xdr:rowOff>
    </xdr:to>
    <xdr:cxnSp macro="">
      <xdr:nvCxnSpPr>
        <xdr:cNvPr id="52" name="直線コネクタ 51"/>
        <xdr:cNvCxnSpPr/>
      </xdr:nvCxnSpPr>
      <xdr:spPr bwMode="auto">
        <a:xfrm flipV="1">
          <a:off x="5003800" y="2935046"/>
          <a:ext cx="647700" cy="10257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121215</xdr:rowOff>
    </xdr:from>
    <xdr:ext cx="762000" cy="259045"/>
    <xdr:sp macro="" textlink="">
      <xdr:nvSpPr>
        <xdr:cNvPr id="53" name="人口1人当たり決算額の推移平均値テキスト130"/>
        <xdr:cNvSpPr txBox="1"/>
      </xdr:nvSpPr>
      <xdr:spPr>
        <a:xfrm>
          <a:off x="5740400" y="2569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104688</xdr:rowOff>
    </xdr:from>
    <xdr:to>
      <xdr:col>29</xdr:col>
      <xdr:colOff>177800</xdr:colOff>
      <xdr:row>16</xdr:row>
      <xdr:rowOff>34838</xdr:rowOff>
    </xdr:to>
    <xdr:sp macro="" textlink="">
      <xdr:nvSpPr>
        <xdr:cNvPr id="54" name="フローチャート: 判断 53"/>
        <xdr:cNvSpPr/>
      </xdr:nvSpPr>
      <xdr:spPr bwMode="auto">
        <a:xfrm>
          <a:off x="5600700" y="27240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75347</xdr:rowOff>
    </xdr:from>
    <xdr:to>
      <xdr:col>26</xdr:col>
      <xdr:colOff>50800</xdr:colOff>
      <xdr:row>17</xdr:row>
      <xdr:rowOff>106176</xdr:rowOff>
    </xdr:to>
    <xdr:cxnSp macro="">
      <xdr:nvCxnSpPr>
        <xdr:cNvPr id="55" name="直線コネクタ 54"/>
        <xdr:cNvCxnSpPr/>
      </xdr:nvCxnSpPr>
      <xdr:spPr bwMode="auto">
        <a:xfrm flipV="1">
          <a:off x="4305300" y="3037622"/>
          <a:ext cx="698500" cy="308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156253</xdr:rowOff>
    </xdr:from>
    <xdr:to>
      <xdr:col>26</xdr:col>
      <xdr:colOff>101600</xdr:colOff>
      <xdr:row>16</xdr:row>
      <xdr:rowOff>86403</xdr:rowOff>
    </xdr:to>
    <xdr:sp macro="" textlink="">
      <xdr:nvSpPr>
        <xdr:cNvPr id="56" name="フローチャート: 判断 55"/>
        <xdr:cNvSpPr/>
      </xdr:nvSpPr>
      <xdr:spPr bwMode="auto">
        <a:xfrm>
          <a:off x="4953000" y="277562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96580</xdr:rowOff>
    </xdr:from>
    <xdr:ext cx="736600" cy="259045"/>
    <xdr:sp macro="" textlink="">
      <xdr:nvSpPr>
        <xdr:cNvPr id="57" name="テキスト ボックス 56"/>
        <xdr:cNvSpPr txBox="1"/>
      </xdr:nvSpPr>
      <xdr:spPr>
        <a:xfrm>
          <a:off x="4622800" y="25445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85896</xdr:rowOff>
    </xdr:from>
    <xdr:to>
      <xdr:col>22</xdr:col>
      <xdr:colOff>114300</xdr:colOff>
      <xdr:row>17</xdr:row>
      <xdr:rowOff>106176</xdr:rowOff>
    </xdr:to>
    <xdr:cxnSp macro="">
      <xdr:nvCxnSpPr>
        <xdr:cNvPr id="58" name="直線コネクタ 57"/>
        <xdr:cNvCxnSpPr/>
      </xdr:nvCxnSpPr>
      <xdr:spPr bwMode="auto">
        <a:xfrm>
          <a:off x="3606800" y="3048171"/>
          <a:ext cx="698500" cy="202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16</xdr:row>
      <xdr:rowOff>16089</xdr:rowOff>
    </xdr:from>
    <xdr:to>
      <xdr:col>22</xdr:col>
      <xdr:colOff>165100</xdr:colOff>
      <xdr:row>16</xdr:row>
      <xdr:rowOff>117689</xdr:rowOff>
    </xdr:to>
    <xdr:sp macro="" textlink="">
      <xdr:nvSpPr>
        <xdr:cNvPr id="59" name="フローチャート: 判断 58"/>
        <xdr:cNvSpPr/>
      </xdr:nvSpPr>
      <xdr:spPr bwMode="auto">
        <a:xfrm>
          <a:off x="4254500" y="2806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127866</xdr:rowOff>
    </xdr:from>
    <xdr:ext cx="762000" cy="259045"/>
    <xdr:sp macro="" textlink="">
      <xdr:nvSpPr>
        <xdr:cNvPr id="60" name="テキスト ボックス 59"/>
        <xdr:cNvSpPr txBox="1"/>
      </xdr:nvSpPr>
      <xdr:spPr>
        <a:xfrm>
          <a:off x="3924300" y="2575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85896</xdr:rowOff>
    </xdr:from>
    <xdr:to>
      <xdr:col>18</xdr:col>
      <xdr:colOff>177800</xdr:colOff>
      <xdr:row>17</xdr:row>
      <xdr:rowOff>119990</xdr:rowOff>
    </xdr:to>
    <xdr:cxnSp macro="">
      <xdr:nvCxnSpPr>
        <xdr:cNvPr id="61" name="直線コネクタ 60"/>
        <xdr:cNvCxnSpPr/>
      </xdr:nvCxnSpPr>
      <xdr:spPr bwMode="auto">
        <a:xfrm flipV="1">
          <a:off x="2908300" y="3048171"/>
          <a:ext cx="698500" cy="3409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40517</xdr:rowOff>
    </xdr:from>
    <xdr:to>
      <xdr:col>19</xdr:col>
      <xdr:colOff>38100</xdr:colOff>
      <xdr:row>16</xdr:row>
      <xdr:rowOff>142117</xdr:rowOff>
    </xdr:to>
    <xdr:sp macro="" textlink="">
      <xdr:nvSpPr>
        <xdr:cNvPr id="62" name="フローチャート: 判断 61"/>
        <xdr:cNvSpPr/>
      </xdr:nvSpPr>
      <xdr:spPr bwMode="auto">
        <a:xfrm>
          <a:off x="3556000" y="28313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152294</xdr:rowOff>
    </xdr:from>
    <xdr:ext cx="762000" cy="259045"/>
    <xdr:sp macro="" textlink="">
      <xdr:nvSpPr>
        <xdr:cNvPr id="63" name="テキスト ボックス 62"/>
        <xdr:cNvSpPr txBox="1"/>
      </xdr:nvSpPr>
      <xdr:spPr>
        <a:xfrm>
          <a:off x="3225800" y="26002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38492</xdr:rowOff>
    </xdr:from>
    <xdr:to>
      <xdr:col>15</xdr:col>
      <xdr:colOff>101600</xdr:colOff>
      <xdr:row>17</xdr:row>
      <xdr:rowOff>140092</xdr:rowOff>
    </xdr:to>
    <xdr:sp macro="" textlink="">
      <xdr:nvSpPr>
        <xdr:cNvPr id="64" name="フローチャート: 判断 63"/>
        <xdr:cNvSpPr/>
      </xdr:nvSpPr>
      <xdr:spPr bwMode="auto">
        <a:xfrm>
          <a:off x="2857500" y="30007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150269</xdr:rowOff>
    </xdr:from>
    <xdr:ext cx="762000" cy="259045"/>
    <xdr:sp macro="" textlink="">
      <xdr:nvSpPr>
        <xdr:cNvPr id="65" name="テキスト ボックス 64"/>
        <xdr:cNvSpPr txBox="1"/>
      </xdr:nvSpPr>
      <xdr:spPr>
        <a:xfrm>
          <a:off x="2527300" y="2769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93421</xdr:rowOff>
    </xdr:from>
    <xdr:to>
      <xdr:col>29</xdr:col>
      <xdr:colOff>177800</xdr:colOff>
      <xdr:row>17</xdr:row>
      <xdr:rowOff>23571</xdr:rowOff>
    </xdr:to>
    <xdr:sp macro="" textlink="">
      <xdr:nvSpPr>
        <xdr:cNvPr id="71" name="楕円 70"/>
        <xdr:cNvSpPr/>
      </xdr:nvSpPr>
      <xdr:spPr bwMode="auto">
        <a:xfrm>
          <a:off x="5600700" y="28842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65498</xdr:rowOff>
    </xdr:from>
    <xdr:ext cx="762000" cy="259045"/>
    <xdr:sp macro="" textlink="">
      <xdr:nvSpPr>
        <xdr:cNvPr id="72" name="人口1人当たり決算額の推移該当値テキスト130"/>
        <xdr:cNvSpPr txBox="1"/>
      </xdr:nvSpPr>
      <xdr:spPr>
        <a:xfrm>
          <a:off x="5740400" y="28563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24547</xdr:rowOff>
    </xdr:from>
    <xdr:to>
      <xdr:col>26</xdr:col>
      <xdr:colOff>101600</xdr:colOff>
      <xdr:row>17</xdr:row>
      <xdr:rowOff>126147</xdr:rowOff>
    </xdr:to>
    <xdr:sp macro="" textlink="">
      <xdr:nvSpPr>
        <xdr:cNvPr id="73" name="楕円 72"/>
        <xdr:cNvSpPr/>
      </xdr:nvSpPr>
      <xdr:spPr bwMode="auto">
        <a:xfrm>
          <a:off x="4953000" y="29868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110924</xdr:rowOff>
    </xdr:from>
    <xdr:ext cx="736600" cy="259045"/>
    <xdr:sp macro="" textlink="">
      <xdr:nvSpPr>
        <xdr:cNvPr id="74" name="テキスト ボックス 73"/>
        <xdr:cNvSpPr txBox="1"/>
      </xdr:nvSpPr>
      <xdr:spPr>
        <a:xfrm>
          <a:off x="4622800" y="30731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55376</xdr:rowOff>
    </xdr:from>
    <xdr:to>
      <xdr:col>22</xdr:col>
      <xdr:colOff>165100</xdr:colOff>
      <xdr:row>17</xdr:row>
      <xdr:rowOff>156976</xdr:rowOff>
    </xdr:to>
    <xdr:sp macro="" textlink="">
      <xdr:nvSpPr>
        <xdr:cNvPr id="75" name="楕円 74"/>
        <xdr:cNvSpPr/>
      </xdr:nvSpPr>
      <xdr:spPr bwMode="auto">
        <a:xfrm>
          <a:off x="4254500" y="30176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141753</xdr:rowOff>
    </xdr:from>
    <xdr:ext cx="762000" cy="259045"/>
    <xdr:sp macro="" textlink="">
      <xdr:nvSpPr>
        <xdr:cNvPr id="76" name="テキスト ボックス 75"/>
        <xdr:cNvSpPr txBox="1"/>
      </xdr:nvSpPr>
      <xdr:spPr>
        <a:xfrm>
          <a:off x="3924300" y="31040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35096</xdr:rowOff>
    </xdr:from>
    <xdr:to>
      <xdr:col>19</xdr:col>
      <xdr:colOff>38100</xdr:colOff>
      <xdr:row>17</xdr:row>
      <xdr:rowOff>136696</xdr:rowOff>
    </xdr:to>
    <xdr:sp macro="" textlink="">
      <xdr:nvSpPr>
        <xdr:cNvPr id="77" name="楕円 76"/>
        <xdr:cNvSpPr/>
      </xdr:nvSpPr>
      <xdr:spPr bwMode="auto">
        <a:xfrm>
          <a:off x="3556000" y="29973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121473</xdr:rowOff>
    </xdr:from>
    <xdr:ext cx="762000" cy="259045"/>
    <xdr:sp macro="" textlink="">
      <xdr:nvSpPr>
        <xdr:cNvPr id="78" name="テキスト ボックス 77"/>
        <xdr:cNvSpPr txBox="1"/>
      </xdr:nvSpPr>
      <xdr:spPr>
        <a:xfrm>
          <a:off x="3225800" y="308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69190</xdr:rowOff>
    </xdr:from>
    <xdr:to>
      <xdr:col>15</xdr:col>
      <xdr:colOff>101600</xdr:colOff>
      <xdr:row>17</xdr:row>
      <xdr:rowOff>170790</xdr:rowOff>
    </xdr:to>
    <xdr:sp macro="" textlink="">
      <xdr:nvSpPr>
        <xdr:cNvPr id="79" name="楕円 78"/>
        <xdr:cNvSpPr/>
      </xdr:nvSpPr>
      <xdr:spPr bwMode="auto">
        <a:xfrm>
          <a:off x="2857500" y="30314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155567</xdr:rowOff>
    </xdr:from>
    <xdr:ext cx="762000" cy="259045"/>
    <xdr:sp macro="" textlink="">
      <xdr:nvSpPr>
        <xdr:cNvPr id="80" name="テキスト ボックス 79"/>
        <xdr:cNvSpPr txBox="1"/>
      </xdr:nvSpPr>
      <xdr:spPr>
        <a:xfrm>
          <a:off x="2527300" y="31178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38</xdr:row>
      <xdr:rowOff>88900</xdr:rowOff>
    </xdr:from>
    <xdr:to>
      <xdr:col>33</xdr:col>
      <xdr:colOff>114300</xdr:colOff>
      <xdr:row>38</xdr:row>
      <xdr:rowOff>88900</xdr:rowOff>
    </xdr:to>
    <xdr:cxnSp macro="">
      <xdr:nvCxnSpPr>
        <xdr:cNvPr id="96" name="直線コネクタ 95"/>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7" name="テキスト ボックス 96"/>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8" name="直線コネクタ 97"/>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9" name="テキスト ボックス 98"/>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100" name="直線コネクタ 99"/>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1" name="テキスト ボックス 100"/>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2" name="直線コネクタ 101"/>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3" name="テキスト ボックス 102"/>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4" name="直線コネクタ 103"/>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5" name="テキスト ボックス 104"/>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6" name="直線コネクタ 105"/>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7" name="テキスト ボックス 106"/>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8" name="人口1人当たり決算額の推移グラフ枠445"/>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191389</xdr:rowOff>
    </xdr:from>
    <xdr:to>
      <xdr:col>29</xdr:col>
      <xdr:colOff>127000</xdr:colOff>
      <xdr:row>39</xdr:row>
      <xdr:rowOff>7062</xdr:rowOff>
    </xdr:to>
    <xdr:cxnSp macro="">
      <xdr:nvCxnSpPr>
        <xdr:cNvPr id="109" name="直線コネクタ 108"/>
        <xdr:cNvCxnSpPr/>
      </xdr:nvCxnSpPr>
      <xdr:spPr bwMode="auto">
        <a:xfrm flipV="1">
          <a:off x="5651500" y="6115939"/>
          <a:ext cx="0" cy="1530173"/>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38</xdr:row>
      <xdr:rowOff>150589</xdr:rowOff>
    </xdr:from>
    <xdr:ext cx="762000" cy="259045"/>
    <xdr:sp macro="" textlink="">
      <xdr:nvSpPr>
        <xdr:cNvPr id="110" name="人口1人当たり決算額の推移最小値テキスト445"/>
        <xdr:cNvSpPr txBox="1"/>
      </xdr:nvSpPr>
      <xdr:spPr>
        <a:xfrm>
          <a:off x="5740400" y="76181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39</xdr:row>
      <xdr:rowOff>7062</xdr:rowOff>
    </xdr:from>
    <xdr:to>
      <xdr:col>30</xdr:col>
      <xdr:colOff>25400</xdr:colOff>
      <xdr:row>39</xdr:row>
      <xdr:rowOff>7062</xdr:rowOff>
    </xdr:to>
    <xdr:cxnSp macro="">
      <xdr:nvCxnSpPr>
        <xdr:cNvPr id="111" name="直線コネクタ 110"/>
        <xdr:cNvCxnSpPr/>
      </xdr:nvCxnSpPr>
      <xdr:spPr bwMode="auto">
        <a:xfrm>
          <a:off x="5562600" y="764611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106316</xdr:rowOff>
    </xdr:from>
    <xdr:ext cx="762000" cy="259045"/>
    <xdr:sp macro="" textlink="">
      <xdr:nvSpPr>
        <xdr:cNvPr id="112" name="人口1人当たり決算額の推移最大値テキスト445"/>
        <xdr:cNvSpPr txBox="1"/>
      </xdr:nvSpPr>
      <xdr:spPr>
        <a:xfrm>
          <a:off x="5740400" y="5859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191389</xdr:rowOff>
    </xdr:from>
    <xdr:to>
      <xdr:col>30</xdr:col>
      <xdr:colOff>25400</xdr:colOff>
      <xdr:row>33</xdr:row>
      <xdr:rowOff>191389</xdr:rowOff>
    </xdr:to>
    <xdr:cxnSp macro="">
      <xdr:nvCxnSpPr>
        <xdr:cNvPr id="113" name="直線コネクタ 112"/>
        <xdr:cNvCxnSpPr/>
      </xdr:nvCxnSpPr>
      <xdr:spPr bwMode="auto">
        <a:xfrm>
          <a:off x="5562600" y="611593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112865</xdr:rowOff>
    </xdr:from>
    <xdr:to>
      <xdr:col>29</xdr:col>
      <xdr:colOff>127000</xdr:colOff>
      <xdr:row>37</xdr:row>
      <xdr:rowOff>155994</xdr:rowOff>
    </xdr:to>
    <xdr:cxnSp macro="">
      <xdr:nvCxnSpPr>
        <xdr:cNvPr id="114" name="直線コネクタ 113"/>
        <xdr:cNvCxnSpPr/>
      </xdr:nvCxnSpPr>
      <xdr:spPr bwMode="auto">
        <a:xfrm>
          <a:off x="5003800" y="7237565"/>
          <a:ext cx="647700" cy="431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129150</xdr:rowOff>
    </xdr:from>
    <xdr:ext cx="762000" cy="259045"/>
    <xdr:sp macro="" textlink="">
      <xdr:nvSpPr>
        <xdr:cNvPr id="115" name="人口1人当たり決算額の推移平均値テキスト445"/>
        <xdr:cNvSpPr txBox="1"/>
      </xdr:nvSpPr>
      <xdr:spPr>
        <a:xfrm>
          <a:off x="5740400" y="673950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284073</xdr:rowOff>
    </xdr:from>
    <xdr:to>
      <xdr:col>29</xdr:col>
      <xdr:colOff>177800</xdr:colOff>
      <xdr:row>36</xdr:row>
      <xdr:rowOff>42773</xdr:rowOff>
    </xdr:to>
    <xdr:sp macro="" textlink="">
      <xdr:nvSpPr>
        <xdr:cNvPr id="116" name="フローチャート: 判断 115"/>
        <xdr:cNvSpPr/>
      </xdr:nvSpPr>
      <xdr:spPr bwMode="auto">
        <a:xfrm>
          <a:off x="5600700" y="68944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112865</xdr:rowOff>
    </xdr:from>
    <xdr:to>
      <xdr:col>26</xdr:col>
      <xdr:colOff>50800</xdr:colOff>
      <xdr:row>37</xdr:row>
      <xdr:rowOff>127533</xdr:rowOff>
    </xdr:to>
    <xdr:cxnSp macro="">
      <xdr:nvCxnSpPr>
        <xdr:cNvPr id="117" name="直線コネクタ 116"/>
        <xdr:cNvCxnSpPr/>
      </xdr:nvCxnSpPr>
      <xdr:spPr bwMode="auto">
        <a:xfrm flipV="1">
          <a:off x="4305300" y="7237565"/>
          <a:ext cx="698500" cy="1466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286207</xdr:rowOff>
    </xdr:from>
    <xdr:to>
      <xdr:col>26</xdr:col>
      <xdr:colOff>101600</xdr:colOff>
      <xdr:row>36</xdr:row>
      <xdr:rowOff>44907</xdr:rowOff>
    </xdr:to>
    <xdr:sp macro="" textlink="">
      <xdr:nvSpPr>
        <xdr:cNvPr id="118" name="フローチャート: 判断 117"/>
        <xdr:cNvSpPr/>
      </xdr:nvSpPr>
      <xdr:spPr bwMode="auto">
        <a:xfrm>
          <a:off x="4953000" y="689655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55084</xdr:rowOff>
    </xdr:from>
    <xdr:ext cx="736600" cy="259045"/>
    <xdr:sp macro="" textlink="">
      <xdr:nvSpPr>
        <xdr:cNvPr id="119" name="テキスト ボックス 118"/>
        <xdr:cNvSpPr txBox="1"/>
      </xdr:nvSpPr>
      <xdr:spPr>
        <a:xfrm>
          <a:off x="4622800" y="66654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127533</xdr:rowOff>
    </xdr:from>
    <xdr:to>
      <xdr:col>22</xdr:col>
      <xdr:colOff>114300</xdr:colOff>
      <xdr:row>37</xdr:row>
      <xdr:rowOff>133553</xdr:rowOff>
    </xdr:to>
    <xdr:cxnSp macro="">
      <xdr:nvCxnSpPr>
        <xdr:cNvPr id="120" name="直線コネクタ 119"/>
        <xdr:cNvCxnSpPr/>
      </xdr:nvCxnSpPr>
      <xdr:spPr bwMode="auto">
        <a:xfrm flipV="1">
          <a:off x="3606800" y="7252233"/>
          <a:ext cx="698500" cy="60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263881</xdr:rowOff>
    </xdr:from>
    <xdr:to>
      <xdr:col>22</xdr:col>
      <xdr:colOff>165100</xdr:colOff>
      <xdr:row>36</xdr:row>
      <xdr:rowOff>22581</xdr:rowOff>
    </xdr:to>
    <xdr:sp macro="" textlink="">
      <xdr:nvSpPr>
        <xdr:cNvPr id="121" name="フローチャート: 判断 120"/>
        <xdr:cNvSpPr/>
      </xdr:nvSpPr>
      <xdr:spPr bwMode="auto">
        <a:xfrm>
          <a:off x="4254500" y="68742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32758</xdr:rowOff>
    </xdr:from>
    <xdr:ext cx="762000" cy="259045"/>
    <xdr:sp macro="" textlink="">
      <xdr:nvSpPr>
        <xdr:cNvPr id="122" name="テキスト ボックス 121"/>
        <xdr:cNvSpPr txBox="1"/>
      </xdr:nvSpPr>
      <xdr:spPr>
        <a:xfrm>
          <a:off x="3924300" y="66431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133553</xdr:rowOff>
    </xdr:from>
    <xdr:to>
      <xdr:col>18</xdr:col>
      <xdr:colOff>177800</xdr:colOff>
      <xdr:row>37</xdr:row>
      <xdr:rowOff>187046</xdr:rowOff>
    </xdr:to>
    <xdr:cxnSp macro="">
      <xdr:nvCxnSpPr>
        <xdr:cNvPr id="123" name="直線コネクタ 122"/>
        <xdr:cNvCxnSpPr/>
      </xdr:nvCxnSpPr>
      <xdr:spPr bwMode="auto">
        <a:xfrm flipV="1">
          <a:off x="2908300" y="7258253"/>
          <a:ext cx="698500" cy="5349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234696</xdr:rowOff>
    </xdr:from>
    <xdr:to>
      <xdr:col>19</xdr:col>
      <xdr:colOff>38100</xdr:colOff>
      <xdr:row>35</xdr:row>
      <xdr:rowOff>336296</xdr:rowOff>
    </xdr:to>
    <xdr:sp macro="" textlink="">
      <xdr:nvSpPr>
        <xdr:cNvPr id="124" name="フローチャート: 判断 123"/>
        <xdr:cNvSpPr/>
      </xdr:nvSpPr>
      <xdr:spPr bwMode="auto">
        <a:xfrm>
          <a:off x="3556000" y="684504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3573</xdr:rowOff>
    </xdr:from>
    <xdr:ext cx="762000" cy="259045"/>
    <xdr:sp macro="" textlink="">
      <xdr:nvSpPr>
        <xdr:cNvPr id="125" name="テキスト ボックス 124"/>
        <xdr:cNvSpPr txBox="1"/>
      </xdr:nvSpPr>
      <xdr:spPr>
        <a:xfrm>
          <a:off x="3225800" y="66139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40539</xdr:rowOff>
    </xdr:from>
    <xdr:to>
      <xdr:col>15</xdr:col>
      <xdr:colOff>101600</xdr:colOff>
      <xdr:row>36</xdr:row>
      <xdr:rowOff>142139</xdr:rowOff>
    </xdr:to>
    <xdr:sp macro="" textlink="">
      <xdr:nvSpPr>
        <xdr:cNvPr id="126" name="フローチャート: 判断 125"/>
        <xdr:cNvSpPr/>
      </xdr:nvSpPr>
      <xdr:spPr bwMode="auto">
        <a:xfrm>
          <a:off x="2857500" y="69937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152316</xdr:rowOff>
    </xdr:from>
    <xdr:ext cx="762000" cy="259045"/>
    <xdr:sp macro="" textlink="">
      <xdr:nvSpPr>
        <xdr:cNvPr id="127" name="テキスト ボックス 126"/>
        <xdr:cNvSpPr txBox="1"/>
      </xdr:nvSpPr>
      <xdr:spPr>
        <a:xfrm>
          <a:off x="2527300" y="6762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8" name="テキスト ボックス 127"/>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9" name="テキスト ボックス 128"/>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0" name="テキスト ボックス 129"/>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1" name="テキスト ボックス 130"/>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2" name="テキスト ボックス 131"/>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105194</xdr:rowOff>
    </xdr:from>
    <xdr:to>
      <xdr:col>29</xdr:col>
      <xdr:colOff>177800</xdr:colOff>
      <xdr:row>37</xdr:row>
      <xdr:rowOff>206794</xdr:rowOff>
    </xdr:to>
    <xdr:sp macro="" textlink="">
      <xdr:nvSpPr>
        <xdr:cNvPr id="133" name="楕円 132"/>
        <xdr:cNvSpPr/>
      </xdr:nvSpPr>
      <xdr:spPr bwMode="auto">
        <a:xfrm>
          <a:off x="5600700" y="722989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77271</xdr:rowOff>
    </xdr:from>
    <xdr:ext cx="762000" cy="259045"/>
    <xdr:sp macro="" textlink="">
      <xdr:nvSpPr>
        <xdr:cNvPr id="134" name="人口1人当たり決算額の推移該当値テキスト445"/>
        <xdr:cNvSpPr txBox="1"/>
      </xdr:nvSpPr>
      <xdr:spPr>
        <a:xfrm>
          <a:off x="5740400" y="72019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62065</xdr:rowOff>
    </xdr:from>
    <xdr:to>
      <xdr:col>26</xdr:col>
      <xdr:colOff>101600</xdr:colOff>
      <xdr:row>37</xdr:row>
      <xdr:rowOff>163665</xdr:rowOff>
    </xdr:to>
    <xdr:sp macro="" textlink="">
      <xdr:nvSpPr>
        <xdr:cNvPr id="135" name="楕円 134"/>
        <xdr:cNvSpPr/>
      </xdr:nvSpPr>
      <xdr:spPr bwMode="auto">
        <a:xfrm>
          <a:off x="4953000" y="71867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148442</xdr:rowOff>
    </xdr:from>
    <xdr:ext cx="736600" cy="259045"/>
    <xdr:sp macro="" textlink="">
      <xdr:nvSpPr>
        <xdr:cNvPr id="136" name="テキスト ボックス 135"/>
        <xdr:cNvSpPr txBox="1"/>
      </xdr:nvSpPr>
      <xdr:spPr>
        <a:xfrm>
          <a:off x="4622800" y="72731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76733</xdr:rowOff>
    </xdr:from>
    <xdr:to>
      <xdr:col>22</xdr:col>
      <xdr:colOff>165100</xdr:colOff>
      <xdr:row>37</xdr:row>
      <xdr:rowOff>178333</xdr:rowOff>
    </xdr:to>
    <xdr:sp macro="" textlink="">
      <xdr:nvSpPr>
        <xdr:cNvPr id="137" name="楕円 136"/>
        <xdr:cNvSpPr/>
      </xdr:nvSpPr>
      <xdr:spPr bwMode="auto">
        <a:xfrm>
          <a:off x="4254500" y="72014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163110</xdr:rowOff>
    </xdr:from>
    <xdr:ext cx="762000" cy="259045"/>
    <xdr:sp macro="" textlink="">
      <xdr:nvSpPr>
        <xdr:cNvPr id="138" name="テキスト ボックス 137"/>
        <xdr:cNvSpPr txBox="1"/>
      </xdr:nvSpPr>
      <xdr:spPr>
        <a:xfrm>
          <a:off x="3924300" y="7287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82753</xdr:rowOff>
    </xdr:from>
    <xdr:to>
      <xdr:col>19</xdr:col>
      <xdr:colOff>38100</xdr:colOff>
      <xdr:row>37</xdr:row>
      <xdr:rowOff>184353</xdr:rowOff>
    </xdr:to>
    <xdr:sp macro="" textlink="">
      <xdr:nvSpPr>
        <xdr:cNvPr id="139" name="楕円 138"/>
        <xdr:cNvSpPr/>
      </xdr:nvSpPr>
      <xdr:spPr bwMode="auto">
        <a:xfrm>
          <a:off x="3556000" y="720745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169130</xdr:rowOff>
    </xdr:from>
    <xdr:ext cx="762000" cy="259045"/>
    <xdr:sp macro="" textlink="">
      <xdr:nvSpPr>
        <xdr:cNvPr id="140" name="テキスト ボックス 139"/>
        <xdr:cNvSpPr txBox="1"/>
      </xdr:nvSpPr>
      <xdr:spPr>
        <a:xfrm>
          <a:off x="3225800" y="72938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136246</xdr:rowOff>
    </xdr:from>
    <xdr:to>
      <xdr:col>15</xdr:col>
      <xdr:colOff>101600</xdr:colOff>
      <xdr:row>37</xdr:row>
      <xdr:rowOff>237846</xdr:rowOff>
    </xdr:to>
    <xdr:sp macro="" textlink="">
      <xdr:nvSpPr>
        <xdr:cNvPr id="141" name="楕円 140"/>
        <xdr:cNvSpPr/>
      </xdr:nvSpPr>
      <xdr:spPr bwMode="auto">
        <a:xfrm>
          <a:off x="2857500" y="72609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222623</xdr:rowOff>
    </xdr:from>
    <xdr:ext cx="762000" cy="259045"/>
    <xdr:sp macro="" textlink="">
      <xdr:nvSpPr>
        <xdr:cNvPr id="142" name="テキスト ボックス 141"/>
        <xdr:cNvSpPr txBox="1"/>
      </xdr:nvSpPr>
      <xdr:spPr>
        <a:xfrm>
          <a:off x="2527300" y="73473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95925" cy="259045"/>
    <xdr:sp macro="" textlink="">
      <xdr:nvSpPr>
        <xdr:cNvPr id="31" name="テキスト ボックス 30"/>
        <xdr:cNvSpPr txBox="1"/>
      </xdr:nvSpPr>
      <xdr:spPr>
        <a:xfrm>
          <a:off x="698500" y="3492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73,533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33</xdr:row>
      <xdr:rowOff>5641</xdr:rowOff>
    </xdr:from>
    <xdr:ext cx="531299" cy="259045"/>
    <xdr:sp macro="" textlink="">
      <xdr:nvSpPr>
        <xdr:cNvPr id="50" name="テキスト ボックス 49"/>
        <xdr:cNvSpPr txBox="1"/>
      </xdr:nvSpPr>
      <xdr:spPr>
        <a:xfrm>
          <a:off x="230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31</xdr:row>
      <xdr:rowOff>21970</xdr:rowOff>
    </xdr:from>
    <xdr:ext cx="531299" cy="259045"/>
    <xdr:sp macro="" textlink="">
      <xdr:nvSpPr>
        <xdr:cNvPr id="52" name="テキスト ボックス 51"/>
        <xdr:cNvSpPr txBox="1"/>
      </xdr:nvSpPr>
      <xdr:spPr>
        <a:xfrm>
          <a:off x="230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29</xdr:row>
      <xdr:rowOff>38299</xdr:rowOff>
    </xdr:from>
    <xdr:ext cx="531299" cy="259045"/>
    <xdr:sp macro="" textlink="">
      <xdr:nvSpPr>
        <xdr:cNvPr id="54" name="テキスト ボックス 53"/>
        <xdr:cNvSpPr txBox="1"/>
      </xdr:nvSpPr>
      <xdr:spPr>
        <a:xfrm>
          <a:off x="230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94078</xdr:rowOff>
    </xdr:from>
    <xdr:to>
      <xdr:col>24</xdr:col>
      <xdr:colOff>62865</xdr:colOff>
      <xdr:row>39</xdr:row>
      <xdr:rowOff>4794</xdr:rowOff>
    </xdr:to>
    <xdr:cxnSp macro="">
      <xdr:nvCxnSpPr>
        <xdr:cNvPr id="58" name="直線コネクタ 57"/>
        <xdr:cNvCxnSpPr/>
      </xdr:nvCxnSpPr>
      <xdr:spPr>
        <a:xfrm flipV="1">
          <a:off x="4633595" y="5066128"/>
          <a:ext cx="1270" cy="16252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8621</xdr:rowOff>
    </xdr:from>
    <xdr:ext cx="534377" cy="259045"/>
    <xdr:sp macro="" textlink="">
      <xdr:nvSpPr>
        <xdr:cNvPr id="59" name="人件費最小値テキスト"/>
        <xdr:cNvSpPr txBox="1"/>
      </xdr:nvSpPr>
      <xdr:spPr>
        <a:xfrm>
          <a:off x="4686300" y="66951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42,881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4794</xdr:rowOff>
    </xdr:from>
    <xdr:to>
      <xdr:col>24</xdr:col>
      <xdr:colOff>152400</xdr:colOff>
      <xdr:row>39</xdr:row>
      <xdr:rowOff>4794</xdr:rowOff>
    </xdr:to>
    <xdr:cxnSp macro="">
      <xdr:nvCxnSpPr>
        <xdr:cNvPr id="60" name="直線コネクタ 59"/>
        <xdr:cNvCxnSpPr/>
      </xdr:nvCxnSpPr>
      <xdr:spPr>
        <a:xfrm>
          <a:off x="4546600" y="66913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40755</xdr:rowOff>
    </xdr:from>
    <xdr:ext cx="534377" cy="259045"/>
    <xdr:sp macro="" textlink="">
      <xdr:nvSpPr>
        <xdr:cNvPr id="61" name="人件費最大値テキスト"/>
        <xdr:cNvSpPr txBox="1"/>
      </xdr:nvSpPr>
      <xdr:spPr>
        <a:xfrm>
          <a:off x="4686300" y="48413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94078</xdr:rowOff>
    </xdr:from>
    <xdr:to>
      <xdr:col>24</xdr:col>
      <xdr:colOff>152400</xdr:colOff>
      <xdr:row>29</xdr:row>
      <xdr:rowOff>94078</xdr:rowOff>
    </xdr:to>
    <xdr:cxnSp macro="">
      <xdr:nvCxnSpPr>
        <xdr:cNvPr id="62" name="直線コネクタ 61"/>
        <xdr:cNvCxnSpPr/>
      </xdr:nvCxnSpPr>
      <xdr:spPr>
        <a:xfrm>
          <a:off x="4546600" y="5066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104692</xdr:rowOff>
    </xdr:from>
    <xdr:to>
      <xdr:col>24</xdr:col>
      <xdr:colOff>63500</xdr:colOff>
      <xdr:row>36</xdr:row>
      <xdr:rowOff>170953</xdr:rowOff>
    </xdr:to>
    <xdr:cxnSp macro="">
      <xdr:nvCxnSpPr>
        <xdr:cNvPr id="63" name="直線コネクタ 62"/>
        <xdr:cNvCxnSpPr/>
      </xdr:nvCxnSpPr>
      <xdr:spPr>
        <a:xfrm flipV="1">
          <a:off x="3797300" y="6276892"/>
          <a:ext cx="838200" cy="66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149659</xdr:rowOff>
    </xdr:from>
    <xdr:ext cx="534377" cy="259045"/>
    <xdr:sp macro="" textlink="">
      <xdr:nvSpPr>
        <xdr:cNvPr id="64" name="人件費平均値テキスト"/>
        <xdr:cNvSpPr txBox="1"/>
      </xdr:nvSpPr>
      <xdr:spPr>
        <a:xfrm>
          <a:off x="4686300" y="58075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126782</xdr:rowOff>
    </xdr:from>
    <xdr:to>
      <xdr:col>24</xdr:col>
      <xdr:colOff>114300</xdr:colOff>
      <xdr:row>35</xdr:row>
      <xdr:rowOff>56932</xdr:rowOff>
    </xdr:to>
    <xdr:sp macro="" textlink="">
      <xdr:nvSpPr>
        <xdr:cNvPr id="65" name="フローチャート: 判断 64"/>
        <xdr:cNvSpPr/>
      </xdr:nvSpPr>
      <xdr:spPr>
        <a:xfrm>
          <a:off x="4584700" y="5956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170953</xdr:rowOff>
    </xdr:from>
    <xdr:to>
      <xdr:col>19</xdr:col>
      <xdr:colOff>177800</xdr:colOff>
      <xdr:row>37</xdr:row>
      <xdr:rowOff>1625</xdr:rowOff>
    </xdr:to>
    <xdr:cxnSp macro="">
      <xdr:nvCxnSpPr>
        <xdr:cNvPr id="66" name="直線コネクタ 65"/>
        <xdr:cNvCxnSpPr/>
      </xdr:nvCxnSpPr>
      <xdr:spPr>
        <a:xfrm flipV="1">
          <a:off x="2908300" y="6343153"/>
          <a:ext cx="889000" cy="2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143144</xdr:rowOff>
    </xdr:from>
    <xdr:to>
      <xdr:col>20</xdr:col>
      <xdr:colOff>38100</xdr:colOff>
      <xdr:row>35</xdr:row>
      <xdr:rowOff>73294</xdr:rowOff>
    </xdr:to>
    <xdr:sp macro="" textlink="">
      <xdr:nvSpPr>
        <xdr:cNvPr id="67" name="フローチャート: 判断 66"/>
        <xdr:cNvSpPr/>
      </xdr:nvSpPr>
      <xdr:spPr>
        <a:xfrm>
          <a:off x="3746500" y="597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33</xdr:row>
      <xdr:rowOff>89821</xdr:rowOff>
    </xdr:from>
    <xdr:ext cx="534377" cy="259045"/>
    <xdr:sp macro="" textlink="">
      <xdr:nvSpPr>
        <xdr:cNvPr id="68" name="テキスト ボックス 67"/>
        <xdr:cNvSpPr txBox="1"/>
      </xdr:nvSpPr>
      <xdr:spPr>
        <a:xfrm>
          <a:off x="3530111" y="5747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159653</xdr:rowOff>
    </xdr:from>
    <xdr:to>
      <xdr:col>15</xdr:col>
      <xdr:colOff>50800</xdr:colOff>
      <xdr:row>37</xdr:row>
      <xdr:rowOff>1625</xdr:rowOff>
    </xdr:to>
    <xdr:cxnSp macro="">
      <xdr:nvCxnSpPr>
        <xdr:cNvPr id="69" name="直線コネクタ 68"/>
        <xdr:cNvCxnSpPr/>
      </xdr:nvCxnSpPr>
      <xdr:spPr>
        <a:xfrm>
          <a:off x="2019300" y="6331853"/>
          <a:ext cx="889000" cy="13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15781</xdr:rowOff>
    </xdr:from>
    <xdr:to>
      <xdr:col>15</xdr:col>
      <xdr:colOff>101600</xdr:colOff>
      <xdr:row>35</xdr:row>
      <xdr:rowOff>117381</xdr:rowOff>
    </xdr:to>
    <xdr:sp macro="" textlink="">
      <xdr:nvSpPr>
        <xdr:cNvPr id="70" name="フローチャート: 判断 69"/>
        <xdr:cNvSpPr/>
      </xdr:nvSpPr>
      <xdr:spPr>
        <a:xfrm>
          <a:off x="2857500" y="60165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133908</xdr:rowOff>
    </xdr:from>
    <xdr:ext cx="534377" cy="259045"/>
    <xdr:sp macro="" textlink="">
      <xdr:nvSpPr>
        <xdr:cNvPr id="71" name="テキスト ボックス 70"/>
        <xdr:cNvSpPr txBox="1"/>
      </xdr:nvSpPr>
      <xdr:spPr>
        <a:xfrm>
          <a:off x="2641111" y="5791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159653</xdr:rowOff>
    </xdr:from>
    <xdr:to>
      <xdr:col>10</xdr:col>
      <xdr:colOff>114300</xdr:colOff>
      <xdr:row>37</xdr:row>
      <xdr:rowOff>4009</xdr:rowOff>
    </xdr:to>
    <xdr:cxnSp macro="">
      <xdr:nvCxnSpPr>
        <xdr:cNvPr id="72" name="直線コネクタ 71"/>
        <xdr:cNvCxnSpPr/>
      </xdr:nvCxnSpPr>
      <xdr:spPr>
        <a:xfrm flipV="1">
          <a:off x="1130300" y="6331853"/>
          <a:ext cx="889000" cy="15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13299</xdr:rowOff>
    </xdr:from>
    <xdr:to>
      <xdr:col>10</xdr:col>
      <xdr:colOff>165100</xdr:colOff>
      <xdr:row>35</xdr:row>
      <xdr:rowOff>114899</xdr:rowOff>
    </xdr:to>
    <xdr:sp macro="" textlink="">
      <xdr:nvSpPr>
        <xdr:cNvPr id="73" name="フローチャート: 判断 72"/>
        <xdr:cNvSpPr/>
      </xdr:nvSpPr>
      <xdr:spPr>
        <a:xfrm>
          <a:off x="1968500" y="60140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131426</xdr:rowOff>
    </xdr:from>
    <xdr:ext cx="534377" cy="259045"/>
    <xdr:sp macro="" textlink="">
      <xdr:nvSpPr>
        <xdr:cNvPr id="74" name="テキスト ボックス 73"/>
        <xdr:cNvSpPr txBox="1"/>
      </xdr:nvSpPr>
      <xdr:spPr>
        <a:xfrm>
          <a:off x="1752111" y="5789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99514</xdr:rowOff>
    </xdr:from>
    <xdr:to>
      <xdr:col>6</xdr:col>
      <xdr:colOff>38100</xdr:colOff>
      <xdr:row>36</xdr:row>
      <xdr:rowOff>29664</xdr:rowOff>
    </xdr:to>
    <xdr:sp macro="" textlink="">
      <xdr:nvSpPr>
        <xdr:cNvPr id="75" name="フローチャート: 判断 74"/>
        <xdr:cNvSpPr/>
      </xdr:nvSpPr>
      <xdr:spPr>
        <a:xfrm>
          <a:off x="1079500" y="6100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46191</xdr:rowOff>
    </xdr:from>
    <xdr:ext cx="534377" cy="259045"/>
    <xdr:sp macro="" textlink="">
      <xdr:nvSpPr>
        <xdr:cNvPr id="76" name="テキスト ボックス 75"/>
        <xdr:cNvSpPr txBox="1"/>
      </xdr:nvSpPr>
      <xdr:spPr>
        <a:xfrm>
          <a:off x="863111" y="5875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53892</xdr:rowOff>
    </xdr:from>
    <xdr:to>
      <xdr:col>24</xdr:col>
      <xdr:colOff>114300</xdr:colOff>
      <xdr:row>36</xdr:row>
      <xdr:rowOff>155492</xdr:rowOff>
    </xdr:to>
    <xdr:sp macro="" textlink="">
      <xdr:nvSpPr>
        <xdr:cNvPr id="82" name="楕円 81"/>
        <xdr:cNvSpPr/>
      </xdr:nvSpPr>
      <xdr:spPr>
        <a:xfrm>
          <a:off x="4584700" y="6226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32319</xdr:rowOff>
    </xdr:from>
    <xdr:ext cx="534377" cy="259045"/>
    <xdr:sp macro="" textlink="">
      <xdr:nvSpPr>
        <xdr:cNvPr id="83" name="人件費該当値テキスト"/>
        <xdr:cNvSpPr txBox="1"/>
      </xdr:nvSpPr>
      <xdr:spPr>
        <a:xfrm>
          <a:off x="4686300" y="6204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120153</xdr:rowOff>
    </xdr:from>
    <xdr:to>
      <xdr:col>20</xdr:col>
      <xdr:colOff>38100</xdr:colOff>
      <xdr:row>37</xdr:row>
      <xdr:rowOff>50303</xdr:rowOff>
    </xdr:to>
    <xdr:sp macro="" textlink="">
      <xdr:nvSpPr>
        <xdr:cNvPr id="84" name="楕円 83"/>
        <xdr:cNvSpPr/>
      </xdr:nvSpPr>
      <xdr:spPr>
        <a:xfrm>
          <a:off x="3746500" y="6292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37</xdr:row>
      <xdr:rowOff>41430</xdr:rowOff>
    </xdr:from>
    <xdr:ext cx="534377" cy="259045"/>
    <xdr:sp macro="" textlink="">
      <xdr:nvSpPr>
        <xdr:cNvPr id="85" name="テキスト ボックス 84"/>
        <xdr:cNvSpPr txBox="1"/>
      </xdr:nvSpPr>
      <xdr:spPr>
        <a:xfrm>
          <a:off x="3530111" y="6385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122275</xdr:rowOff>
    </xdr:from>
    <xdr:to>
      <xdr:col>15</xdr:col>
      <xdr:colOff>101600</xdr:colOff>
      <xdr:row>37</xdr:row>
      <xdr:rowOff>52425</xdr:rowOff>
    </xdr:to>
    <xdr:sp macro="" textlink="">
      <xdr:nvSpPr>
        <xdr:cNvPr id="86" name="楕円 85"/>
        <xdr:cNvSpPr/>
      </xdr:nvSpPr>
      <xdr:spPr>
        <a:xfrm>
          <a:off x="2857500" y="6294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37</xdr:row>
      <xdr:rowOff>43552</xdr:rowOff>
    </xdr:from>
    <xdr:ext cx="534377" cy="259045"/>
    <xdr:sp macro="" textlink="">
      <xdr:nvSpPr>
        <xdr:cNvPr id="87" name="テキスト ボックス 86"/>
        <xdr:cNvSpPr txBox="1"/>
      </xdr:nvSpPr>
      <xdr:spPr>
        <a:xfrm>
          <a:off x="2641111" y="638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108853</xdr:rowOff>
    </xdr:from>
    <xdr:to>
      <xdr:col>10</xdr:col>
      <xdr:colOff>165100</xdr:colOff>
      <xdr:row>37</xdr:row>
      <xdr:rowOff>39003</xdr:rowOff>
    </xdr:to>
    <xdr:sp macro="" textlink="">
      <xdr:nvSpPr>
        <xdr:cNvPr id="88" name="楕円 87"/>
        <xdr:cNvSpPr/>
      </xdr:nvSpPr>
      <xdr:spPr>
        <a:xfrm>
          <a:off x="1968500" y="6281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37</xdr:row>
      <xdr:rowOff>30130</xdr:rowOff>
    </xdr:from>
    <xdr:ext cx="534377" cy="259045"/>
    <xdr:sp macro="" textlink="">
      <xdr:nvSpPr>
        <xdr:cNvPr id="89" name="テキスト ボックス 88"/>
        <xdr:cNvSpPr txBox="1"/>
      </xdr:nvSpPr>
      <xdr:spPr>
        <a:xfrm>
          <a:off x="1752111" y="6373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124659</xdr:rowOff>
    </xdr:from>
    <xdr:to>
      <xdr:col>6</xdr:col>
      <xdr:colOff>38100</xdr:colOff>
      <xdr:row>37</xdr:row>
      <xdr:rowOff>54809</xdr:rowOff>
    </xdr:to>
    <xdr:sp macro="" textlink="">
      <xdr:nvSpPr>
        <xdr:cNvPr id="90" name="楕円 89"/>
        <xdr:cNvSpPr/>
      </xdr:nvSpPr>
      <xdr:spPr>
        <a:xfrm>
          <a:off x="1079500" y="6296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37</xdr:row>
      <xdr:rowOff>45936</xdr:rowOff>
    </xdr:from>
    <xdr:ext cx="534377" cy="259045"/>
    <xdr:sp macro="" textlink="">
      <xdr:nvSpPr>
        <xdr:cNvPr id="91" name="テキスト ボックス 90"/>
        <xdr:cNvSpPr txBox="1"/>
      </xdr:nvSpPr>
      <xdr:spPr>
        <a:xfrm>
          <a:off x="863111" y="6389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3" name="正方形/長方形 92"/>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4" name="正方形/長方形 93"/>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5" name="正方形/長方形 94"/>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6" name="正方形/長方形 95"/>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7" name="正方形/長方形 96"/>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8" name="正方形/長方形 97"/>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9" name="正方形/長方形 98"/>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100" name="テキスト ボックス 99"/>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1" name="直線コネクタ 100"/>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2" name="テキスト ボックス 101"/>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3" name="直線コネクタ 102"/>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4" name="テキスト ボックス 103"/>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5" name="直線コネクタ 104"/>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6" name="テキスト ボックス 105"/>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7" name="直線コネクタ 106"/>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8" name="テキスト ボックス 107"/>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9" name="直線コネクタ 108"/>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10" name="テキスト ボックス 109"/>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11" name="直線コネクタ 110"/>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2" name="テキスト ボックス 111"/>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3" name="直線コネクタ 112"/>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4" name="テキスト ボックス 113"/>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5" name="直線コネクタ 114"/>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16" name="テキスト ボックス 115"/>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7" name="物件費グラフ枠"/>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146754</xdr:rowOff>
    </xdr:from>
    <xdr:to>
      <xdr:col>24</xdr:col>
      <xdr:colOff>62865</xdr:colOff>
      <xdr:row>58</xdr:row>
      <xdr:rowOff>90747</xdr:rowOff>
    </xdr:to>
    <xdr:cxnSp macro="">
      <xdr:nvCxnSpPr>
        <xdr:cNvPr id="118" name="直線コネクタ 117"/>
        <xdr:cNvCxnSpPr/>
      </xdr:nvCxnSpPr>
      <xdr:spPr>
        <a:xfrm flipV="1">
          <a:off x="4633595" y="8719254"/>
          <a:ext cx="1270" cy="13155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94574</xdr:rowOff>
    </xdr:from>
    <xdr:ext cx="534377" cy="259045"/>
    <xdr:sp macro="" textlink="">
      <xdr:nvSpPr>
        <xdr:cNvPr id="119" name="物件費最小値テキスト"/>
        <xdr:cNvSpPr txBox="1"/>
      </xdr:nvSpPr>
      <xdr:spPr>
        <a:xfrm>
          <a:off x="4686300" y="10038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90747</xdr:rowOff>
    </xdr:from>
    <xdr:to>
      <xdr:col>24</xdr:col>
      <xdr:colOff>152400</xdr:colOff>
      <xdr:row>58</xdr:row>
      <xdr:rowOff>90747</xdr:rowOff>
    </xdr:to>
    <xdr:cxnSp macro="">
      <xdr:nvCxnSpPr>
        <xdr:cNvPr id="120" name="直線コネクタ 119"/>
        <xdr:cNvCxnSpPr/>
      </xdr:nvCxnSpPr>
      <xdr:spPr>
        <a:xfrm>
          <a:off x="4546600" y="100348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93431</xdr:rowOff>
    </xdr:from>
    <xdr:ext cx="534377" cy="259045"/>
    <xdr:sp macro="" textlink="">
      <xdr:nvSpPr>
        <xdr:cNvPr id="121" name="物件費最大値テキスト"/>
        <xdr:cNvSpPr txBox="1"/>
      </xdr:nvSpPr>
      <xdr:spPr>
        <a:xfrm>
          <a:off x="4686300" y="8494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85,784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146754</xdr:rowOff>
    </xdr:from>
    <xdr:to>
      <xdr:col>24</xdr:col>
      <xdr:colOff>152400</xdr:colOff>
      <xdr:row>50</xdr:row>
      <xdr:rowOff>146754</xdr:rowOff>
    </xdr:to>
    <xdr:cxnSp macro="">
      <xdr:nvCxnSpPr>
        <xdr:cNvPr id="122" name="直線コネクタ 121"/>
        <xdr:cNvCxnSpPr/>
      </xdr:nvCxnSpPr>
      <xdr:spPr>
        <a:xfrm>
          <a:off x="4546600" y="87192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67560</xdr:rowOff>
    </xdr:from>
    <xdr:to>
      <xdr:col>24</xdr:col>
      <xdr:colOff>63500</xdr:colOff>
      <xdr:row>55</xdr:row>
      <xdr:rowOff>13023</xdr:rowOff>
    </xdr:to>
    <xdr:cxnSp macro="">
      <xdr:nvCxnSpPr>
        <xdr:cNvPr id="123" name="直線コネクタ 122"/>
        <xdr:cNvCxnSpPr/>
      </xdr:nvCxnSpPr>
      <xdr:spPr>
        <a:xfrm flipV="1">
          <a:off x="3797300" y="9325860"/>
          <a:ext cx="838200" cy="116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144104</xdr:rowOff>
    </xdr:from>
    <xdr:ext cx="534377" cy="259045"/>
    <xdr:sp macro="" textlink="">
      <xdr:nvSpPr>
        <xdr:cNvPr id="124" name="物件費平均値テキスト"/>
        <xdr:cNvSpPr txBox="1"/>
      </xdr:nvSpPr>
      <xdr:spPr>
        <a:xfrm>
          <a:off x="4686300" y="94024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165677</xdr:rowOff>
    </xdr:from>
    <xdr:to>
      <xdr:col>24</xdr:col>
      <xdr:colOff>114300</xdr:colOff>
      <xdr:row>55</xdr:row>
      <xdr:rowOff>95827</xdr:rowOff>
    </xdr:to>
    <xdr:sp macro="" textlink="">
      <xdr:nvSpPr>
        <xdr:cNvPr id="125" name="フローチャート: 判断 124"/>
        <xdr:cNvSpPr/>
      </xdr:nvSpPr>
      <xdr:spPr>
        <a:xfrm>
          <a:off x="4584700" y="9423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13023</xdr:rowOff>
    </xdr:from>
    <xdr:to>
      <xdr:col>19</xdr:col>
      <xdr:colOff>177800</xdr:colOff>
      <xdr:row>55</xdr:row>
      <xdr:rowOff>151783</xdr:rowOff>
    </xdr:to>
    <xdr:cxnSp macro="">
      <xdr:nvCxnSpPr>
        <xdr:cNvPr id="126" name="直線コネクタ 125"/>
        <xdr:cNvCxnSpPr/>
      </xdr:nvCxnSpPr>
      <xdr:spPr>
        <a:xfrm flipV="1">
          <a:off x="2908300" y="9442773"/>
          <a:ext cx="889000" cy="138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110454</xdr:rowOff>
    </xdr:from>
    <xdr:to>
      <xdr:col>20</xdr:col>
      <xdr:colOff>38100</xdr:colOff>
      <xdr:row>56</xdr:row>
      <xdr:rowOff>40604</xdr:rowOff>
    </xdr:to>
    <xdr:sp macro="" textlink="">
      <xdr:nvSpPr>
        <xdr:cNvPr id="127" name="フローチャート: 判断 126"/>
        <xdr:cNvSpPr/>
      </xdr:nvSpPr>
      <xdr:spPr>
        <a:xfrm>
          <a:off x="3746500" y="9540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56</xdr:row>
      <xdr:rowOff>31731</xdr:rowOff>
    </xdr:from>
    <xdr:ext cx="534377" cy="259045"/>
    <xdr:sp macro="" textlink="">
      <xdr:nvSpPr>
        <xdr:cNvPr id="128" name="テキスト ボックス 127"/>
        <xdr:cNvSpPr txBox="1"/>
      </xdr:nvSpPr>
      <xdr:spPr>
        <a:xfrm>
          <a:off x="3530111" y="9632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38071</xdr:rowOff>
    </xdr:from>
    <xdr:to>
      <xdr:col>15</xdr:col>
      <xdr:colOff>50800</xdr:colOff>
      <xdr:row>55</xdr:row>
      <xdr:rowOff>151783</xdr:rowOff>
    </xdr:to>
    <xdr:cxnSp macro="">
      <xdr:nvCxnSpPr>
        <xdr:cNvPr id="129" name="直線コネクタ 128"/>
        <xdr:cNvCxnSpPr/>
      </xdr:nvCxnSpPr>
      <xdr:spPr>
        <a:xfrm>
          <a:off x="2019300" y="9467821"/>
          <a:ext cx="889000" cy="113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125999</xdr:rowOff>
    </xdr:from>
    <xdr:to>
      <xdr:col>15</xdr:col>
      <xdr:colOff>101600</xdr:colOff>
      <xdr:row>56</xdr:row>
      <xdr:rowOff>56149</xdr:rowOff>
    </xdr:to>
    <xdr:sp macro="" textlink="">
      <xdr:nvSpPr>
        <xdr:cNvPr id="130" name="フローチャート: 判断 129"/>
        <xdr:cNvSpPr/>
      </xdr:nvSpPr>
      <xdr:spPr>
        <a:xfrm>
          <a:off x="2857500" y="95557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47276</xdr:rowOff>
    </xdr:from>
    <xdr:ext cx="534377" cy="259045"/>
    <xdr:sp macro="" textlink="">
      <xdr:nvSpPr>
        <xdr:cNvPr id="131" name="テキスト ボックス 130"/>
        <xdr:cNvSpPr txBox="1"/>
      </xdr:nvSpPr>
      <xdr:spPr>
        <a:xfrm>
          <a:off x="2641111" y="9648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38071</xdr:rowOff>
    </xdr:from>
    <xdr:to>
      <xdr:col>10</xdr:col>
      <xdr:colOff>114300</xdr:colOff>
      <xdr:row>55</xdr:row>
      <xdr:rowOff>65699</xdr:rowOff>
    </xdr:to>
    <xdr:cxnSp macro="">
      <xdr:nvCxnSpPr>
        <xdr:cNvPr id="132" name="直線コネクタ 131"/>
        <xdr:cNvCxnSpPr/>
      </xdr:nvCxnSpPr>
      <xdr:spPr>
        <a:xfrm flipV="1">
          <a:off x="1130300" y="9467821"/>
          <a:ext cx="889000" cy="27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3339</xdr:rowOff>
    </xdr:from>
    <xdr:to>
      <xdr:col>10</xdr:col>
      <xdr:colOff>165100</xdr:colOff>
      <xdr:row>56</xdr:row>
      <xdr:rowOff>104939</xdr:rowOff>
    </xdr:to>
    <xdr:sp macro="" textlink="">
      <xdr:nvSpPr>
        <xdr:cNvPr id="133" name="フローチャート: 判断 132"/>
        <xdr:cNvSpPr/>
      </xdr:nvSpPr>
      <xdr:spPr>
        <a:xfrm>
          <a:off x="1968500" y="9604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96066</xdr:rowOff>
    </xdr:from>
    <xdr:ext cx="534377" cy="259045"/>
    <xdr:sp macro="" textlink="">
      <xdr:nvSpPr>
        <xdr:cNvPr id="134" name="テキスト ボックス 133"/>
        <xdr:cNvSpPr txBox="1"/>
      </xdr:nvSpPr>
      <xdr:spPr>
        <a:xfrm>
          <a:off x="1752111" y="9697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79723</xdr:rowOff>
    </xdr:from>
    <xdr:to>
      <xdr:col>6</xdr:col>
      <xdr:colOff>38100</xdr:colOff>
      <xdr:row>57</xdr:row>
      <xdr:rowOff>9873</xdr:rowOff>
    </xdr:to>
    <xdr:sp macro="" textlink="">
      <xdr:nvSpPr>
        <xdr:cNvPr id="135" name="フローチャート: 判断 134"/>
        <xdr:cNvSpPr/>
      </xdr:nvSpPr>
      <xdr:spPr>
        <a:xfrm>
          <a:off x="1079500" y="9680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1000</xdr:rowOff>
    </xdr:from>
    <xdr:ext cx="534377" cy="259045"/>
    <xdr:sp macro="" textlink="">
      <xdr:nvSpPr>
        <xdr:cNvPr id="136" name="テキスト ボックス 135"/>
        <xdr:cNvSpPr txBox="1"/>
      </xdr:nvSpPr>
      <xdr:spPr>
        <a:xfrm>
          <a:off x="863111" y="9773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7" name="テキスト ボックス 136"/>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8" name="テキスト ボックス 137"/>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9" name="テキスト ボックス 138"/>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40" name="テキスト ボックス 139"/>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41" name="テキスト ボックス 140"/>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16760</xdr:rowOff>
    </xdr:from>
    <xdr:to>
      <xdr:col>24</xdr:col>
      <xdr:colOff>114300</xdr:colOff>
      <xdr:row>54</xdr:row>
      <xdr:rowOff>118360</xdr:rowOff>
    </xdr:to>
    <xdr:sp macro="" textlink="">
      <xdr:nvSpPr>
        <xdr:cNvPr id="142" name="楕円 141"/>
        <xdr:cNvSpPr/>
      </xdr:nvSpPr>
      <xdr:spPr>
        <a:xfrm>
          <a:off x="4584700" y="9275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39637</xdr:rowOff>
    </xdr:from>
    <xdr:ext cx="534377" cy="259045"/>
    <xdr:sp macro="" textlink="">
      <xdr:nvSpPr>
        <xdr:cNvPr id="143" name="物件費該当値テキスト"/>
        <xdr:cNvSpPr txBox="1"/>
      </xdr:nvSpPr>
      <xdr:spPr>
        <a:xfrm>
          <a:off x="4686300" y="9126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133673</xdr:rowOff>
    </xdr:from>
    <xdr:to>
      <xdr:col>20</xdr:col>
      <xdr:colOff>38100</xdr:colOff>
      <xdr:row>55</xdr:row>
      <xdr:rowOff>63823</xdr:rowOff>
    </xdr:to>
    <xdr:sp macro="" textlink="">
      <xdr:nvSpPr>
        <xdr:cNvPr id="144" name="楕円 143"/>
        <xdr:cNvSpPr/>
      </xdr:nvSpPr>
      <xdr:spPr>
        <a:xfrm>
          <a:off x="3746500" y="9391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53</xdr:row>
      <xdr:rowOff>80350</xdr:rowOff>
    </xdr:from>
    <xdr:ext cx="534377" cy="259045"/>
    <xdr:sp macro="" textlink="">
      <xdr:nvSpPr>
        <xdr:cNvPr id="145" name="テキスト ボックス 144"/>
        <xdr:cNvSpPr txBox="1"/>
      </xdr:nvSpPr>
      <xdr:spPr>
        <a:xfrm>
          <a:off x="3530111" y="9167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100983</xdr:rowOff>
    </xdr:from>
    <xdr:to>
      <xdr:col>15</xdr:col>
      <xdr:colOff>101600</xdr:colOff>
      <xdr:row>56</xdr:row>
      <xdr:rowOff>31133</xdr:rowOff>
    </xdr:to>
    <xdr:sp macro="" textlink="">
      <xdr:nvSpPr>
        <xdr:cNvPr id="146" name="楕円 145"/>
        <xdr:cNvSpPr/>
      </xdr:nvSpPr>
      <xdr:spPr>
        <a:xfrm>
          <a:off x="2857500" y="9530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47660</xdr:rowOff>
    </xdr:from>
    <xdr:ext cx="534377" cy="259045"/>
    <xdr:sp macro="" textlink="">
      <xdr:nvSpPr>
        <xdr:cNvPr id="147" name="テキスト ボックス 146"/>
        <xdr:cNvSpPr txBox="1"/>
      </xdr:nvSpPr>
      <xdr:spPr>
        <a:xfrm>
          <a:off x="2641111" y="93059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54</xdr:row>
      <xdr:rowOff>158721</xdr:rowOff>
    </xdr:from>
    <xdr:to>
      <xdr:col>10</xdr:col>
      <xdr:colOff>165100</xdr:colOff>
      <xdr:row>55</xdr:row>
      <xdr:rowOff>88871</xdr:rowOff>
    </xdr:to>
    <xdr:sp macro="" textlink="">
      <xdr:nvSpPr>
        <xdr:cNvPr id="148" name="楕円 147"/>
        <xdr:cNvSpPr/>
      </xdr:nvSpPr>
      <xdr:spPr>
        <a:xfrm>
          <a:off x="1968500" y="9417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53</xdr:row>
      <xdr:rowOff>105398</xdr:rowOff>
    </xdr:from>
    <xdr:ext cx="534377" cy="259045"/>
    <xdr:sp macro="" textlink="">
      <xdr:nvSpPr>
        <xdr:cNvPr id="149" name="テキスト ボックス 148"/>
        <xdr:cNvSpPr txBox="1"/>
      </xdr:nvSpPr>
      <xdr:spPr>
        <a:xfrm>
          <a:off x="1752111" y="9192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14899</xdr:rowOff>
    </xdr:from>
    <xdr:to>
      <xdr:col>6</xdr:col>
      <xdr:colOff>38100</xdr:colOff>
      <xdr:row>55</xdr:row>
      <xdr:rowOff>116499</xdr:rowOff>
    </xdr:to>
    <xdr:sp macro="" textlink="">
      <xdr:nvSpPr>
        <xdr:cNvPr id="150" name="楕円 149"/>
        <xdr:cNvSpPr/>
      </xdr:nvSpPr>
      <xdr:spPr>
        <a:xfrm>
          <a:off x="1079500" y="9444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133026</xdr:rowOff>
    </xdr:from>
    <xdr:ext cx="534377" cy="259045"/>
    <xdr:sp macro="" textlink="">
      <xdr:nvSpPr>
        <xdr:cNvPr id="151" name="テキスト ボックス 150"/>
        <xdr:cNvSpPr txBox="1"/>
      </xdr:nvSpPr>
      <xdr:spPr>
        <a:xfrm>
          <a:off x="863111" y="9219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2" name="正方形/長方形 151"/>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53" name="正方形/長方形 152"/>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54" name="正方形/長方形 153"/>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5" name="正方形/長方形 154"/>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6" name="正方形/長方形 155"/>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7" name="正方形/長方形 156"/>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8" name="正方形/長方形 157"/>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9" name="正方形/長方形 158"/>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60" name="テキスト ボックス 159"/>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61" name="直線コネクタ 160"/>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25400</xdr:rowOff>
    </xdr:from>
    <xdr:to>
      <xdr:col>28</xdr:col>
      <xdr:colOff>114300</xdr:colOff>
      <xdr:row>78</xdr:row>
      <xdr:rowOff>25400</xdr:rowOff>
    </xdr:to>
    <xdr:cxnSp macro="">
      <xdr:nvCxnSpPr>
        <xdr:cNvPr id="162" name="直線コネクタ 161"/>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77</xdr:row>
      <xdr:rowOff>54627</xdr:rowOff>
    </xdr:from>
    <xdr:ext cx="248786" cy="259045"/>
    <xdr:sp macro="" textlink="">
      <xdr:nvSpPr>
        <xdr:cNvPr id="163" name="テキスト ボックス 162"/>
        <xdr:cNvSpPr txBox="1"/>
      </xdr:nvSpPr>
      <xdr:spPr>
        <a:xfrm>
          <a:off x="513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4" name="直線コネクタ 163"/>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5" name="テキスト ボックス 164"/>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6" name="直線コネクタ 165"/>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70</xdr:row>
      <xdr:rowOff>111777</xdr:rowOff>
    </xdr:from>
    <xdr:ext cx="531299" cy="259045"/>
    <xdr:sp macro="" textlink="">
      <xdr:nvSpPr>
        <xdr:cNvPr id="167" name="テキスト ボックス 166"/>
        <xdr:cNvSpPr txBox="1"/>
      </xdr:nvSpPr>
      <xdr:spPr>
        <a:xfrm>
          <a:off x="230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8" name="直線コネクタ 167"/>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9" name="テキスト ボックス 168"/>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0" name="維持補修費グラフ枠"/>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133528</xdr:rowOff>
    </xdr:from>
    <xdr:to>
      <xdr:col>24</xdr:col>
      <xdr:colOff>62865</xdr:colOff>
      <xdr:row>77</xdr:row>
      <xdr:rowOff>152158</xdr:rowOff>
    </xdr:to>
    <xdr:cxnSp macro="">
      <xdr:nvCxnSpPr>
        <xdr:cNvPr id="171" name="直線コネクタ 170"/>
        <xdr:cNvCxnSpPr/>
      </xdr:nvCxnSpPr>
      <xdr:spPr>
        <a:xfrm flipV="1">
          <a:off x="4633595" y="12135028"/>
          <a:ext cx="1270" cy="12187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155985</xdr:rowOff>
    </xdr:from>
    <xdr:ext cx="378565" cy="259045"/>
    <xdr:sp macro="" textlink="">
      <xdr:nvSpPr>
        <xdr:cNvPr id="172" name="維持補修費最小値テキスト"/>
        <xdr:cNvSpPr txBox="1"/>
      </xdr:nvSpPr>
      <xdr:spPr>
        <a:xfrm>
          <a:off x="4686300" y="133576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152158</xdr:rowOff>
    </xdr:from>
    <xdr:to>
      <xdr:col>24</xdr:col>
      <xdr:colOff>152400</xdr:colOff>
      <xdr:row>77</xdr:row>
      <xdr:rowOff>152158</xdr:rowOff>
    </xdr:to>
    <xdr:cxnSp macro="">
      <xdr:nvCxnSpPr>
        <xdr:cNvPr id="173" name="直線コネクタ 172"/>
        <xdr:cNvCxnSpPr/>
      </xdr:nvCxnSpPr>
      <xdr:spPr>
        <a:xfrm>
          <a:off x="4546600" y="133538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80205</xdr:rowOff>
    </xdr:from>
    <xdr:ext cx="534377" cy="259045"/>
    <xdr:sp macro="" textlink="">
      <xdr:nvSpPr>
        <xdr:cNvPr id="174" name="維持補修費最大値テキスト"/>
        <xdr:cNvSpPr txBox="1"/>
      </xdr:nvSpPr>
      <xdr:spPr>
        <a:xfrm>
          <a:off x="4686300" y="11910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133528</xdr:rowOff>
    </xdr:from>
    <xdr:to>
      <xdr:col>24</xdr:col>
      <xdr:colOff>152400</xdr:colOff>
      <xdr:row>70</xdr:row>
      <xdr:rowOff>133528</xdr:rowOff>
    </xdr:to>
    <xdr:cxnSp macro="">
      <xdr:nvCxnSpPr>
        <xdr:cNvPr id="175" name="直線コネクタ 174"/>
        <xdr:cNvCxnSpPr/>
      </xdr:nvCxnSpPr>
      <xdr:spPr>
        <a:xfrm>
          <a:off x="4546600" y="12135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135128</xdr:rowOff>
    </xdr:from>
    <xdr:to>
      <xdr:col>24</xdr:col>
      <xdr:colOff>63500</xdr:colOff>
      <xdr:row>76</xdr:row>
      <xdr:rowOff>161989</xdr:rowOff>
    </xdr:to>
    <xdr:cxnSp macro="">
      <xdr:nvCxnSpPr>
        <xdr:cNvPr id="176" name="直線コネクタ 175"/>
        <xdr:cNvCxnSpPr/>
      </xdr:nvCxnSpPr>
      <xdr:spPr>
        <a:xfrm>
          <a:off x="3797300" y="13165328"/>
          <a:ext cx="838200" cy="26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51370</xdr:rowOff>
    </xdr:from>
    <xdr:ext cx="469744" cy="259045"/>
    <xdr:sp macro="" textlink="">
      <xdr:nvSpPr>
        <xdr:cNvPr id="177" name="維持補修費平均値テキスト"/>
        <xdr:cNvSpPr txBox="1"/>
      </xdr:nvSpPr>
      <xdr:spPr>
        <a:xfrm>
          <a:off x="4686300" y="129101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28493</xdr:rowOff>
    </xdr:from>
    <xdr:to>
      <xdr:col>24</xdr:col>
      <xdr:colOff>114300</xdr:colOff>
      <xdr:row>76</xdr:row>
      <xdr:rowOff>130093</xdr:rowOff>
    </xdr:to>
    <xdr:sp macro="" textlink="">
      <xdr:nvSpPr>
        <xdr:cNvPr id="178" name="フローチャート: 判断 177"/>
        <xdr:cNvSpPr/>
      </xdr:nvSpPr>
      <xdr:spPr>
        <a:xfrm>
          <a:off x="4584700" y="130586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135128</xdr:rowOff>
    </xdr:from>
    <xdr:to>
      <xdr:col>19</xdr:col>
      <xdr:colOff>177800</xdr:colOff>
      <xdr:row>76</xdr:row>
      <xdr:rowOff>155645</xdr:rowOff>
    </xdr:to>
    <xdr:cxnSp macro="">
      <xdr:nvCxnSpPr>
        <xdr:cNvPr id="179" name="直線コネクタ 178"/>
        <xdr:cNvCxnSpPr/>
      </xdr:nvCxnSpPr>
      <xdr:spPr>
        <a:xfrm flipV="1">
          <a:off x="2908300" y="13165328"/>
          <a:ext cx="889000" cy="20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7519</xdr:rowOff>
    </xdr:from>
    <xdr:to>
      <xdr:col>20</xdr:col>
      <xdr:colOff>38100</xdr:colOff>
      <xdr:row>76</xdr:row>
      <xdr:rowOff>109119</xdr:rowOff>
    </xdr:to>
    <xdr:sp macro="" textlink="">
      <xdr:nvSpPr>
        <xdr:cNvPr id="180" name="フローチャート: 判断 179"/>
        <xdr:cNvSpPr/>
      </xdr:nvSpPr>
      <xdr:spPr>
        <a:xfrm>
          <a:off x="3746500" y="130377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74</xdr:row>
      <xdr:rowOff>125645</xdr:rowOff>
    </xdr:from>
    <xdr:ext cx="469744" cy="259045"/>
    <xdr:sp macro="" textlink="">
      <xdr:nvSpPr>
        <xdr:cNvPr id="181" name="テキスト ボックス 180"/>
        <xdr:cNvSpPr txBox="1"/>
      </xdr:nvSpPr>
      <xdr:spPr>
        <a:xfrm>
          <a:off x="3562428" y="12812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131299</xdr:rowOff>
    </xdr:from>
    <xdr:to>
      <xdr:col>15</xdr:col>
      <xdr:colOff>50800</xdr:colOff>
      <xdr:row>76</xdr:row>
      <xdr:rowOff>155645</xdr:rowOff>
    </xdr:to>
    <xdr:cxnSp macro="">
      <xdr:nvCxnSpPr>
        <xdr:cNvPr id="182" name="直線コネクタ 181"/>
        <xdr:cNvCxnSpPr/>
      </xdr:nvCxnSpPr>
      <xdr:spPr>
        <a:xfrm>
          <a:off x="2019300" y="13161499"/>
          <a:ext cx="889000" cy="24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160565</xdr:rowOff>
    </xdr:from>
    <xdr:to>
      <xdr:col>15</xdr:col>
      <xdr:colOff>101600</xdr:colOff>
      <xdr:row>76</xdr:row>
      <xdr:rowOff>90715</xdr:rowOff>
    </xdr:to>
    <xdr:sp macro="" textlink="">
      <xdr:nvSpPr>
        <xdr:cNvPr id="183" name="フローチャート: 判断 182"/>
        <xdr:cNvSpPr/>
      </xdr:nvSpPr>
      <xdr:spPr>
        <a:xfrm>
          <a:off x="2857500" y="130193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107243</xdr:rowOff>
    </xdr:from>
    <xdr:ext cx="469744" cy="259045"/>
    <xdr:sp macro="" textlink="">
      <xdr:nvSpPr>
        <xdr:cNvPr id="184" name="テキスト ボックス 183"/>
        <xdr:cNvSpPr txBox="1"/>
      </xdr:nvSpPr>
      <xdr:spPr>
        <a:xfrm>
          <a:off x="2673428" y="127945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97180</xdr:rowOff>
    </xdr:from>
    <xdr:to>
      <xdr:col>10</xdr:col>
      <xdr:colOff>114300</xdr:colOff>
      <xdr:row>76</xdr:row>
      <xdr:rowOff>131299</xdr:rowOff>
    </xdr:to>
    <xdr:cxnSp macro="">
      <xdr:nvCxnSpPr>
        <xdr:cNvPr id="185" name="直線コネクタ 184"/>
        <xdr:cNvCxnSpPr/>
      </xdr:nvCxnSpPr>
      <xdr:spPr>
        <a:xfrm>
          <a:off x="1130300" y="13127380"/>
          <a:ext cx="889000" cy="34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26836</xdr:rowOff>
    </xdr:from>
    <xdr:to>
      <xdr:col>10</xdr:col>
      <xdr:colOff>165100</xdr:colOff>
      <xdr:row>76</xdr:row>
      <xdr:rowOff>128436</xdr:rowOff>
    </xdr:to>
    <xdr:sp macro="" textlink="">
      <xdr:nvSpPr>
        <xdr:cNvPr id="186" name="フローチャート: 判断 185"/>
        <xdr:cNvSpPr/>
      </xdr:nvSpPr>
      <xdr:spPr>
        <a:xfrm>
          <a:off x="1968500" y="13057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144962</xdr:rowOff>
    </xdr:from>
    <xdr:ext cx="469744" cy="259045"/>
    <xdr:sp macro="" textlink="">
      <xdr:nvSpPr>
        <xdr:cNvPr id="187" name="テキスト ボックス 186"/>
        <xdr:cNvSpPr txBox="1"/>
      </xdr:nvSpPr>
      <xdr:spPr>
        <a:xfrm>
          <a:off x="1784428" y="12832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85300</xdr:rowOff>
    </xdr:from>
    <xdr:to>
      <xdr:col>6</xdr:col>
      <xdr:colOff>38100</xdr:colOff>
      <xdr:row>77</xdr:row>
      <xdr:rowOff>15450</xdr:rowOff>
    </xdr:to>
    <xdr:sp macro="" textlink="">
      <xdr:nvSpPr>
        <xdr:cNvPr id="188" name="フローチャート: 判断 187"/>
        <xdr:cNvSpPr/>
      </xdr:nvSpPr>
      <xdr:spPr>
        <a:xfrm>
          <a:off x="1079500" y="1311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6577</xdr:rowOff>
    </xdr:from>
    <xdr:ext cx="469744" cy="259045"/>
    <xdr:sp macro="" textlink="">
      <xdr:nvSpPr>
        <xdr:cNvPr id="189" name="テキスト ボックス 188"/>
        <xdr:cNvSpPr txBox="1"/>
      </xdr:nvSpPr>
      <xdr:spPr>
        <a:xfrm>
          <a:off x="895428" y="1320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0" name="テキスト ボックス 189"/>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1" name="テキスト ボックス 190"/>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2" name="テキスト ボックス 191"/>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3" name="テキスト ボックス 192"/>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4" name="テキスト ボックス 193"/>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111189</xdr:rowOff>
    </xdr:from>
    <xdr:to>
      <xdr:col>24</xdr:col>
      <xdr:colOff>114300</xdr:colOff>
      <xdr:row>77</xdr:row>
      <xdr:rowOff>41339</xdr:rowOff>
    </xdr:to>
    <xdr:sp macro="" textlink="">
      <xdr:nvSpPr>
        <xdr:cNvPr id="195" name="楕円 194"/>
        <xdr:cNvSpPr/>
      </xdr:nvSpPr>
      <xdr:spPr>
        <a:xfrm>
          <a:off x="4584700" y="13141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89616</xdr:rowOff>
    </xdr:from>
    <xdr:ext cx="469744" cy="259045"/>
    <xdr:sp macro="" textlink="">
      <xdr:nvSpPr>
        <xdr:cNvPr id="196" name="維持補修費該当値テキスト"/>
        <xdr:cNvSpPr txBox="1"/>
      </xdr:nvSpPr>
      <xdr:spPr>
        <a:xfrm>
          <a:off x="4686300" y="13119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84328</xdr:rowOff>
    </xdr:from>
    <xdr:to>
      <xdr:col>20</xdr:col>
      <xdr:colOff>38100</xdr:colOff>
      <xdr:row>77</xdr:row>
      <xdr:rowOff>14478</xdr:rowOff>
    </xdr:to>
    <xdr:sp macro="" textlink="">
      <xdr:nvSpPr>
        <xdr:cNvPr id="197" name="楕円 196"/>
        <xdr:cNvSpPr/>
      </xdr:nvSpPr>
      <xdr:spPr>
        <a:xfrm>
          <a:off x="3746500" y="13114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77</xdr:row>
      <xdr:rowOff>5605</xdr:rowOff>
    </xdr:from>
    <xdr:ext cx="469744" cy="259045"/>
    <xdr:sp macro="" textlink="">
      <xdr:nvSpPr>
        <xdr:cNvPr id="198" name="テキスト ボックス 197"/>
        <xdr:cNvSpPr txBox="1"/>
      </xdr:nvSpPr>
      <xdr:spPr>
        <a:xfrm>
          <a:off x="3562428" y="132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104845</xdr:rowOff>
    </xdr:from>
    <xdr:to>
      <xdr:col>15</xdr:col>
      <xdr:colOff>101600</xdr:colOff>
      <xdr:row>77</xdr:row>
      <xdr:rowOff>34995</xdr:rowOff>
    </xdr:to>
    <xdr:sp macro="" textlink="">
      <xdr:nvSpPr>
        <xdr:cNvPr id="199" name="楕円 198"/>
        <xdr:cNvSpPr/>
      </xdr:nvSpPr>
      <xdr:spPr>
        <a:xfrm>
          <a:off x="2857500" y="13135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26122</xdr:rowOff>
    </xdr:from>
    <xdr:ext cx="469744" cy="259045"/>
    <xdr:sp macro="" textlink="">
      <xdr:nvSpPr>
        <xdr:cNvPr id="200" name="テキスト ボックス 199"/>
        <xdr:cNvSpPr txBox="1"/>
      </xdr:nvSpPr>
      <xdr:spPr>
        <a:xfrm>
          <a:off x="2673428" y="13227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80499</xdr:rowOff>
    </xdr:from>
    <xdr:to>
      <xdr:col>10</xdr:col>
      <xdr:colOff>165100</xdr:colOff>
      <xdr:row>77</xdr:row>
      <xdr:rowOff>10649</xdr:rowOff>
    </xdr:to>
    <xdr:sp macro="" textlink="">
      <xdr:nvSpPr>
        <xdr:cNvPr id="201" name="楕円 200"/>
        <xdr:cNvSpPr/>
      </xdr:nvSpPr>
      <xdr:spPr>
        <a:xfrm>
          <a:off x="1968500" y="13110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1776</xdr:rowOff>
    </xdr:from>
    <xdr:ext cx="469744" cy="259045"/>
    <xdr:sp macro="" textlink="">
      <xdr:nvSpPr>
        <xdr:cNvPr id="202" name="テキスト ボックス 201"/>
        <xdr:cNvSpPr txBox="1"/>
      </xdr:nvSpPr>
      <xdr:spPr>
        <a:xfrm>
          <a:off x="1784428" y="13203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46380</xdr:rowOff>
    </xdr:from>
    <xdr:to>
      <xdr:col>6</xdr:col>
      <xdr:colOff>38100</xdr:colOff>
      <xdr:row>76</xdr:row>
      <xdr:rowOff>147980</xdr:rowOff>
    </xdr:to>
    <xdr:sp macro="" textlink="">
      <xdr:nvSpPr>
        <xdr:cNvPr id="203" name="楕円 202"/>
        <xdr:cNvSpPr/>
      </xdr:nvSpPr>
      <xdr:spPr>
        <a:xfrm>
          <a:off x="1079500" y="1307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164507</xdr:rowOff>
    </xdr:from>
    <xdr:ext cx="469744" cy="259045"/>
    <xdr:sp macro="" textlink="">
      <xdr:nvSpPr>
        <xdr:cNvPr id="204" name="テキスト ボックス 203"/>
        <xdr:cNvSpPr txBox="1"/>
      </xdr:nvSpPr>
      <xdr:spPr>
        <a:xfrm>
          <a:off x="895428" y="128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5" name="正方形/長方形 204"/>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6" name="正方形/長方形 205"/>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7" name="正方形/長方形 206"/>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8" name="正方形/長方形 207"/>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9" name="正方形/長方形 208"/>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0" name="正方形/長方形 209"/>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1" name="正方形/長方形 210"/>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2" name="正方形/長方形 211"/>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3" name="テキスト ボックス 212"/>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4" name="直線コネクタ 213"/>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15" name="テキスト ボックス 214"/>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6" name="直線コネクタ 215"/>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7" name="テキスト ボックス 216"/>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8" name="直線コネクタ 217"/>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9" name="テキスト ボックス 218"/>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20" name="直線コネクタ 219"/>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94</xdr:row>
      <xdr:rowOff>160763</xdr:rowOff>
    </xdr:from>
    <xdr:ext cx="595419" cy="259045"/>
    <xdr:sp macro="" textlink="">
      <xdr:nvSpPr>
        <xdr:cNvPr id="221" name="テキスト ボックス 220"/>
        <xdr:cNvSpPr txBox="1"/>
      </xdr:nvSpPr>
      <xdr:spPr>
        <a:xfrm>
          <a:off x="166581" y="16277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2" name="直線コネクタ 221"/>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93</xdr:row>
      <xdr:rowOff>5641</xdr:rowOff>
    </xdr:from>
    <xdr:ext cx="595419" cy="259045"/>
    <xdr:sp macro="" textlink="">
      <xdr:nvSpPr>
        <xdr:cNvPr id="223" name="テキスト ボックス 222"/>
        <xdr:cNvSpPr txBox="1"/>
      </xdr:nvSpPr>
      <xdr:spPr>
        <a:xfrm>
          <a:off x="166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4" name="直線コネクタ 223"/>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21970</xdr:rowOff>
    </xdr:from>
    <xdr:ext cx="595419" cy="259045"/>
    <xdr:sp macro="" textlink="">
      <xdr:nvSpPr>
        <xdr:cNvPr id="225" name="テキスト ボックス 224"/>
        <xdr:cNvSpPr txBox="1"/>
      </xdr:nvSpPr>
      <xdr:spPr>
        <a:xfrm>
          <a:off x="166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6" name="直線コネクタ 225"/>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38298</xdr:rowOff>
    </xdr:from>
    <xdr:ext cx="595419" cy="259045"/>
    <xdr:sp macro="" textlink="">
      <xdr:nvSpPr>
        <xdr:cNvPr id="227" name="テキスト ボックス 226"/>
        <xdr:cNvSpPr txBox="1"/>
      </xdr:nvSpPr>
      <xdr:spPr>
        <a:xfrm>
          <a:off x="166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8" name="直線コネクタ 227"/>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9" name="テキスト ボックス 228"/>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0" name="扶助費グラフ枠"/>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139505</xdr:rowOff>
    </xdr:from>
    <xdr:to>
      <xdr:col>24</xdr:col>
      <xdr:colOff>62865</xdr:colOff>
      <xdr:row>97</xdr:row>
      <xdr:rowOff>156932</xdr:rowOff>
    </xdr:to>
    <xdr:cxnSp macro="">
      <xdr:nvCxnSpPr>
        <xdr:cNvPr id="231" name="直線コネクタ 230"/>
        <xdr:cNvCxnSpPr/>
      </xdr:nvCxnSpPr>
      <xdr:spPr>
        <a:xfrm flipV="1">
          <a:off x="4633595" y="15570005"/>
          <a:ext cx="1270" cy="12175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97</xdr:row>
      <xdr:rowOff>160759</xdr:rowOff>
    </xdr:from>
    <xdr:ext cx="534377" cy="259045"/>
    <xdr:sp macro="" textlink="">
      <xdr:nvSpPr>
        <xdr:cNvPr id="232" name="扶助費最小値テキスト"/>
        <xdr:cNvSpPr txBox="1"/>
      </xdr:nvSpPr>
      <xdr:spPr>
        <a:xfrm>
          <a:off x="4686300" y="16791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156932</xdr:rowOff>
    </xdr:from>
    <xdr:to>
      <xdr:col>24</xdr:col>
      <xdr:colOff>152400</xdr:colOff>
      <xdr:row>97</xdr:row>
      <xdr:rowOff>156932</xdr:rowOff>
    </xdr:to>
    <xdr:cxnSp macro="">
      <xdr:nvCxnSpPr>
        <xdr:cNvPr id="233" name="直線コネクタ 232"/>
        <xdr:cNvCxnSpPr/>
      </xdr:nvCxnSpPr>
      <xdr:spPr>
        <a:xfrm>
          <a:off x="4546600" y="16787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86182</xdr:rowOff>
    </xdr:from>
    <xdr:ext cx="599010" cy="259045"/>
    <xdr:sp macro="" textlink="">
      <xdr:nvSpPr>
        <xdr:cNvPr id="234" name="扶助費最大値テキスト"/>
        <xdr:cNvSpPr txBox="1"/>
      </xdr:nvSpPr>
      <xdr:spPr>
        <a:xfrm>
          <a:off x="4686300" y="153452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198,018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139505</xdr:rowOff>
    </xdr:from>
    <xdr:to>
      <xdr:col>24</xdr:col>
      <xdr:colOff>152400</xdr:colOff>
      <xdr:row>90</xdr:row>
      <xdr:rowOff>139505</xdr:rowOff>
    </xdr:to>
    <xdr:cxnSp macro="">
      <xdr:nvCxnSpPr>
        <xdr:cNvPr id="235" name="直線コネクタ 234"/>
        <xdr:cNvCxnSpPr/>
      </xdr:nvCxnSpPr>
      <xdr:spPr>
        <a:xfrm>
          <a:off x="4546600" y="155700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18652</xdr:rowOff>
    </xdr:from>
    <xdr:to>
      <xdr:col>24</xdr:col>
      <xdr:colOff>63500</xdr:colOff>
      <xdr:row>97</xdr:row>
      <xdr:rowOff>113574</xdr:rowOff>
    </xdr:to>
    <xdr:cxnSp macro="">
      <xdr:nvCxnSpPr>
        <xdr:cNvPr id="236" name="直線コネクタ 235"/>
        <xdr:cNvCxnSpPr/>
      </xdr:nvCxnSpPr>
      <xdr:spPr>
        <a:xfrm flipV="1">
          <a:off x="3797300" y="16649302"/>
          <a:ext cx="838200" cy="94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135007</xdr:rowOff>
    </xdr:from>
    <xdr:ext cx="599010" cy="259045"/>
    <xdr:sp macro="" textlink="">
      <xdr:nvSpPr>
        <xdr:cNvPr id="237" name="扶助費平均値テキスト"/>
        <xdr:cNvSpPr txBox="1"/>
      </xdr:nvSpPr>
      <xdr:spPr>
        <a:xfrm>
          <a:off x="4686300" y="1625130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117,116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112130</xdr:rowOff>
    </xdr:from>
    <xdr:to>
      <xdr:col>24</xdr:col>
      <xdr:colOff>114300</xdr:colOff>
      <xdr:row>96</xdr:row>
      <xdr:rowOff>42280</xdr:rowOff>
    </xdr:to>
    <xdr:sp macro="" textlink="">
      <xdr:nvSpPr>
        <xdr:cNvPr id="238" name="フローチャート: 判断 237"/>
        <xdr:cNvSpPr/>
      </xdr:nvSpPr>
      <xdr:spPr>
        <a:xfrm>
          <a:off x="4584700" y="1639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113574</xdr:rowOff>
    </xdr:from>
    <xdr:to>
      <xdr:col>19</xdr:col>
      <xdr:colOff>177800</xdr:colOff>
      <xdr:row>97</xdr:row>
      <xdr:rowOff>149650</xdr:rowOff>
    </xdr:to>
    <xdr:cxnSp macro="">
      <xdr:nvCxnSpPr>
        <xdr:cNvPr id="239" name="直線コネクタ 238"/>
        <xdr:cNvCxnSpPr/>
      </xdr:nvCxnSpPr>
      <xdr:spPr>
        <a:xfrm flipV="1">
          <a:off x="2908300" y="16744224"/>
          <a:ext cx="889000" cy="36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3697</xdr:rowOff>
    </xdr:from>
    <xdr:to>
      <xdr:col>20</xdr:col>
      <xdr:colOff>38100</xdr:colOff>
      <xdr:row>96</xdr:row>
      <xdr:rowOff>105297</xdr:rowOff>
    </xdr:to>
    <xdr:sp macro="" textlink="">
      <xdr:nvSpPr>
        <xdr:cNvPr id="240" name="フローチャート: 判断 239"/>
        <xdr:cNvSpPr/>
      </xdr:nvSpPr>
      <xdr:spPr>
        <a:xfrm>
          <a:off x="3746500" y="164628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94</xdr:row>
      <xdr:rowOff>121824</xdr:rowOff>
    </xdr:from>
    <xdr:ext cx="599010" cy="259045"/>
    <xdr:sp macro="" textlink="">
      <xdr:nvSpPr>
        <xdr:cNvPr id="241" name="テキスト ボックス 240"/>
        <xdr:cNvSpPr txBox="1"/>
      </xdr:nvSpPr>
      <xdr:spPr>
        <a:xfrm>
          <a:off x="3497795" y="162381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128400</xdr:rowOff>
    </xdr:from>
    <xdr:to>
      <xdr:col>15</xdr:col>
      <xdr:colOff>50800</xdr:colOff>
      <xdr:row>97</xdr:row>
      <xdr:rowOff>149650</xdr:rowOff>
    </xdr:to>
    <xdr:cxnSp macro="">
      <xdr:nvCxnSpPr>
        <xdr:cNvPr id="242" name="直線コネクタ 241"/>
        <xdr:cNvCxnSpPr/>
      </xdr:nvCxnSpPr>
      <xdr:spPr>
        <a:xfrm>
          <a:off x="2019300" y="16759050"/>
          <a:ext cx="889000" cy="21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22084</xdr:rowOff>
    </xdr:from>
    <xdr:to>
      <xdr:col>15</xdr:col>
      <xdr:colOff>101600</xdr:colOff>
      <xdr:row>96</xdr:row>
      <xdr:rowOff>123684</xdr:rowOff>
    </xdr:to>
    <xdr:sp macro="" textlink="">
      <xdr:nvSpPr>
        <xdr:cNvPr id="243" name="フローチャート: 判断 242"/>
        <xdr:cNvSpPr/>
      </xdr:nvSpPr>
      <xdr:spPr>
        <a:xfrm>
          <a:off x="2857500" y="164812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94</xdr:row>
      <xdr:rowOff>140211</xdr:rowOff>
    </xdr:from>
    <xdr:ext cx="599010" cy="259045"/>
    <xdr:sp macro="" textlink="">
      <xdr:nvSpPr>
        <xdr:cNvPr id="244" name="テキスト ボックス 243"/>
        <xdr:cNvSpPr txBox="1"/>
      </xdr:nvSpPr>
      <xdr:spPr>
        <a:xfrm>
          <a:off x="2608795" y="162565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128400</xdr:rowOff>
    </xdr:from>
    <xdr:to>
      <xdr:col>10</xdr:col>
      <xdr:colOff>114300</xdr:colOff>
      <xdr:row>98</xdr:row>
      <xdr:rowOff>39105</xdr:rowOff>
    </xdr:to>
    <xdr:cxnSp macro="">
      <xdr:nvCxnSpPr>
        <xdr:cNvPr id="245" name="直線コネクタ 244"/>
        <xdr:cNvCxnSpPr/>
      </xdr:nvCxnSpPr>
      <xdr:spPr>
        <a:xfrm flipV="1">
          <a:off x="1130300" y="16759050"/>
          <a:ext cx="889000" cy="82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46957</xdr:rowOff>
    </xdr:from>
    <xdr:to>
      <xdr:col>10</xdr:col>
      <xdr:colOff>165100</xdr:colOff>
      <xdr:row>96</xdr:row>
      <xdr:rowOff>148557</xdr:rowOff>
    </xdr:to>
    <xdr:sp macro="" textlink="">
      <xdr:nvSpPr>
        <xdr:cNvPr id="246" name="フローチャート: 判断 245"/>
        <xdr:cNvSpPr/>
      </xdr:nvSpPr>
      <xdr:spPr>
        <a:xfrm>
          <a:off x="1968500" y="16506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94</xdr:row>
      <xdr:rowOff>165084</xdr:rowOff>
    </xdr:from>
    <xdr:ext cx="599010" cy="259045"/>
    <xdr:sp macro="" textlink="">
      <xdr:nvSpPr>
        <xdr:cNvPr id="247" name="テキスト ボックス 246"/>
        <xdr:cNvSpPr txBox="1"/>
      </xdr:nvSpPr>
      <xdr:spPr>
        <a:xfrm>
          <a:off x="1719795" y="162813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107,353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96411</xdr:rowOff>
    </xdr:from>
    <xdr:to>
      <xdr:col>6</xdr:col>
      <xdr:colOff>38100</xdr:colOff>
      <xdr:row>97</xdr:row>
      <xdr:rowOff>26561</xdr:rowOff>
    </xdr:to>
    <xdr:sp macro="" textlink="">
      <xdr:nvSpPr>
        <xdr:cNvPr id="248" name="フローチャート: 判断 247"/>
        <xdr:cNvSpPr/>
      </xdr:nvSpPr>
      <xdr:spPr>
        <a:xfrm>
          <a:off x="1079500" y="16555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95</xdr:row>
      <xdr:rowOff>43088</xdr:rowOff>
    </xdr:from>
    <xdr:ext cx="599010" cy="259045"/>
    <xdr:sp macro="" textlink="">
      <xdr:nvSpPr>
        <xdr:cNvPr id="249" name="テキスト ボックス 248"/>
        <xdr:cNvSpPr txBox="1"/>
      </xdr:nvSpPr>
      <xdr:spPr>
        <a:xfrm>
          <a:off x="830795" y="163308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0" name="テキスト ボックス 249"/>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1" name="テキスト ボックス 250"/>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2" name="テキスト ボックス 251"/>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3" name="テキスト ボックス 252"/>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4" name="テキスト ボックス 253"/>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139302</xdr:rowOff>
    </xdr:from>
    <xdr:to>
      <xdr:col>24</xdr:col>
      <xdr:colOff>114300</xdr:colOff>
      <xdr:row>97</xdr:row>
      <xdr:rowOff>69452</xdr:rowOff>
    </xdr:to>
    <xdr:sp macro="" textlink="">
      <xdr:nvSpPr>
        <xdr:cNvPr id="255" name="楕円 254"/>
        <xdr:cNvSpPr/>
      </xdr:nvSpPr>
      <xdr:spPr>
        <a:xfrm>
          <a:off x="4584700" y="16598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117729</xdr:rowOff>
    </xdr:from>
    <xdr:ext cx="534377" cy="259045"/>
    <xdr:sp macro="" textlink="">
      <xdr:nvSpPr>
        <xdr:cNvPr id="256" name="扶助費該当値テキスト"/>
        <xdr:cNvSpPr txBox="1"/>
      </xdr:nvSpPr>
      <xdr:spPr>
        <a:xfrm>
          <a:off x="4686300" y="16576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62774</xdr:rowOff>
    </xdr:from>
    <xdr:to>
      <xdr:col>20</xdr:col>
      <xdr:colOff>38100</xdr:colOff>
      <xdr:row>97</xdr:row>
      <xdr:rowOff>164374</xdr:rowOff>
    </xdr:to>
    <xdr:sp macro="" textlink="">
      <xdr:nvSpPr>
        <xdr:cNvPr id="257" name="楕円 256"/>
        <xdr:cNvSpPr/>
      </xdr:nvSpPr>
      <xdr:spPr>
        <a:xfrm>
          <a:off x="3746500" y="16693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97</xdr:row>
      <xdr:rowOff>155501</xdr:rowOff>
    </xdr:from>
    <xdr:ext cx="534377" cy="259045"/>
    <xdr:sp macro="" textlink="">
      <xdr:nvSpPr>
        <xdr:cNvPr id="258" name="テキスト ボックス 257"/>
        <xdr:cNvSpPr txBox="1"/>
      </xdr:nvSpPr>
      <xdr:spPr>
        <a:xfrm>
          <a:off x="3530111" y="16786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98850</xdr:rowOff>
    </xdr:from>
    <xdr:to>
      <xdr:col>15</xdr:col>
      <xdr:colOff>101600</xdr:colOff>
      <xdr:row>98</xdr:row>
      <xdr:rowOff>29000</xdr:rowOff>
    </xdr:to>
    <xdr:sp macro="" textlink="">
      <xdr:nvSpPr>
        <xdr:cNvPr id="259" name="楕円 258"/>
        <xdr:cNvSpPr/>
      </xdr:nvSpPr>
      <xdr:spPr>
        <a:xfrm>
          <a:off x="2857500" y="1672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20127</xdr:rowOff>
    </xdr:from>
    <xdr:ext cx="534377" cy="259045"/>
    <xdr:sp macro="" textlink="">
      <xdr:nvSpPr>
        <xdr:cNvPr id="260" name="テキスト ボックス 259"/>
        <xdr:cNvSpPr txBox="1"/>
      </xdr:nvSpPr>
      <xdr:spPr>
        <a:xfrm>
          <a:off x="2641111" y="16822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77600</xdr:rowOff>
    </xdr:from>
    <xdr:to>
      <xdr:col>10</xdr:col>
      <xdr:colOff>165100</xdr:colOff>
      <xdr:row>98</xdr:row>
      <xdr:rowOff>7750</xdr:rowOff>
    </xdr:to>
    <xdr:sp macro="" textlink="">
      <xdr:nvSpPr>
        <xdr:cNvPr id="261" name="楕円 260"/>
        <xdr:cNvSpPr/>
      </xdr:nvSpPr>
      <xdr:spPr>
        <a:xfrm>
          <a:off x="1968500" y="16708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170327</xdr:rowOff>
    </xdr:from>
    <xdr:ext cx="534377" cy="259045"/>
    <xdr:sp macro="" textlink="">
      <xdr:nvSpPr>
        <xdr:cNvPr id="262" name="テキスト ボックス 261"/>
        <xdr:cNvSpPr txBox="1"/>
      </xdr:nvSpPr>
      <xdr:spPr>
        <a:xfrm>
          <a:off x="1752111" y="16800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159755</xdr:rowOff>
    </xdr:from>
    <xdr:to>
      <xdr:col>6</xdr:col>
      <xdr:colOff>38100</xdr:colOff>
      <xdr:row>98</xdr:row>
      <xdr:rowOff>89905</xdr:rowOff>
    </xdr:to>
    <xdr:sp macro="" textlink="">
      <xdr:nvSpPr>
        <xdr:cNvPr id="263" name="楕円 262"/>
        <xdr:cNvSpPr/>
      </xdr:nvSpPr>
      <xdr:spPr>
        <a:xfrm>
          <a:off x="1079500" y="16790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81032</xdr:rowOff>
    </xdr:from>
    <xdr:ext cx="534377" cy="259045"/>
    <xdr:sp macro="" textlink="">
      <xdr:nvSpPr>
        <xdr:cNvPr id="264" name="テキスト ボックス 263"/>
        <xdr:cNvSpPr txBox="1"/>
      </xdr:nvSpPr>
      <xdr:spPr>
        <a:xfrm>
          <a:off x="863111" y="16883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5" name="正方形/長方形 264"/>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6" name="正方形/長方形 265"/>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7" name="正方形/長方形 266"/>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8" name="正方形/長方形 267"/>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69" name="正方形/長方形 268"/>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0" name="正方形/長方形 269"/>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1" name="正方形/長方形 270"/>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2" name="正方形/長方形 271"/>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3" name="テキスト ボックス 272"/>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4" name="直線コネクタ 273"/>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5" name="テキスト ボックス 274"/>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6" name="直線コネクタ 275"/>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7" name="テキスト ボックス 276"/>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8" name="直線コネクタ 277"/>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35577</xdr:rowOff>
    </xdr:from>
    <xdr:ext cx="531299" cy="259045"/>
    <xdr:sp macro="" textlink="">
      <xdr:nvSpPr>
        <xdr:cNvPr id="279" name="テキスト ボックス 278"/>
        <xdr:cNvSpPr txBox="1"/>
      </xdr:nvSpPr>
      <xdr:spPr>
        <a:xfrm>
          <a:off x="6072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80" name="直線コネクタ 279"/>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33</xdr:row>
      <xdr:rowOff>168927</xdr:rowOff>
    </xdr:from>
    <xdr:ext cx="531299" cy="259045"/>
    <xdr:sp macro="" textlink="">
      <xdr:nvSpPr>
        <xdr:cNvPr id="281" name="テキスト ボックス 280"/>
        <xdr:cNvSpPr txBox="1"/>
      </xdr:nvSpPr>
      <xdr:spPr>
        <a:xfrm>
          <a:off x="6072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82" name="直線コネクタ 281"/>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31</xdr:row>
      <xdr:rowOff>130827</xdr:rowOff>
    </xdr:from>
    <xdr:ext cx="531299" cy="259045"/>
    <xdr:sp macro="" textlink="">
      <xdr:nvSpPr>
        <xdr:cNvPr id="283" name="テキスト ボックス 282"/>
        <xdr:cNvSpPr txBox="1"/>
      </xdr:nvSpPr>
      <xdr:spPr>
        <a:xfrm>
          <a:off x="6072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4" name="直線コネクタ 283"/>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5" name="テキスト ボックス 284"/>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6" name="直線コネクタ 285"/>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7" name="テキスト ボックス 286"/>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8" name="補助費等グラフ枠"/>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101028</xdr:rowOff>
    </xdr:from>
    <xdr:to>
      <xdr:col>54</xdr:col>
      <xdr:colOff>189865</xdr:colOff>
      <xdr:row>39</xdr:row>
      <xdr:rowOff>57232</xdr:rowOff>
    </xdr:to>
    <xdr:cxnSp macro="">
      <xdr:nvCxnSpPr>
        <xdr:cNvPr id="289" name="直線コネクタ 288"/>
        <xdr:cNvCxnSpPr/>
      </xdr:nvCxnSpPr>
      <xdr:spPr>
        <a:xfrm flipV="1">
          <a:off x="10475595" y="5244528"/>
          <a:ext cx="1270" cy="14992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61059</xdr:rowOff>
    </xdr:from>
    <xdr:ext cx="534377" cy="259045"/>
    <xdr:sp macro="" textlink="">
      <xdr:nvSpPr>
        <xdr:cNvPr id="290" name="補助費等最小値テキスト"/>
        <xdr:cNvSpPr txBox="1"/>
      </xdr:nvSpPr>
      <xdr:spPr>
        <a:xfrm>
          <a:off x="10528300" y="6747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57232</xdr:rowOff>
    </xdr:from>
    <xdr:to>
      <xdr:col>55</xdr:col>
      <xdr:colOff>88900</xdr:colOff>
      <xdr:row>39</xdr:row>
      <xdr:rowOff>57232</xdr:rowOff>
    </xdr:to>
    <xdr:cxnSp macro="">
      <xdr:nvCxnSpPr>
        <xdr:cNvPr id="291" name="直線コネクタ 290"/>
        <xdr:cNvCxnSpPr/>
      </xdr:nvCxnSpPr>
      <xdr:spPr>
        <a:xfrm>
          <a:off x="10388600" y="67437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47705</xdr:rowOff>
    </xdr:from>
    <xdr:ext cx="534377" cy="259045"/>
    <xdr:sp macro="" textlink="">
      <xdr:nvSpPr>
        <xdr:cNvPr id="292" name="補助費等最大値テキスト"/>
        <xdr:cNvSpPr txBox="1"/>
      </xdr:nvSpPr>
      <xdr:spPr>
        <a:xfrm>
          <a:off x="10528300" y="5019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101028</xdr:rowOff>
    </xdr:from>
    <xdr:to>
      <xdr:col>55</xdr:col>
      <xdr:colOff>88900</xdr:colOff>
      <xdr:row>30</xdr:row>
      <xdr:rowOff>101028</xdr:rowOff>
    </xdr:to>
    <xdr:cxnSp macro="">
      <xdr:nvCxnSpPr>
        <xdr:cNvPr id="293" name="直線コネクタ 292"/>
        <xdr:cNvCxnSpPr/>
      </xdr:nvCxnSpPr>
      <xdr:spPr>
        <a:xfrm>
          <a:off x="10388600" y="52445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3435</xdr:rowOff>
    </xdr:from>
    <xdr:to>
      <xdr:col>55</xdr:col>
      <xdr:colOff>0</xdr:colOff>
      <xdr:row>37</xdr:row>
      <xdr:rowOff>70682</xdr:rowOff>
    </xdr:to>
    <xdr:cxnSp macro="">
      <xdr:nvCxnSpPr>
        <xdr:cNvPr id="294" name="直線コネクタ 293"/>
        <xdr:cNvCxnSpPr/>
      </xdr:nvCxnSpPr>
      <xdr:spPr>
        <a:xfrm flipV="1">
          <a:off x="9639300" y="6347085"/>
          <a:ext cx="838200" cy="67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101414</xdr:rowOff>
    </xdr:from>
    <xdr:ext cx="534377" cy="259045"/>
    <xdr:sp macro="" textlink="">
      <xdr:nvSpPr>
        <xdr:cNvPr id="295" name="補助費等平均値テキスト"/>
        <xdr:cNvSpPr txBox="1"/>
      </xdr:nvSpPr>
      <xdr:spPr>
        <a:xfrm>
          <a:off x="10528300" y="5930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78537</xdr:rowOff>
    </xdr:from>
    <xdr:to>
      <xdr:col>55</xdr:col>
      <xdr:colOff>50800</xdr:colOff>
      <xdr:row>36</xdr:row>
      <xdr:rowOff>8687</xdr:rowOff>
    </xdr:to>
    <xdr:sp macro="" textlink="">
      <xdr:nvSpPr>
        <xdr:cNvPr id="296" name="フローチャート: 判断 295"/>
        <xdr:cNvSpPr/>
      </xdr:nvSpPr>
      <xdr:spPr>
        <a:xfrm>
          <a:off x="10426700" y="6079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24524</xdr:rowOff>
    </xdr:from>
    <xdr:to>
      <xdr:col>50</xdr:col>
      <xdr:colOff>114300</xdr:colOff>
      <xdr:row>37</xdr:row>
      <xdr:rowOff>70682</xdr:rowOff>
    </xdr:to>
    <xdr:cxnSp macro="">
      <xdr:nvCxnSpPr>
        <xdr:cNvPr id="297" name="直線コネクタ 296"/>
        <xdr:cNvCxnSpPr/>
      </xdr:nvCxnSpPr>
      <xdr:spPr>
        <a:xfrm>
          <a:off x="8750300" y="6368174"/>
          <a:ext cx="889000" cy="46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136334</xdr:rowOff>
    </xdr:from>
    <xdr:to>
      <xdr:col>50</xdr:col>
      <xdr:colOff>165100</xdr:colOff>
      <xdr:row>36</xdr:row>
      <xdr:rowOff>66484</xdr:rowOff>
    </xdr:to>
    <xdr:sp macro="" textlink="">
      <xdr:nvSpPr>
        <xdr:cNvPr id="298" name="フローチャート: 判断 297"/>
        <xdr:cNvSpPr/>
      </xdr:nvSpPr>
      <xdr:spPr>
        <a:xfrm>
          <a:off x="9588500" y="61370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34</xdr:row>
      <xdr:rowOff>83011</xdr:rowOff>
    </xdr:from>
    <xdr:ext cx="534377" cy="259045"/>
    <xdr:sp macro="" textlink="">
      <xdr:nvSpPr>
        <xdr:cNvPr id="299" name="テキスト ボックス 298"/>
        <xdr:cNvSpPr txBox="1"/>
      </xdr:nvSpPr>
      <xdr:spPr>
        <a:xfrm>
          <a:off x="9372111" y="5912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24524</xdr:rowOff>
    </xdr:from>
    <xdr:to>
      <xdr:col>45</xdr:col>
      <xdr:colOff>177800</xdr:colOff>
      <xdr:row>37</xdr:row>
      <xdr:rowOff>71234</xdr:rowOff>
    </xdr:to>
    <xdr:cxnSp macro="">
      <xdr:nvCxnSpPr>
        <xdr:cNvPr id="300" name="直線コネクタ 299"/>
        <xdr:cNvCxnSpPr/>
      </xdr:nvCxnSpPr>
      <xdr:spPr>
        <a:xfrm flipV="1">
          <a:off x="7861300" y="6368174"/>
          <a:ext cx="889000" cy="46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154946</xdr:rowOff>
    </xdr:from>
    <xdr:to>
      <xdr:col>46</xdr:col>
      <xdr:colOff>38100</xdr:colOff>
      <xdr:row>36</xdr:row>
      <xdr:rowOff>85096</xdr:rowOff>
    </xdr:to>
    <xdr:sp macro="" textlink="">
      <xdr:nvSpPr>
        <xdr:cNvPr id="301" name="フローチャート: 判断 300"/>
        <xdr:cNvSpPr/>
      </xdr:nvSpPr>
      <xdr:spPr>
        <a:xfrm>
          <a:off x="8699500" y="6155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34</xdr:row>
      <xdr:rowOff>101623</xdr:rowOff>
    </xdr:from>
    <xdr:ext cx="534377" cy="259045"/>
    <xdr:sp macro="" textlink="">
      <xdr:nvSpPr>
        <xdr:cNvPr id="302" name="テキスト ボックス 301"/>
        <xdr:cNvSpPr txBox="1"/>
      </xdr:nvSpPr>
      <xdr:spPr>
        <a:xfrm>
          <a:off x="8483111" y="59309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138347</xdr:rowOff>
    </xdr:from>
    <xdr:to>
      <xdr:col>41</xdr:col>
      <xdr:colOff>50800</xdr:colOff>
      <xdr:row>37</xdr:row>
      <xdr:rowOff>71234</xdr:rowOff>
    </xdr:to>
    <xdr:cxnSp macro="">
      <xdr:nvCxnSpPr>
        <xdr:cNvPr id="303" name="直線コネクタ 302"/>
        <xdr:cNvCxnSpPr/>
      </xdr:nvCxnSpPr>
      <xdr:spPr>
        <a:xfrm>
          <a:off x="6972300" y="6310547"/>
          <a:ext cx="889000" cy="104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49257</xdr:rowOff>
    </xdr:from>
    <xdr:to>
      <xdr:col>41</xdr:col>
      <xdr:colOff>101600</xdr:colOff>
      <xdr:row>36</xdr:row>
      <xdr:rowOff>150857</xdr:rowOff>
    </xdr:to>
    <xdr:sp macro="" textlink="">
      <xdr:nvSpPr>
        <xdr:cNvPr id="304" name="フローチャート: 判断 303"/>
        <xdr:cNvSpPr/>
      </xdr:nvSpPr>
      <xdr:spPr>
        <a:xfrm>
          <a:off x="7810500" y="6221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34</xdr:row>
      <xdr:rowOff>167384</xdr:rowOff>
    </xdr:from>
    <xdr:ext cx="534377" cy="259045"/>
    <xdr:sp macro="" textlink="">
      <xdr:nvSpPr>
        <xdr:cNvPr id="305" name="テキスト ボックス 304"/>
        <xdr:cNvSpPr txBox="1"/>
      </xdr:nvSpPr>
      <xdr:spPr>
        <a:xfrm>
          <a:off x="7594111" y="59966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103987</xdr:rowOff>
    </xdr:from>
    <xdr:to>
      <xdr:col>36</xdr:col>
      <xdr:colOff>165100</xdr:colOff>
      <xdr:row>37</xdr:row>
      <xdr:rowOff>34137</xdr:rowOff>
    </xdr:to>
    <xdr:sp macro="" textlink="">
      <xdr:nvSpPr>
        <xdr:cNvPr id="306" name="フローチャート: 判断 305"/>
        <xdr:cNvSpPr/>
      </xdr:nvSpPr>
      <xdr:spPr>
        <a:xfrm>
          <a:off x="6921500" y="6276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25264</xdr:rowOff>
    </xdr:from>
    <xdr:ext cx="534377" cy="259045"/>
    <xdr:sp macro="" textlink="">
      <xdr:nvSpPr>
        <xdr:cNvPr id="307" name="テキスト ボックス 306"/>
        <xdr:cNvSpPr txBox="1"/>
      </xdr:nvSpPr>
      <xdr:spPr>
        <a:xfrm>
          <a:off x="6705111" y="6368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41,208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8" name="テキスト ボックス 307"/>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9" name="テキスト ボックス 308"/>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0" name="テキスト ボックス 309"/>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1" name="テキスト ボックス 310"/>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2" name="テキスト ボックス 311"/>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124085</xdr:rowOff>
    </xdr:from>
    <xdr:to>
      <xdr:col>55</xdr:col>
      <xdr:colOff>50800</xdr:colOff>
      <xdr:row>37</xdr:row>
      <xdr:rowOff>54235</xdr:rowOff>
    </xdr:to>
    <xdr:sp macro="" textlink="">
      <xdr:nvSpPr>
        <xdr:cNvPr id="313" name="楕円 312"/>
        <xdr:cNvSpPr/>
      </xdr:nvSpPr>
      <xdr:spPr>
        <a:xfrm>
          <a:off x="10426700" y="6296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102512</xdr:rowOff>
    </xdr:from>
    <xdr:ext cx="534377" cy="259045"/>
    <xdr:sp macro="" textlink="">
      <xdr:nvSpPr>
        <xdr:cNvPr id="314" name="補助費等該当値テキスト"/>
        <xdr:cNvSpPr txBox="1"/>
      </xdr:nvSpPr>
      <xdr:spPr>
        <a:xfrm>
          <a:off x="10528300" y="62747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19882</xdr:rowOff>
    </xdr:from>
    <xdr:to>
      <xdr:col>50</xdr:col>
      <xdr:colOff>165100</xdr:colOff>
      <xdr:row>37</xdr:row>
      <xdr:rowOff>121482</xdr:rowOff>
    </xdr:to>
    <xdr:sp macro="" textlink="">
      <xdr:nvSpPr>
        <xdr:cNvPr id="315" name="楕円 314"/>
        <xdr:cNvSpPr/>
      </xdr:nvSpPr>
      <xdr:spPr>
        <a:xfrm>
          <a:off x="9588500" y="6363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37</xdr:row>
      <xdr:rowOff>112609</xdr:rowOff>
    </xdr:from>
    <xdr:ext cx="534377" cy="259045"/>
    <xdr:sp macro="" textlink="">
      <xdr:nvSpPr>
        <xdr:cNvPr id="316" name="テキスト ボックス 315"/>
        <xdr:cNvSpPr txBox="1"/>
      </xdr:nvSpPr>
      <xdr:spPr>
        <a:xfrm>
          <a:off x="9372111" y="6456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145174</xdr:rowOff>
    </xdr:from>
    <xdr:to>
      <xdr:col>46</xdr:col>
      <xdr:colOff>38100</xdr:colOff>
      <xdr:row>37</xdr:row>
      <xdr:rowOff>75324</xdr:rowOff>
    </xdr:to>
    <xdr:sp macro="" textlink="">
      <xdr:nvSpPr>
        <xdr:cNvPr id="317" name="楕円 316"/>
        <xdr:cNvSpPr/>
      </xdr:nvSpPr>
      <xdr:spPr>
        <a:xfrm>
          <a:off x="8699500" y="6317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66451</xdr:rowOff>
    </xdr:from>
    <xdr:ext cx="534377" cy="259045"/>
    <xdr:sp macro="" textlink="">
      <xdr:nvSpPr>
        <xdr:cNvPr id="318" name="テキスト ボックス 317"/>
        <xdr:cNvSpPr txBox="1"/>
      </xdr:nvSpPr>
      <xdr:spPr>
        <a:xfrm>
          <a:off x="8483111" y="641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20434</xdr:rowOff>
    </xdr:from>
    <xdr:to>
      <xdr:col>41</xdr:col>
      <xdr:colOff>101600</xdr:colOff>
      <xdr:row>37</xdr:row>
      <xdr:rowOff>122034</xdr:rowOff>
    </xdr:to>
    <xdr:sp macro="" textlink="">
      <xdr:nvSpPr>
        <xdr:cNvPr id="319" name="楕円 318"/>
        <xdr:cNvSpPr/>
      </xdr:nvSpPr>
      <xdr:spPr>
        <a:xfrm>
          <a:off x="7810500" y="6364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113161</xdr:rowOff>
    </xdr:from>
    <xdr:ext cx="534377" cy="259045"/>
    <xdr:sp macro="" textlink="">
      <xdr:nvSpPr>
        <xdr:cNvPr id="320" name="テキスト ボックス 319"/>
        <xdr:cNvSpPr txBox="1"/>
      </xdr:nvSpPr>
      <xdr:spPr>
        <a:xfrm>
          <a:off x="7594111" y="64568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87547</xdr:rowOff>
    </xdr:from>
    <xdr:to>
      <xdr:col>36</xdr:col>
      <xdr:colOff>165100</xdr:colOff>
      <xdr:row>37</xdr:row>
      <xdr:rowOff>17697</xdr:rowOff>
    </xdr:to>
    <xdr:sp macro="" textlink="">
      <xdr:nvSpPr>
        <xdr:cNvPr id="321" name="楕円 320"/>
        <xdr:cNvSpPr/>
      </xdr:nvSpPr>
      <xdr:spPr>
        <a:xfrm>
          <a:off x="6921500" y="6259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34224</xdr:rowOff>
    </xdr:from>
    <xdr:ext cx="534377" cy="259045"/>
    <xdr:sp macro="" textlink="">
      <xdr:nvSpPr>
        <xdr:cNvPr id="322" name="テキスト ボックス 321"/>
        <xdr:cNvSpPr txBox="1"/>
      </xdr:nvSpPr>
      <xdr:spPr>
        <a:xfrm>
          <a:off x="6705111" y="6034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3" name="正方形/長方形 322"/>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4" name="正方形/長方形 323"/>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5" name="正方形/長方形 324"/>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6" name="正方形/長方形 325"/>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7" name="正方形/長方形 326"/>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8" name="正方形/長方形 327"/>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29" name="正方形/長方形 328"/>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0" name="正方形/長方形 329"/>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31" name="テキスト ボックス 330"/>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2" name="直線コネクタ 331"/>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33" name="テキスト ボックス 332"/>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139700</xdr:rowOff>
    </xdr:from>
    <xdr:to>
      <xdr:col>59</xdr:col>
      <xdr:colOff>50800</xdr:colOff>
      <xdr:row>58</xdr:row>
      <xdr:rowOff>139700</xdr:rowOff>
    </xdr:to>
    <xdr:cxnSp macro="">
      <xdr:nvCxnSpPr>
        <xdr:cNvPr id="334" name="直線コネクタ 333"/>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57</xdr:row>
      <xdr:rowOff>168927</xdr:rowOff>
    </xdr:from>
    <xdr:ext cx="531299" cy="259045"/>
    <xdr:sp macro="" textlink="">
      <xdr:nvSpPr>
        <xdr:cNvPr id="335" name="テキスト ボックス 334"/>
        <xdr:cNvSpPr txBox="1"/>
      </xdr:nvSpPr>
      <xdr:spPr>
        <a:xfrm>
          <a:off x="6072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36" name="直線コネクタ 335"/>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37" name="テキスト ボックス 336"/>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38" name="直線コネクタ 337"/>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9" name="テキスト ボックス 338"/>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40" name="直線コネクタ 339"/>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168927</xdr:rowOff>
    </xdr:from>
    <xdr:ext cx="595419" cy="259045"/>
    <xdr:sp macro="" textlink="">
      <xdr:nvSpPr>
        <xdr:cNvPr id="341" name="テキスト ボックス 340"/>
        <xdr:cNvSpPr txBox="1"/>
      </xdr:nvSpPr>
      <xdr:spPr>
        <a:xfrm>
          <a:off x="6008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2" name="直線コネクタ 341"/>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3" name="テキスト ボックス 342"/>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4" name="普通建設事業費グラフ枠"/>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46065</xdr:rowOff>
    </xdr:from>
    <xdr:to>
      <xdr:col>54</xdr:col>
      <xdr:colOff>189865</xdr:colOff>
      <xdr:row>59</xdr:row>
      <xdr:rowOff>59796</xdr:rowOff>
    </xdr:to>
    <xdr:cxnSp macro="">
      <xdr:nvCxnSpPr>
        <xdr:cNvPr id="345" name="直線コネクタ 344"/>
        <xdr:cNvCxnSpPr/>
      </xdr:nvCxnSpPr>
      <xdr:spPr>
        <a:xfrm flipV="1">
          <a:off x="10475595" y="8618565"/>
          <a:ext cx="1270" cy="15567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63623</xdr:rowOff>
    </xdr:from>
    <xdr:ext cx="534377" cy="259045"/>
    <xdr:sp macro="" textlink="">
      <xdr:nvSpPr>
        <xdr:cNvPr id="346" name="普通建設事業費最小値テキスト"/>
        <xdr:cNvSpPr txBox="1"/>
      </xdr:nvSpPr>
      <xdr:spPr>
        <a:xfrm>
          <a:off x="10528300" y="10179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59796</xdr:rowOff>
    </xdr:from>
    <xdr:to>
      <xdr:col>55</xdr:col>
      <xdr:colOff>88900</xdr:colOff>
      <xdr:row>59</xdr:row>
      <xdr:rowOff>59796</xdr:rowOff>
    </xdr:to>
    <xdr:cxnSp macro="">
      <xdr:nvCxnSpPr>
        <xdr:cNvPr id="347" name="直線コネクタ 346"/>
        <xdr:cNvCxnSpPr/>
      </xdr:nvCxnSpPr>
      <xdr:spPr>
        <a:xfrm>
          <a:off x="10388600" y="10175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164192</xdr:rowOff>
    </xdr:from>
    <xdr:ext cx="599010" cy="259045"/>
    <xdr:sp macro="" textlink="">
      <xdr:nvSpPr>
        <xdr:cNvPr id="348" name="普通建設事業費最大値テキスト"/>
        <xdr:cNvSpPr txBox="1"/>
      </xdr:nvSpPr>
      <xdr:spPr>
        <a:xfrm>
          <a:off x="10528300" y="83937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46065</xdr:rowOff>
    </xdr:from>
    <xdr:to>
      <xdr:col>55</xdr:col>
      <xdr:colOff>88900</xdr:colOff>
      <xdr:row>50</xdr:row>
      <xdr:rowOff>46065</xdr:rowOff>
    </xdr:to>
    <xdr:cxnSp macro="">
      <xdr:nvCxnSpPr>
        <xdr:cNvPr id="349" name="直線コネクタ 348"/>
        <xdr:cNvCxnSpPr/>
      </xdr:nvCxnSpPr>
      <xdr:spPr>
        <a:xfrm>
          <a:off x="10388600" y="86185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78709</xdr:rowOff>
    </xdr:from>
    <xdr:to>
      <xdr:col>55</xdr:col>
      <xdr:colOff>0</xdr:colOff>
      <xdr:row>56</xdr:row>
      <xdr:rowOff>70266</xdr:rowOff>
    </xdr:to>
    <xdr:cxnSp macro="">
      <xdr:nvCxnSpPr>
        <xdr:cNvPr id="350" name="直線コネクタ 349"/>
        <xdr:cNvCxnSpPr/>
      </xdr:nvCxnSpPr>
      <xdr:spPr>
        <a:xfrm>
          <a:off x="9639300" y="9508459"/>
          <a:ext cx="838200" cy="163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156720</xdr:rowOff>
    </xdr:from>
    <xdr:ext cx="534377" cy="259045"/>
    <xdr:sp macro="" textlink="">
      <xdr:nvSpPr>
        <xdr:cNvPr id="351" name="普通建設事業費平均値テキスト"/>
        <xdr:cNvSpPr txBox="1"/>
      </xdr:nvSpPr>
      <xdr:spPr>
        <a:xfrm>
          <a:off x="10528300" y="92435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133843</xdr:rowOff>
    </xdr:from>
    <xdr:to>
      <xdr:col>55</xdr:col>
      <xdr:colOff>50800</xdr:colOff>
      <xdr:row>55</xdr:row>
      <xdr:rowOff>63993</xdr:rowOff>
    </xdr:to>
    <xdr:sp macro="" textlink="">
      <xdr:nvSpPr>
        <xdr:cNvPr id="352" name="フローチャート: 判断 351"/>
        <xdr:cNvSpPr/>
      </xdr:nvSpPr>
      <xdr:spPr>
        <a:xfrm>
          <a:off x="10426700" y="9392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78709</xdr:rowOff>
    </xdr:from>
    <xdr:to>
      <xdr:col>50</xdr:col>
      <xdr:colOff>114300</xdr:colOff>
      <xdr:row>56</xdr:row>
      <xdr:rowOff>131866</xdr:rowOff>
    </xdr:to>
    <xdr:cxnSp macro="">
      <xdr:nvCxnSpPr>
        <xdr:cNvPr id="353" name="直線コネクタ 352"/>
        <xdr:cNvCxnSpPr/>
      </xdr:nvCxnSpPr>
      <xdr:spPr>
        <a:xfrm flipV="1">
          <a:off x="8750300" y="9508459"/>
          <a:ext cx="889000" cy="224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41458</xdr:rowOff>
    </xdr:from>
    <xdr:to>
      <xdr:col>50</xdr:col>
      <xdr:colOff>165100</xdr:colOff>
      <xdr:row>55</xdr:row>
      <xdr:rowOff>143058</xdr:rowOff>
    </xdr:to>
    <xdr:sp macro="" textlink="">
      <xdr:nvSpPr>
        <xdr:cNvPr id="354" name="フローチャート: 判断 353"/>
        <xdr:cNvSpPr/>
      </xdr:nvSpPr>
      <xdr:spPr>
        <a:xfrm>
          <a:off x="9588500" y="9471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55</xdr:row>
      <xdr:rowOff>134185</xdr:rowOff>
    </xdr:from>
    <xdr:ext cx="534377" cy="259045"/>
    <xdr:sp macro="" textlink="">
      <xdr:nvSpPr>
        <xdr:cNvPr id="355" name="テキスト ボックス 354"/>
        <xdr:cNvSpPr txBox="1"/>
      </xdr:nvSpPr>
      <xdr:spPr>
        <a:xfrm>
          <a:off x="9372111" y="9563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131866</xdr:rowOff>
    </xdr:from>
    <xdr:to>
      <xdr:col>45</xdr:col>
      <xdr:colOff>177800</xdr:colOff>
      <xdr:row>58</xdr:row>
      <xdr:rowOff>28402</xdr:rowOff>
    </xdr:to>
    <xdr:cxnSp macro="">
      <xdr:nvCxnSpPr>
        <xdr:cNvPr id="356" name="直線コネクタ 355"/>
        <xdr:cNvCxnSpPr/>
      </xdr:nvCxnSpPr>
      <xdr:spPr>
        <a:xfrm flipV="1">
          <a:off x="7861300" y="9733066"/>
          <a:ext cx="889000" cy="23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14148</xdr:rowOff>
    </xdr:from>
    <xdr:to>
      <xdr:col>46</xdr:col>
      <xdr:colOff>38100</xdr:colOff>
      <xdr:row>55</xdr:row>
      <xdr:rowOff>115748</xdr:rowOff>
    </xdr:to>
    <xdr:sp macro="" textlink="">
      <xdr:nvSpPr>
        <xdr:cNvPr id="357" name="フローチャート: 判断 356"/>
        <xdr:cNvSpPr/>
      </xdr:nvSpPr>
      <xdr:spPr>
        <a:xfrm>
          <a:off x="8699500" y="94438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132275</xdr:rowOff>
    </xdr:from>
    <xdr:ext cx="534377" cy="259045"/>
    <xdr:sp macro="" textlink="">
      <xdr:nvSpPr>
        <xdr:cNvPr id="358" name="テキスト ボックス 357"/>
        <xdr:cNvSpPr txBox="1"/>
      </xdr:nvSpPr>
      <xdr:spPr>
        <a:xfrm>
          <a:off x="8483111" y="9219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135448</xdr:rowOff>
    </xdr:from>
    <xdr:to>
      <xdr:col>41</xdr:col>
      <xdr:colOff>50800</xdr:colOff>
      <xdr:row>58</xdr:row>
      <xdr:rowOff>28402</xdr:rowOff>
    </xdr:to>
    <xdr:cxnSp macro="">
      <xdr:nvCxnSpPr>
        <xdr:cNvPr id="359" name="直線コネクタ 358"/>
        <xdr:cNvCxnSpPr/>
      </xdr:nvCxnSpPr>
      <xdr:spPr>
        <a:xfrm>
          <a:off x="6972300" y="9736648"/>
          <a:ext cx="889000" cy="235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55494</xdr:rowOff>
    </xdr:from>
    <xdr:to>
      <xdr:col>41</xdr:col>
      <xdr:colOff>101600</xdr:colOff>
      <xdr:row>55</xdr:row>
      <xdr:rowOff>157094</xdr:rowOff>
    </xdr:to>
    <xdr:sp macro="" textlink="">
      <xdr:nvSpPr>
        <xdr:cNvPr id="360" name="フローチャート: 判断 359"/>
        <xdr:cNvSpPr/>
      </xdr:nvSpPr>
      <xdr:spPr>
        <a:xfrm>
          <a:off x="7810500" y="948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2171</xdr:rowOff>
    </xdr:from>
    <xdr:ext cx="534377" cy="259045"/>
    <xdr:sp macro="" textlink="">
      <xdr:nvSpPr>
        <xdr:cNvPr id="361" name="テキスト ボックス 360"/>
        <xdr:cNvSpPr txBox="1"/>
      </xdr:nvSpPr>
      <xdr:spPr>
        <a:xfrm>
          <a:off x="7594111" y="9260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4303</xdr:rowOff>
    </xdr:from>
    <xdr:to>
      <xdr:col>36</xdr:col>
      <xdr:colOff>165100</xdr:colOff>
      <xdr:row>56</xdr:row>
      <xdr:rowOff>105903</xdr:rowOff>
    </xdr:to>
    <xdr:sp macro="" textlink="">
      <xdr:nvSpPr>
        <xdr:cNvPr id="362" name="フローチャート: 判断 361"/>
        <xdr:cNvSpPr/>
      </xdr:nvSpPr>
      <xdr:spPr>
        <a:xfrm>
          <a:off x="6921500" y="96055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122430</xdr:rowOff>
    </xdr:from>
    <xdr:ext cx="534377" cy="259045"/>
    <xdr:sp macro="" textlink="">
      <xdr:nvSpPr>
        <xdr:cNvPr id="363" name="テキスト ボックス 362"/>
        <xdr:cNvSpPr txBox="1"/>
      </xdr:nvSpPr>
      <xdr:spPr>
        <a:xfrm>
          <a:off x="6705111" y="93807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4" name="テキスト ボックス 363"/>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5" name="テキスト ボックス 364"/>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6" name="テキスト ボックス 365"/>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7" name="テキスト ボックス 366"/>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8" name="テキスト ボックス 367"/>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19466</xdr:rowOff>
    </xdr:from>
    <xdr:to>
      <xdr:col>55</xdr:col>
      <xdr:colOff>50800</xdr:colOff>
      <xdr:row>56</xdr:row>
      <xdr:rowOff>121066</xdr:rowOff>
    </xdr:to>
    <xdr:sp macro="" textlink="">
      <xdr:nvSpPr>
        <xdr:cNvPr id="369" name="楕円 368"/>
        <xdr:cNvSpPr/>
      </xdr:nvSpPr>
      <xdr:spPr>
        <a:xfrm>
          <a:off x="10426700" y="96206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169343</xdr:rowOff>
    </xdr:from>
    <xdr:ext cx="534377" cy="259045"/>
    <xdr:sp macro="" textlink="">
      <xdr:nvSpPr>
        <xdr:cNvPr id="370" name="普通建設事業費該当値テキスト"/>
        <xdr:cNvSpPr txBox="1"/>
      </xdr:nvSpPr>
      <xdr:spPr>
        <a:xfrm>
          <a:off x="10528300" y="9599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27909</xdr:rowOff>
    </xdr:from>
    <xdr:to>
      <xdr:col>50</xdr:col>
      <xdr:colOff>165100</xdr:colOff>
      <xdr:row>55</xdr:row>
      <xdr:rowOff>129509</xdr:rowOff>
    </xdr:to>
    <xdr:sp macro="" textlink="">
      <xdr:nvSpPr>
        <xdr:cNvPr id="371" name="楕円 370"/>
        <xdr:cNvSpPr/>
      </xdr:nvSpPr>
      <xdr:spPr>
        <a:xfrm>
          <a:off x="9588500" y="9457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53</xdr:row>
      <xdr:rowOff>146036</xdr:rowOff>
    </xdr:from>
    <xdr:ext cx="534377" cy="259045"/>
    <xdr:sp macro="" textlink="">
      <xdr:nvSpPr>
        <xdr:cNvPr id="372" name="テキスト ボックス 371"/>
        <xdr:cNvSpPr txBox="1"/>
      </xdr:nvSpPr>
      <xdr:spPr>
        <a:xfrm>
          <a:off x="9372111" y="9232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81066</xdr:rowOff>
    </xdr:from>
    <xdr:to>
      <xdr:col>46</xdr:col>
      <xdr:colOff>38100</xdr:colOff>
      <xdr:row>57</xdr:row>
      <xdr:rowOff>11216</xdr:rowOff>
    </xdr:to>
    <xdr:sp macro="" textlink="">
      <xdr:nvSpPr>
        <xdr:cNvPr id="373" name="楕円 372"/>
        <xdr:cNvSpPr/>
      </xdr:nvSpPr>
      <xdr:spPr>
        <a:xfrm>
          <a:off x="8699500" y="9682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2343</xdr:rowOff>
    </xdr:from>
    <xdr:ext cx="534377" cy="259045"/>
    <xdr:sp macro="" textlink="">
      <xdr:nvSpPr>
        <xdr:cNvPr id="374" name="テキスト ボックス 373"/>
        <xdr:cNvSpPr txBox="1"/>
      </xdr:nvSpPr>
      <xdr:spPr>
        <a:xfrm>
          <a:off x="8483111" y="9774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149052</xdr:rowOff>
    </xdr:from>
    <xdr:to>
      <xdr:col>41</xdr:col>
      <xdr:colOff>101600</xdr:colOff>
      <xdr:row>58</xdr:row>
      <xdr:rowOff>79202</xdr:rowOff>
    </xdr:to>
    <xdr:sp macro="" textlink="">
      <xdr:nvSpPr>
        <xdr:cNvPr id="375" name="楕円 374"/>
        <xdr:cNvSpPr/>
      </xdr:nvSpPr>
      <xdr:spPr>
        <a:xfrm>
          <a:off x="7810500" y="9921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70329</xdr:rowOff>
    </xdr:from>
    <xdr:ext cx="534377" cy="259045"/>
    <xdr:sp macro="" textlink="">
      <xdr:nvSpPr>
        <xdr:cNvPr id="376" name="テキスト ボックス 375"/>
        <xdr:cNvSpPr txBox="1"/>
      </xdr:nvSpPr>
      <xdr:spPr>
        <a:xfrm>
          <a:off x="7594111" y="10014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84648</xdr:rowOff>
    </xdr:from>
    <xdr:to>
      <xdr:col>36</xdr:col>
      <xdr:colOff>165100</xdr:colOff>
      <xdr:row>57</xdr:row>
      <xdr:rowOff>14798</xdr:rowOff>
    </xdr:to>
    <xdr:sp macro="" textlink="">
      <xdr:nvSpPr>
        <xdr:cNvPr id="377" name="楕円 376"/>
        <xdr:cNvSpPr/>
      </xdr:nvSpPr>
      <xdr:spPr>
        <a:xfrm>
          <a:off x="6921500" y="9685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5925</xdr:rowOff>
    </xdr:from>
    <xdr:ext cx="534377" cy="259045"/>
    <xdr:sp macro="" textlink="">
      <xdr:nvSpPr>
        <xdr:cNvPr id="378" name="テキスト ボックス 377"/>
        <xdr:cNvSpPr txBox="1"/>
      </xdr:nvSpPr>
      <xdr:spPr>
        <a:xfrm>
          <a:off x="6705111" y="9778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9" name="正方形/長方形 378"/>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80" name="正方形/長方形 379"/>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1" name="正方形/長方形 380"/>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2" name="正方形/長方形 381"/>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3" name="正方形/長方形 382"/>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17,703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4" name="正方形/長方形 383"/>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5" name="正方形/長方形 384"/>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6" name="正方形/長方形 385"/>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7" name="テキスト ボックス 386"/>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8" name="直線コネクタ 387"/>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9" name="直線コネクタ 388"/>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90" name="テキスト ボックス 389"/>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91" name="直線コネクタ 390"/>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92" name="テキスト ボックス 391"/>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93" name="直線コネクタ 392"/>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94" name="テキスト ボックス 393"/>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5" name="直線コネクタ 394"/>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6" name="テキスト ボックス 395"/>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7" name="直線コネクタ 396"/>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8" name="テキスト ボックス 397"/>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9" name="直線コネクタ 398"/>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400" name="テキスト ボックス 399"/>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1" name="普通建設事業費 （ うち新規整備　）グラフ枠"/>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152121</xdr:rowOff>
    </xdr:from>
    <xdr:to>
      <xdr:col>54</xdr:col>
      <xdr:colOff>189865</xdr:colOff>
      <xdr:row>79</xdr:row>
      <xdr:rowOff>22961</xdr:rowOff>
    </xdr:to>
    <xdr:cxnSp macro="">
      <xdr:nvCxnSpPr>
        <xdr:cNvPr id="402" name="直線コネクタ 401"/>
        <xdr:cNvCxnSpPr/>
      </xdr:nvCxnSpPr>
      <xdr:spPr>
        <a:xfrm flipV="1">
          <a:off x="10475595" y="12153621"/>
          <a:ext cx="1270" cy="141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26788</xdr:rowOff>
    </xdr:from>
    <xdr:ext cx="378565" cy="259045"/>
    <xdr:sp macro="" textlink="">
      <xdr:nvSpPr>
        <xdr:cNvPr id="403" name="普通建設事業費 （ うち新規整備　）最小値テキスト"/>
        <xdr:cNvSpPr txBox="1"/>
      </xdr:nvSpPr>
      <xdr:spPr>
        <a:xfrm>
          <a:off x="10528300" y="13571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22961</xdr:rowOff>
    </xdr:from>
    <xdr:to>
      <xdr:col>55</xdr:col>
      <xdr:colOff>88900</xdr:colOff>
      <xdr:row>79</xdr:row>
      <xdr:rowOff>22961</xdr:rowOff>
    </xdr:to>
    <xdr:cxnSp macro="">
      <xdr:nvCxnSpPr>
        <xdr:cNvPr id="404" name="直線コネクタ 403"/>
        <xdr:cNvCxnSpPr/>
      </xdr:nvCxnSpPr>
      <xdr:spPr>
        <a:xfrm>
          <a:off x="10388600" y="13567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98798</xdr:rowOff>
    </xdr:from>
    <xdr:ext cx="534377" cy="259045"/>
    <xdr:sp macro="" textlink="">
      <xdr:nvSpPr>
        <xdr:cNvPr id="405" name="普通建設事業費 （ うち新規整備　）最大値テキスト"/>
        <xdr:cNvSpPr txBox="1"/>
      </xdr:nvSpPr>
      <xdr:spPr>
        <a:xfrm>
          <a:off x="10528300" y="11928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37,674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152121</xdr:rowOff>
    </xdr:from>
    <xdr:to>
      <xdr:col>55</xdr:col>
      <xdr:colOff>88900</xdr:colOff>
      <xdr:row>70</xdr:row>
      <xdr:rowOff>152121</xdr:rowOff>
    </xdr:to>
    <xdr:cxnSp macro="">
      <xdr:nvCxnSpPr>
        <xdr:cNvPr id="406" name="直線コネクタ 405"/>
        <xdr:cNvCxnSpPr/>
      </xdr:nvCxnSpPr>
      <xdr:spPr>
        <a:xfrm>
          <a:off x="10388600" y="121536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150140</xdr:rowOff>
    </xdr:from>
    <xdr:to>
      <xdr:col>55</xdr:col>
      <xdr:colOff>0</xdr:colOff>
      <xdr:row>78</xdr:row>
      <xdr:rowOff>83502</xdr:rowOff>
    </xdr:to>
    <xdr:cxnSp macro="">
      <xdr:nvCxnSpPr>
        <xdr:cNvPr id="407" name="直線コネクタ 406"/>
        <xdr:cNvCxnSpPr/>
      </xdr:nvCxnSpPr>
      <xdr:spPr>
        <a:xfrm>
          <a:off x="9639300" y="13180340"/>
          <a:ext cx="838200" cy="276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149572</xdr:rowOff>
    </xdr:from>
    <xdr:ext cx="534377" cy="259045"/>
    <xdr:sp macro="" textlink="">
      <xdr:nvSpPr>
        <xdr:cNvPr id="408" name="普通建設事業費 （ うち新規整備　）平均値テキスト"/>
        <xdr:cNvSpPr txBox="1"/>
      </xdr:nvSpPr>
      <xdr:spPr>
        <a:xfrm>
          <a:off x="10528300" y="1283687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126695</xdr:rowOff>
    </xdr:from>
    <xdr:to>
      <xdr:col>55</xdr:col>
      <xdr:colOff>50800</xdr:colOff>
      <xdr:row>76</xdr:row>
      <xdr:rowOff>56846</xdr:rowOff>
    </xdr:to>
    <xdr:sp macro="" textlink="">
      <xdr:nvSpPr>
        <xdr:cNvPr id="409" name="フローチャート: 判断 408"/>
        <xdr:cNvSpPr/>
      </xdr:nvSpPr>
      <xdr:spPr>
        <a:xfrm>
          <a:off x="10426700" y="1298544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150140</xdr:rowOff>
    </xdr:from>
    <xdr:to>
      <xdr:col>50</xdr:col>
      <xdr:colOff>114300</xdr:colOff>
      <xdr:row>78</xdr:row>
      <xdr:rowOff>24600</xdr:rowOff>
    </xdr:to>
    <xdr:cxnSp macro="">
      <xdr:nvCxnSpPr>
        <xdr:cNvPr id="410" name="直線コネクタ 409"/>
        <xdr:cNvCxnSpPr/>
      </xdr:nvCxnSpPr>
      <xdr:spPr>
        <a:xfrm flipV="1">
          <a:off x="8750300" y="13180340"/>
          <a:ext cx="889000" cy="217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45428</xdr:rowOff>
    </xdr:from>
    <xdr:to>
      <xdr:col>50</xdr:col>
      <xdr:colOff>165100</xdr:colOff>
      <xdr:row>76</xdr:row>
      <xdr:rowOff>147028</xdr:rowOff>
    </xdr:to>
    <xdr:sp macro="" textlink="">
      <xdr:nvSpPr>
        <xdr:cNvPr id="411" name="フローチャート: 判断 410"/>
        <xdr:cNvSpPr/>
      </xdr:nvSpPr>
      <xdr:spPr>
        <a:xfrm>
          <a:off x="9588500" y="13075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74</xdr:row>
      <xdr:rowOff>163555</xdr:rowOff>
    </xdr:from>
    <xdr:ext cx="534377" cy="259045"/>
    <xdr:sp macro="" textlink="">
      <xdr:nvSpPr>
        <xdr:cNvPr id="412" name="テキスト ボックス 411"/>
        <xdr:cNvSpPr txBox="1"/>
      </xdr:nvSpPr>
      <xdr:spPr>
        <a:xfrm>
          <a:off x="9372111" y="12850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24600</xdr:rowOff>
    </xdr:from>
    <xdr:to>
      <xdr:col>45</xdr:col>
      <xdr:colOff>177800</xdr:colOff>
      <xdr:row>78</xdr:row>
      <xdr:rowOff>147510</xdr:rowOff>
    </xdr:to>
    <xdr:cxnSp macro="">
      <xdr:nvCxnSpPr>
        <xdr:cNvPr id="413" name="直線コネクタ 412"/>
        <xdr:cNvCxnSpPr/>
      </xdr:nvCxnSpPr>
      <xdr:spPr>
        <a:xfrm flipV="1">
          <a:off x="7861300" y="13397700"/>
          <a:ext cx="889000" cy="122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100826</xdr:rowOff>
    </xdr:from>
    <xdr:to>
      <xdr:col>46</xdr:col>
      <xdr:colOff>38100</xdr:colOff>
      <xdr:row>76</xdr:row>
      <xdr:rowOff>30975</xdr:rowOff>
    </xdr:to>
    <xdr:sp macro="" textlink="">
      <xdr:nvSpPr>
        <xdr:cNvPr id="414" name="フローチャート: 判断 413"/>
        <xdr:cNvSpPr/>
      </xdr:nvSpPr>
      <xdr:spPr>
        <a:xfrm>
          <a:off x="8699500" y="12959576"/>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47503</xdr:rowOff>
    </xdr:from>
    <xdr:ext cx="534377" cy="259045"/>
    <xdr:sp macro="" textlink="">
      <xdr:nvSpPr>
        <xdr:cNvPr id="415" name="テキスト ボックス 414"/>
        <xdr:cNvSpPr txBox="1"/>
      </xdr:nvSpPr>
      <xdr:spPr>
        <a:xfrm>
          <a:off x="8483111" y="12734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158674</xdr:rowOff>
    </xdr:from>
    <xdr:to>
      <xdr:col>41</xdr:col>
      <xdr:colOff>50800</xdr:colOff>
      <xdr:row>78</xdr:row>
      <xdr:rowOff>147510</xdr:rowOff>
    </xdr:to>
    <xdr:cxnSp macro="">
      <xdr:nvCxnSpPr>
        <xdr:cNvPr id="416" name="直線コネクタ 415"/>
        <xdr:cNvCxnSpPr/>
      </xdr:nvCxnSpPr>
      <xdr:spPr>
        <a:xfrm>
          <a:off x="6972300" y="12845974"/>
          <a:ext cx="889000" cy="674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16091</xdr:rowOff>
    </xdr:from>
    <xdr:to>
      <xdr:col>41</xdr:col>
      <xdr:colOff>101600</xdr:colOff>
      <xdr:row>75</xdr:row>
      <xdr:rowOff>117691</xdr:rowOff>
    </xdr:to>
    <xdr:sp macro="" textlink="">
      <xdr:nvSpPr>
        <xdr:cNvPr id="417" name="フローチャート: 判断 416"/>
        <xdr:cNvSpPr/>
      </xdr:nvSpPr>
      <xdr:spPr>
        <a:xfrm>
          <a:off x="7810500" y="128748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134218</xdr:rowOff>
    </xdr:from>
    <xdr:ext cx="534377" cy="259045"/>
    <xdr:sp macro="" textlink="">
      <xdr:nvSpPr>
        <xdr:cNvPr id="418" name="テキスト ボックス 417"/>
        <xdr:cNvSpPr txBox="1"/>
      </xdr:nvSpPr>
      <xdr:spPr>
        <a:xfrm>
          <a:off x="7594111" y="126500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166624</xdr:rowOff>
    </xdr:from>
    <xdr:to>
      <xdr:col>36</xdr:col>
      <xdr:colOff>165100</xdr:colOff>
      <xdr:row>74</xdr:row>
      <xdr:rowOff>96774</xdr:rowOff>
    </xdr:to>
    <xdr:sp macro="" textlink="">
      <xdr:nvSpPr>
        <xdr:cNvPr id="419" name="フローチャート: 判断 418"/>
        <xdr:cNvSpPr/>
      </xdr:nvSpPr>
      <xdr:spPr>
        <a:xfrm>
          <a:off x="6921500" y="12682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113301</xdr:rowOff>
    </xdr:from>
    <xdr:ext cx="534377" cy="259045"/>
    <xdr:sp macro="" textlink="">
      <xdr:nvSpPr>
        <xdr:cNvPr id="420" name="テキスト ボックス 419"/>
        <xdr:cNvSpPr txBox="1"/>
      </xdr:nvSpPr>
      <xdr:spPr>
        <a:xfrm>
          <a:off x="6705111" y="12457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1" name="テキスト ボックス 420"/>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2" name="テキスト ボックス 421"/>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3" name="テキスト ボックス 422"/>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4" name="テキスト ボックス 423"/>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5" name="テキスト ボックス 424"/>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32702</xdr:rowOff>
    </xdr:from>
    <xdr:to>
      <xdr:col>55</xdr:col>
      <xdr:colOff>50800</xdr:colOff>
      <xdr:row>78</xdr:row>
      <xdr:rowOff>134302</xdr:rowOff>
    </xdr:to>
    <xdr:sp macro="" textlink="">
      <xdr:nvSpPr>
        <xdr:cNvPr id="426" name="楕円 425"/>
        <xdr:cNvSpPr/>
      </xdr:nvSpPr>
      <xdr:spPr>
        <a:xfrm>
          <a:off x="10426700" y="13405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119079</xdr:rowOff>
    </xdr:from>
    <xdr:ext cx="469744" cy="259045"/>
    <xdr:sp macro="" textlink="">
      <xdr:nvSpPr>
        <xdr:cNvPr id="427" name="普通建設事業費 （ うち新規整備　）該当値テキスト"/>
        <xdr:cNvSpPr txBox="1"/>
      </xdr:nvSpPr>
      <xdr:spPr>
        <a:xfrm>
          <a:off x="10528300" y="133207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99340</xdr:rowOff>
    </xdr:from>
    <xdr:to>
      <xdr:col>50</xdr:col>
      <xdr:colOff>165100</xdr:colOff>
      <xdr:row>77</xdr:row>
      <xdr:rowOff>29490</xdr:rowOff>
    </xdr:to>
    <xdr:sp macro="" textlink="">
      <xdr:nvSpPr>
        <xdr:cNvPr id="428" name="楕円 427"/>
        <xdr:cNvSpPr/>
      </xdr:nvSpPr>
      <xdr:spPr>
        <a:xfrm>
          <a:off x="9588500" y="13129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77</xdr:row>
      <xdr:rowOff>20617</xdr:rowOff>
    </xdr:from>
    <xdr:ext cx="534377" cy="259045"/>
    <xdr:sp macro="" textlink="">
      <xdr:nvSpPr>
        <xdr:cNvPr id="429" name="テキスト ボックス 428"/>
        <xdr:cNvSpPr txBox="1"/>
      </xdr:nvSpPr>
      <xdr:spPr>
        <a:xfrm>
          <a:off x="9372111" y="13222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145250</xdr:rowOff>
    </xdr:from>
    <xdr:to>
      <xdr:col>46</xdr:col>
      <xdr:colOff>38100</xdr:colOff>
      <xdr:row>78</xdr:row>
      <xdr:rowOff>75400</xdr:rowOff>
    </xdr:to>
    <xdr:sp macro="" textlink="">
      <xdr:nvSpPr>
        <xdr:cNvPr id="430" name="楕円 429"/>
        <xdr:cNvSpPr/>
      </xdr:nvSpPr>
      <xdr:spPr>
        <a:xfrm>
          <a:off x="8699500" y="1334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78</xdr:row>
      <xdr:rowOff>66527</xdr:rowOff>
    </xdr:from>
    <xdr:ext cx="469744" cy="259045"/>
    <xdr:sp macro="" textlink="">
      <xdr:nvSpPr>
        <xdr:cNvPr id="431" name="テキスト ボックス 430"/>
        <xdr:cNvSpPr txBox="1"/>
      </xdr:nvSpPr>
      <xdr:spPr>
        <a:xfrm>
          <a:off x="8515428" y="1343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96710</xdr:rowOff>
    </xdr:from>
    <xdr:to>
      <xdr:col>41</xdr:col>
      <xdr:colOff>101600</xdr:colOff>
      <xdr:row>79</xdr:row>
      <xdr:rowOff>26860</xdr:rowOff>
    </xdr:to>
    <xdr:sp macro="" textlink="">
      <xdr:nvSpPr>
        <xdr:cNvPr id="432" name="楕円 431"/>
        <xdr:cNvSpPr/>
      </xdr:nvSpPr>
      <xdr:spPr>
        <a:xfrm>
          <a:off x="7810500" y="13469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17987</xdr:rowOff>
    </xdr:from>
    <xdr:ext cx="469744" cy="259045"/>
    <xdr:sp macro="" textlink="">
      <xdr:nvSpPr>
        <xdr:cNvPr id="433" name="テキスト ボックス 432"/>
        <xdr:cNvSpPr txBox="1"/>
      </xdr:nvSpPr>
      <xdr:spPr>
        <a:xfrm>
          <a:off x="7626428" y="135625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107874</xdr:rowOff>
    </xdr:from>
    <xdr:to>
      <xdr:col>36</xdr:col>
      <xdr:colOff>165100</xdr:colOff>
      <xdr:row>75</xdr:row>
      <xdr:rowOff>38024</xdr:rowOff>
    </xdr:to>
    <xdr:sp macro="" textlink="">
      <xdr:nvSpPr>
        <xdr:cNvPr id="434" name="楕円 433"/>
        <xdr:cNvSpPr/>
      </xdr:nvSpPr>
      <xdr:spPr>
        <a:xfrm>
          <a:off x="6921500" y="12795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29151</xdr:rowOff>
    </xdr:from>
    <xdr:ext cx="534377" cy="259045"/>
    <xdr:sp macro="" textlink="">
      <xdr:nvSpPr>
        <xdr:cNvPr id="435" name="テキスト ボックス 434"/>
        <xdr:cNvSpPr txBox="1"/>
      </xdr:nvSpPr>
      <xdr:spPr>
        <a:xfrm>
          <a:off x="6705111" y="12887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6" name="正方形/長方形 435"/>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37" name="正方形/長方形 436"/>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38" name="正方形/長方形 437"/>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9" name="正方形/長方形 438"/>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40" name="正方形/長方形 439"/>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32,285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41" name="正方形/長方形 440"/>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42" name="正方形/長方形 441"/>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3" name="正方形/長方形 442"/>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4" name="テキスト ボックス 443"/>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5" name="直線コネクタ 444"/>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46" name="直線コネクタ 445"/>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47" name="テキスト ボックス 446"/>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8" name="直線コネクタ 447"/>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9" name="テキスト ボックス 448"/>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50" name="直線コネクタ 449"/>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51" name="テキスト ボックス 450"/>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52" name="直線コネクタ 451"/>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53" name="テキスト ボックス 452"/>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54" name="直線コネクタ 453"/>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5" name="テキスト ボックス 454"/>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6" name="直線コネクタ 455"/>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7" name="テキスト ボックス 456"/>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8" name="直線コネクタ 457"/>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9" name="テキスト ボックス 458"/>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60" name="普通建設事業費 （ うち更新整備　）グラフ枠"/>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77391</xdr:rowOff>
    </xdr:from>
    <xdr:to>
      <xdr:col>54</xdr:col>
      <xdr:colOff>189865</xdr:colOff>
      <xdr:row>98</xdr:row>
      <xdr:rowOff>60669</xdr:rowOff>
    </xdr:to>
    <xdr:cxnSp macro="">
      <xdr:nvCxnSpPr>
        <xdr:cNvPr id="461" name="直線コネクタ 460"/>
        <xdr:cNvCxnSpPr/>
      </xdr:nvCxnSpPr>
      <xdr:spPr>
        <a:xfrm flipV="1">
          <a:off x="10475595" y="15507891"/>
          <a:ext cx="1270" cy="13548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64496</xdr:rowOff>
    </xdr:from>
    <xdr:ext cx="534377" cy="259045"/>
    <xdr:sp macro="" textlink="">
      <xdr:nvSpPr>
        <xdr:cNvPr id="462" name="普通建設事業費 （ うち更新整備　）最小値テキスト"/>
        <xdr:cNvSpPr txBox="1"/>
      </xdr:nvSpPr>
      <xdr:spPr>
        <a:xfrm>
          <a:off x="10528300" y="16866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60669</xdr:rowOff>
    </xdr:from>
    <xdr:to>
      <xdr:col>55</xdr:col>
      <xdr:colOff>88900</xdr:colOff>
      <xdr:row>98</xdr:row>
      <xdr:rowOff>60669</xdr:rowOff>
    </xdr:to>
    <xdr:cxnSp macro="">
      <xdr:nvCxnSpPr>
        <xdr:cNvPr id="463" name="直線コネクタ 462"/>
        <xdr:cNvCxnSpPr/>
      </xdr:nvCxnSpPr>
      <xdr:spPr>
        <a:xfrm>
          <a:off x="10388600" y="168627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24068</xdr:rowOff>
    </xdr:from>
    <xdr:ext cx="534377" cy="259045"/>
    <xdr:sp macro="" textlink="">
      <xdr:nvSpPr>
        <xdr:cNvPr id="464" name="普通建設事業費 （ うち更新整備　）最大値テキスト"/>
        <xdr:cNvSpPr txBox="1"/>
      </xdr:nvSpPr>
      <xdr:spPr>
        <a:xfrm>
          <a:off x="10528300" y="15283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77391</xdr:rowOff>
    </xdr:from>
    <xdr:to>
      <xdr:col>55</xdr:col>
      <xdr:colOff>88900</xdr:colOff>
      <xdr:row>90</xdr:row>
      <xdr:rowOff>77391</xdr:rowOff>
    </xdr:to>
    <xdr:cxnSp macro="">
      <xdr:nvCxnSpPr>
        <xdr:cNvPr id="465" name="直線コネクタ 464"/>
        <xdr:cNvCxnSpPr/>
      </xdr:nvCxnSpPr>
      <xdr:spPr>
        <a:xfrm>
          <a:off x="10388600" y="155078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27687</xdr:rowOff>
    </xdr:from>
    <xdr:to>
      <xdr:col>55</xdr:col>
      <xdr:colOff>0</xdr:colOff>
      <xdr:row>95</xdr:row>
      <xdr:rowOff>66091</xdr:rowOff>
    </xdr:to>
    <xdr:cxnSp macro="">
      <xdr:nvCxnSpPr>
        <xdr:cNvPr id="466" name="直線コネクタ 465"/>
        <xdr:cNvCxnSpPr/>
      </xdr:nvCxnSpPr>
      <xdr:spPr>
        <a:xfrm flipV="1">
          <a:off x="9639300" y="16315437"/>
          <a:ext cx="838200" cy="38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166637</xdr:rowOff>
    </xdr:from>
    <xdr:ext cx="534377" cy="259045"/>
    <xdr:sp macro="" textlink="">
      <xdr:nvSpPr>
        <xdr:cNvPr id="467" name="普通建設事業費 （ うち更新整備　）平均値テキスト"/>
        <xdr:cNvSpPr txBox="1"/>
      </xdr:nvSpPr>
      <xdr:spPr>
        <a:xfrm>
          <a:off x="10528300" y="162829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43,918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16760</xdr:rowOff>
    </xdr:from>
    <xdr:to>
      <xdr:col>55</xdr:col>
      <xdr:colOff>50800</xdr:colOff>
      <xdr:row>95</xdr:row>
      <xdr:rowOff>118360</xdr:rowOff>
    </xdr:to>
    <xdr:sp macro="" textlink="">
      <xdr:nvSpPr>
        <xdr:cNvPr id="468" name="フローチャート: 判断 467"/>
        <xdr:cNvSpPr/>
      </xdr:nvSpPr>
      <xdr:spPr>
        <a:xfrm>
          <a:off x="10426700" y="16304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66091</xdr:rowOff>
    </xdr:from>
    <xdr:to>
      <xdr:col>50</xdr:col>
      <xdr:colOff>114300</xdr:colOff>
      <xdr:row>96</xdr:row>
      <xdr:rowOff>84493</xdr:rowOff>
    </xdr:to>
    <xdr:cxnSp macro="">
      <xdr:nvCxnSpPr>
        <xdr:cNvPr id="469" name="直線コネクタ 468"/>
        <xdr:cNvCxnSpPr/>
      </xdr:nvCxnSpPr>
      <xdr:spPr>
        <a:xfrm flipV="1">
          <a:off x="8750300" y="16353841"/>
          <a:ext cx="889000" cy="189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100493</xdr:rowOff>
    </xdr:from>
    <xdr:to>
      <xdr:col>50</xdr:col>
      <xdr:colOff>165100</xdr:colOff>
      <xdr:row>96</xdr:row>
      <xdr:rowOff>30643</xdr:rowOff>
    </xdr:to>
    <xdr:sp macro="" textlink="">
      <xdr:nvSpPr>
        <xdr:cNvPr id="470" name="フローチャート: 判断 469"/>
        <xdr:cNvSpPr/>
      </xdr:nvSpPr>
      <xdr:spPr>
        <a:xfrm>
          <a:off x="9588500" y="16388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96</xdr:row>
      <xdr:rowOff>21770</xdr:rowOff>
    </xdr:from>
    <xdr:ext cx="534377" cy="259045"/>
    <xdr:sp macro="" textlink="">
      <xdr:nvSpPr>
        <xdr:cNvPr id="471" name="テキスト ボックス 470"/>
        <xdr:cNvSpPr txBox="1"/>
      </xdr:nvSpPr>
      <xdr:spPr>
        <a:xfrm>
          <a:off x="9372111" y="16480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38,790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84493</xdr:rowOff>
    </xdr:from>
    <xdr:to>
      <xdr:col>45</xdr:col>
      <xdr:colOff>177800</xdr:colOff>
      <xdr:row>97</xdr:row>
      <xdr:rowOff>37712</xdr:rowOff>
    </xdr:to>
    <xdr:cxnSp macro="">
      <xdr:nvCxnSpPr>
        <xdr:cNvPr id="472" name="直線コネクタ 471"/>
        <xdr:cNvCxnSpPr/>
      </xdr:nvCxnSpPr>
      <xdr:spPr>
        <a:xfrm flipV="1">
          <a:off x="7861300" y="16543693"/>
          <a:ext cx="889000" cy="124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145233</xdr:rowOff>
    </xdr:from>
    <xdr:to>
      <xdr:col>46</xdr:col>
      <xdr:colOff>38100</xdr:colOff>
      <xdr:row>96</xdr:row>
      <xdr:rowOff>75383</xdr:rowOff>
    </xdr:to>
    <xdr:sp macro="" textlink="">
      <xdr:nvSpPr>
        <xdr:cNvPr id="473" name="フローチャート: 判断 472"/>
        <xdr:cNvSpPr/>
      </xdr:nvSpPr>
      <xdr:spPr>
        <a:xfrm>
          <a:off x="8699500" y="164329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91910</xdr:rowOff>
    </xdr:from>
    <xdr:ext cx="534377" cy="259045"/>
    <xdr:sp macro="" textlink="">
      <xdr:nvSpPr>
        <xdr:cNvPr id="474" name="テキスト ボックス 473"/>
        <xdr:cNvSpPr txBox="1"/>
      </xdr:nvSpPr>
      <xdr:spPr>
        <a:xfrm>
          <a:off x="8483111" y="16208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37712</xdr:rowOff>
    </xdr:from>
    <xdr:to>
      <xdr:col>41</xdr:col>
      <xdr:colOff>50800</xdr:colOff>
      <xdr:row>97</xdr:row>
      <xdr:rowOff>120955</xdr:rowOff>
    </xdr:to>
    <xdr:cxnSp macro="">
      <xdr:nvCxnSpPr>
        <xdr:cNvPr id="475" name="直線コネクタ 474"/>
        <xdr:cNvCxnSpPr/>
      </xdr:nvCxnSpPr>
      <xdr:spPr>
        <a:xfrm flipV="1">
          <a:off x="6972300" y="16668362"/>
          <a:ext cx="889000" cy="83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55541</xdr:rowOff>
    </xdr:from>
    <xdr:to>
      <xdr:col>41</xdr:col>
      <xdr:colOff>101600</xdr:colOff>
      <xdr:row>96</xdr:row>
      <xdr:rowOff>157141</xdr:rowOff>
    </xdr:to>
    <xdr:sp macro="" textlink="">
      <xdr:nvSpPr>
        <xdr:cNvPr id="476" name="フローチャート: 判断 475"/>
        <xdr:cNvSpPr/>
      </xdr:nvSpPr>
      <xdr:spPr>
        <a:xfrm>
          <a:off x="7810500" y="165147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2218</xdr:rowOff>
    </xdr:from>
    <xdr:ext cx="534377" cy="259045"/>
    <xdr:sp macro="" textlink="">
      <xdr:nvSpPr>
        <xdr:cNvPr id="477" name="テキスト ボックス 476"/>
        <xdr:cNvSpPr txBox="1"/>
      </xdr:nvSpPr>
      <xdr:spPr>
        <a:xfrm>
          <a:off x="7594111" y="16289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24386</xdr:rowOff>
    </xdr:from>
    <xdr:to>
      <xdr:col>36</xdr:col>
      <xdr:colOff>165100</xdr:colOff>
      <xdr:row>97</xdr:row>
      <xdr:rowOff>125986</xdr:rowOff>
    </xdr:to>
    <xdr:sp macro="" textlink="">
      <xdr:nvSpPr>
        <xdr:cNvPr id="478" name="フローチャート: 判断 477"/>
        <xdr:cNvSpPr/>
      </xdr:nvSpPr>
      <xdr:spPr>
        <a:xfrm>
          <a:off x="6921500" y="16655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142513</xdr:rowOff>
    </xdr:from>
    <xdr:ext cx="534377" cy="259045"/>
    <xdr:sp macro="" textlink="">
      <xdr:nvSpPr>
        <xdr:cNvPr id="479" name="テキスト ボックス 478"/>
        <xdr:cNvSpPr txBox="1"/>
      </xdr:nvSpPr>
      <xdr:spPr>
        <a:xfrm>
          <a:off x="6705111" y="16430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80" name="テキスト ボックス 479"/>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81" name="テキスト ボックス 480"/>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82" name="テキスト ボックス 481"/>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83" name="テキスト ボックス 482"/>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4" name="テキスト ボックス 483"/>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148337</xdr:rowOff>
    </xdr:from>
    <xdr:to>
      <xdr:col>55</xdr:col>
      <xdr:colOff>50800</xdr:colOff>
      <xdr:row>95</xdr:row>
      <xdr:rowOff>78487</xdr:rowOff>
    </xdr:to>
    <xdr:sp macro="" textlink="">
      <xdr:nvSpPr>
        <xdr:cNvPr id="485" name="楕円 484"/>
        <xdr:cNvSpPr/>
      </xdr:nvSpPr>
      <xdr:spPr>
        <a:xfrm>
          <a:off x="10426700" y="16264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171214</xdr:rowOff>
    </xdr:from>
    <xdr:ext cx="534377" cy="259045"/>
    <xdr:sp macro="" textlink="">
      <xdr:nvSpPr>
        <xdr:cNvPr id="486" name="普通建設事業費 （ うち更新整備　）該当値テキスト"/>
        <xdr:cNvSpPr txBox="1"/>
      </xdr:nvSpPr>
      <xdr:spPr>
        <a:xfrm>
          <a:off x="10528300" y="16116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15291</xdr:rowOff>
    </xdr:from>
    <xdr:to>
      <xdr:col>50</xdr:col>
      <xdr:colOff>165100</xdr:colOff>
      <xdr:row>95</xdr:row>
      <xdr:rowOff>116891</xdr:rowOff>
    </xdr:to>
    <xdr:sp macro="" textlink="">
      <xdr:nvSpPr>
        <xdr:cNvPr id="487" name="楕円 486"/>
        <xdr:cNvSpPr/>
      </xdr:nvSpPr>
      <xdr:spPr>
        <a:xfrm>
          <a:off x="9588500" y="16303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93</xdr:row>
      <xdr:rowOff>133418</xdr:rowOff>
    </xdr:from>
    <xdr:ext cx="534377" cy="259045"/>
    <xdr:sp macro="" textlink="">
      <xdr:nvSpPr>
        <xdr:cNvPr id="488" name="テキスト ボックス 487"/>
        <xdr:cNvSpPr txBox="1"/>
      </xdr:nvSpPr>
      <xdr:spPr>
        <a:xfrm>
          <a:off x="9372111" y="16078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33693</xdr:rowOff>
    </xdr:from>
    <xdr:to>
      <xdr:col>46</xdr:col>
      <xdr:colOff>38100</xdr:colOff>
      <xdr:row>96</xdr:row>
      <xdr:rowOff>135293</xdr:rowOff>
    </xdr:to>
    <xdr:sp macro="" textlink="">
      <xdr:nvSpPr>
        <xdr:cNvPr id="489" name="楕円 488"/>
        <xdr:cNvSpPr/>
      </xdr:nvSpPr>
      <xdr:spPr>
        <a:xfrm>
          <a:off x="8699500" y="16492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126420</xdr:rowOff>
    </xdr:from>
    <xdr:ext cx="534377" cy="259045"/>
    <xdr:sp macro="" textlink="">
      <xdr:nvSpPr>
        <xdr:cNvPr id="490" name="テキスト ボックス 489"/>
        <xdr:cNvSpPr txBox="1"/>
      </xdr:nvSpPr>
      <xdr:spPr>
        <a:xfrm>
          <a:off x="8483111" y="16585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158362</xdr:rowOff>
    </xdr:from>
    <xdr:to>
      <xdr:col>41</xdr:col>
      <xdr:colOff>101600</xdr:colOff>
      <xdr:row>97</xdr:row>
      <xdr:rowOff>88512</xdr:rowOff>
    </xdr:to>
    <xdr:sp macro="" textlink="">
      <xdr:nvSpPr>
        <xdr:cNvPr id="491" name="楕円 490"/>
        <xdr:cNvSpPr/>
      </xdr:nvSpPr>
      <xdr:spPr>
        <a:xfrm>
          <a:off x="7810500" y="16617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79639</xdr:rowOff>
    </xdr:from>
    <xdr:ext cx="534377" cy="259045"/>
    <xdr:sp macro="" textlink="">
      <xdr:nvSpPr>
        <xdr:cNvPr id="492" name="テキスト ボックス 491"/>
        <xdr:cNvSpPr txBox="1"/>
      </xdr:nvSpPr>
      <xdr:spPr>
        <a:xfrm>
          <a:off x="7594111" y="16710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70155</xdr:rowOff>
    </xdr:from>
    <xdr:to>
      <xdr:col>36</xdr:col>
      <xdr:colOff>165100</xdr:colOff>
      <xdr:row>98</xdr:row>
      <xdr:rowOff>305</xdr:rowOff>
    </xdr:to>
    <xdr:sp macro="" textlink="">
      <xdr:nvSpPr>
        <xdr:cNvPr id="493" name="楕円 492"/>
        <xdr:cNvSpPr/>
      </xdr:nvSpPr>
      <xdr:spPr>
        <a:xfrm>
          <a:off x="6921500" y="16700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162882</xdr:rowOff>
    </xdr:from>
    <xdr:ext cx="534377" cy="259045"/>
    <xdr:sp macro="" textlink="">
      <xdr:nvSpPr>
        <xdr:cNvPr id="494" name="テキスト ボックス 493"/>
        <xdr:cNvSpPr txBox="1"/>
      </xdr:nvSpPr>
      <xdr:spPr>
        <a:xfrm>
          <a:off x="6705111" y="16793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5" name="正方形/長方形 494"/>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96" name="正方形/長方形 495"/>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97" name="正方形/長方形 496"/>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98" name="正方形/長方形 497"/>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99" name="正方形/長方形 498"/>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500" name="正方形/長方形 499"/>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501" name="正方形/長方形 500"/>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502" name="正方形/長方形 501"/>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503" name="テキスト ボックス 502"/>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504" name="直線コネクタ 503"/>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505" name="直線コネクタ 504"/>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506" name="テキスト ボックス 505"/>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07" name="直線コネクタ 506"/>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8" name="テキスト ボックス 507"/>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9" name="直線コネクタ 508"/>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10" name="テキスト ボックス 509"/>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11" name="直線コネクタ 510"/>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12" name="テキスト ボックス 511"/>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3" name="直線コネクタ 512"/>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14" name="テキスト ボックス 513"/>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5" name="災害復旧事業費グラフ枠"/>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74320</xdr:rowOff>
    </xdr:from>
    <xdr:to>
      <xdr:col>85</xdr:col>
      <xdr:colOff>126364</xdr:colOff>
      <xdr:row>38</xdr:row>
      <xdr:rowOff>139700</xdr:rowOff>
    </xdr:to>
    <xdr:cxnSp macro="">
      <xdr:nvCxnSpPr>
        <xdr:cNvPr id="516" name="直線コネクタ 515"/>
        <xdr:cNvCxnSpPr/>
      </xdr:nvCxnSpPr>
      <xdr:spPr>
        <a:xfrm flipV="1">
          <a:off x="16317595" y="5560720"/>
          <a:ext cx="1269" cy="1094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143527</xdr:rowOff>
    </xdr:from>
    <xdr:ext cx="249299" cy="259045"/>
    <xdr:sp macro="" textlink="">
      <xdr:nvSpPr>
        <xdr:cNvPr id="517" name="災害復旧事業費最小値テキスト"/>
        <xdr:cNvSpPr txBox="1"/>
      </xdr:nvSpPr>
      <xdr:spPr>
        <a:xfrm>
          <a:off x="16370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139700</xdr:rowOff>
    </xdr:from>
    <xdr:to>
      <xdr:col>86</xdr:col>
      <xdr:colOff>25400</xdr:colOff>
      <xdr:row>38</xdr:row>
      <xdr:rowOff>139700</xdr:rowOff>
    </xdr:to>
    <xdr:cxnSp macro="">
      <xdr:nvCxnSpPr>
        <xdr:cNvPr id="518" name="直線コネクタ 517"/>
        <xdr:cNvCxnSpPr/>
      </xdr:nvCxnSpPr>
      <xdr:spPr>
        <a:xfrm>
          <a:off x="16230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20997</xdr:rowOff>
    </xdr:from>
    <xdr:ext cx="534377" cy="259045"/>
    <xdr:sp macro="" textlink="">
      <xdr:nvSpPr>
        <xdr:cNvPr id="519" name="災害復旧事業費最大値テキスト"/>
        <xdr:cNvSpPr txBox="1"/>
      </xdr:nvSpPr>
      <xdr:spPr>
        <a:xfrm>
          <a:off x="16370300" y="5335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23,930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74320</xdr:rowOff>
    </xdr:from>
    <xdr:to>
      <xdr:col>86</xdr:col>
      <xdr:colOff>25400</xdr:colOff>
      <xdr:row>32</xdr:row>
      <xdr:rowOff>74320</xdr:rowOff>
    </xdr:to>
    <xdr:cxnSp macro="">
      <xdr:nvCxnSpPr>
        <xdr:cNvPr id="520" name="直線コネクタ 519"/>
        <xdr:cNvCxnSpPr/>
      </xdr:nvCxnSpPr>
      <xdr:spPr>
        <a:xfrm>
          <a:off x="16230600" y="5560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99055</xdr:rowOff>
    </xdr:from>
    <xdr:to>
      <xdr:col>85</xdr:col>
      <xdr:colOff>127000</xdr:colOff>
      <xdr:row>38</xdr:row>
      <xdr:rowOff>139700</xdr:rowOff>
    </xdr:to>
    <xdr:cxnSp macro="">
      <xdr:nvCxnSpPr>
        <xdr:cNvPr id="521" name="直線コネクタ 520"/>
        <xdr:cNvCxnSpPr/>
      </xdr:nvCxnSpPr>
      <xdr:spPr>
        <a:xfrm flipV="1">
          <a:off x="15481300" y="6614155"/>
          <a:ext cx="838200" cy="40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108805</xdr:rowOff>
    </xdr:from>
    <xdr:ext cx="469744" cy="259045"/>
    <xdr:sp macro="" textlink="">
      <xdr:nvSpPr>
        <xdr:cNvPr id="522" name="災害復旧事業費平均値テキスト"/>
        <xdr:cNvSpPr txBox="1"/>
      </xdr:nvSpPr>
      <xdr:spPr>
        <a:xfrm>
          <a:off x="16370300" y="628100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85928</xdr:rowOff>
    </xdr:from>
    <xdr:to>
      <xdr:col>85</xdr:col>
      <xdr:colOff>177800</xdr:colOff>
      <xdr:row>38</xdr:row>
      <xdr:rowOff>16078</xdr:rowOff>
    </xdr:to>
    <xdr:sp macro="" textlink="">
      <xdr:nvSpPr>
        <xdr:cNvPr id="523" name="フローチャート: 判断 522"/>
        <xdr:cNvSpPr/>
      </xdr:nvSpPr>
      <xdr:spPr>
        <a:xfrm>
          <a:off x="16268700" y="6429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138968</xdr:rowOff>
    </xdr:from>
    <xdr:to>
      <xdr:col>81</xdr:col>
      <xdr:colOff>50800</xdr:colOff>
      <xdr:row>38</xdr:row>
      <xdr:rowOff>139700</xdr:rowOff>
    </xdr:to>
    <xdr:cxnSp macro="">
      <xdr:nvCxnSpPr>
        <xdr:cNvPr id="524" name="直線コネクタ 523"/>
        <xdr:cNvCxnSpPr/>
      </xdr:nvCxnSpPr>
      <xdr:spPr>
        <a:xfrm>
          <a:off x="14592300" y="6654068"/>
          <a:ext cx="889000" cy="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158257</xdr:rowOff>
    </xdr:from>
    <xdr:to>
      <xdr:col>81</xdr:col>
      <xdr:colOff>101600</xdr:colOff>
      <xdr:row>38</xdr:row>
      <xdr:rowOff>88407</xdr:rowOff>
    </xdr:to>
    <xdr:sp macro="" textlink="">
      <xdr:nvSpPr>
        <xdr:cNvPr id="525" name="フローチャート: 判断 524"/>
        <xdr:cNvSpPr/>
      </xdr:nvSpPr>
      <xdr:spPr>
        <a:xfrm>
          <a:off x="15430500" y="6501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36</xdr:row>
      <xdr:rowOff>104934</xdr:rowOff>
    </xdr:from>
    <xdr:ext cx="469744" cy="259045"/>
    <xdr:sp macro="" textlink="">
      <xdr:nvSpPr>
        <xdr:cNvPr id="526" name="テキスト ボックス 525"/>
        <xdr:cNvSpPr txBox="1"/>
      </xdr:nvSpPr>
      <xdr:spPr>
        <a:xfrm>
          <a:off x="15246428" y="6277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94757</xdr:rowOff>
    </xdr:from>
    <xdr:to>
      <xdr:col>76</xdr:col>
      <xdr:colOff>114300</xdr:colOff>
      <xdr:row>38</xdr:row>
      <xdr:rowOff>138968</xdr:rowOff>
    </xdr:to>
    <xdr:cxnSp macro="">
      <xdr:nvCxnSpPr>
        <xdr:cNvPr id="527" name="直線コネクタ 526"/>
        <xdr:cNvCxnSpPr/>
      </xdr:nvCxnSpPr>
      <xdr:spPr>
        <a:xfrm>
          <a:off x="13703300" y="6609857"/>
          <a:ext cx="889000" cy="44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5369</xdr:rowOff>
    </xdr:from>
    <xdr:to>
      <xdr:col>76</xdr:col>
      <xdr:colOff>165100</xdr:colOff>
      <xdr:row>38</xdr:row>
      <xdr:rowOff>106969</xdr:rowOff>
    </xdr:to>
    <xdr:sp macro="" textlink="">
      <xdr:nvSpPr>
        <xdr:cNvPr id="528" name="フローチャート: 判断 527"/>
        <xdr:cNvSpPr/>
      </xdr:nvSpPr>
      <xdr:spPr>
        <a:xfrm>
          <a:off x="14541500" y="6520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123496</xdr:rowOff>
    </xdr:from>
    <xdr:ext cx="469744" cy="259045"/>
    <xdr:sp macro="" textlink="">
      <xdr:nvSpPr>
        <xdr:cNvPr id="529" name="テキスト ボックス 528"/>
        <xdr:cNvSpPr txBox="1"/>
      </xdr:nvSpPr>
      <xdr:spPr>
        <a:xfrm>
          <a:off x="14357428" y="6295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56901</xdr:rowOff>
    </xdr:from>
    <xdr:to>
      <xdr:col>71</xdr:col>
      <xdr:colOff>177800</xdr:colOff>
      <xdr:row>38</xdr:row>
      <xdr:rowOff>94757</xdr:rowOff>
    </xdr:to>
    <xdr:cxnSp macro="">
      <xdr:nvCxnSpPr>
        <xdr:cNvPr id="530" name="直線コネクタ 529"/>
        <xdr:cNvCxnSpPr/>
      </xdr:nvCxnSpPr>
      <xdr:spPr>
        <a:xfrm>
          <a:off x="12814300" y="6572001"/>
          <a:ext cx="889000" cy="37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139100</xdr:rowOff>
    </xdr:from>
    <xdr:to>
      <xdr:col>72</xdr:col>
      <xdr:colOff>38100</xdr:colOff>
      <xdr:row>38</xdr:row>
      <xdr:rowOff>69250</xdr:rowOff>
    </xdr:to>
    <xdr:sp macro="" textlink="">
      <xdr:nvSpPr>
        <xdr:cNvPr id="531" name="フローチャート: 判断 530"/>
        <xdr:cNvSpPr/>
      </xdr:nvSpPr>
      <xdr:spPr>
        <a:xfrm>
          <a:off x="13652500" y="648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85777</xdr:rowOff>
    </xdr:from>
    <xdr:ext cx="469744" cy="259045"/>
    <xdr:sp macro="" textlink="">
      <xdr:nvSpPr>
        <xdr:cNvPr id="532" name="テキスト ボックス 531"/>
        <xdr:cNvSpPr txBox="1"/>
      </xdr:nvSpPr>
      <xdr:spPr>
        <a:xfrm>
          <a:off x="13468428" y="6257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53330</xdr:rowOff>
    </xdr:from>
    <xdr:to>
      <xdr:col>67</xdr:col>
      <xdr:colOff>101600</xdr:colOff>
      <xdr:row>38</xdr:row>
      <xdr:rowOff>154930</xdr:rowOff>
    </xdr:to>
    <xdr:sp macro="" textlink="">
      <xdr:nvSpPr>
        <xdr:cNvPr id="533" name="フローチャート: 判断 532"/>
        <xdr:cNvSpPr/>
      </xdr:nvSpPr>
      <xdr:spPr>
        <a:xfrm>
          <a:off x="12763500" y="6568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146057</xdr:rowOff>
    </xdr:from>
    <xdr:ext cx="378565" cy="259045"/>
    <xdr:sp macro="" textlink="">
      <xdr:nvSpPr>
        <xdr:cNvPr id="534" name="テキスト ボックス 533"/>
        <xdr:cNvSpPr txBox="1"/>
      </xdr:nvSpPr>
      <xdr:spPr>
        <a:xfrm>
          <a:off x="12625017" y="66611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5" name="テキスト ボックス 534"/>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6" name="テキスト ボックス 535"/>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7" name="テキスト ボックス 536"/>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8" name="テキスト ボックス 537"/>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9" name="テキスト ボックス 538"/>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48255</xdr:rowOff>
    </xdr:from>
    <xdr:to>
      <xdr:col>85</xdr:col>
      <xdr:colOff>177800</xdr:colOff>
      <xdr:row>38</xdr:row>
      <xdr:rowOff>149855</xdr:rowOff>
    </xdr:to>
    <xdr:sp macro="" textlink="">
      <xdr:nvSpPr>
        <xdr:cNvPr id="540" name="楕円 539"/>
        <xdr:cNvSpPr/>
      </xdr:nvSpPr>
      <xdr:spPr>
        <a:xfrm>
          <a:off x="16268700" y="6563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134632</xdr:rowOff>
    </xdr:from>
    <xdr:ext cx="378565" cy="259045"/>
    <xdr:sp macro="" textlink="">
      <xdr:nvSpPr>
        <xdr:cNvPr id="541" name="災害復旧事業費該当値テキスト"/>
        <xdr:cNvSpPr txBox="1"/>
      </xdr:nvSpPr>
      <xdr:spPr>
        <a:xfrm>
          <a:off x="16370300" y="64782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88900</xdr:rowOff>
    </xdr:from>
    <xdr:to>
      <xdr:col>81</xdr:col>
      <xdr:colOff>101600</xdr:colOff>
      <xdr:row>39</xdr:row>
      <xdr:rowOff>19050</xdr:rowOff>
    </xdr:to>
    <xdr:sp macro="" textlink="">
      <xdr:nvSpPr>
        <xdr:cNvPr id="542" name="楕円 541"/>
        <xdr:cNvSpPr/>
      </xdr:nvSpPr>
      <xdr:spPr>
        <a:xfrm>
          <a:off x="15430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39</xdr:row>
      <xdr:rowOff>10177</xdr:rowOff>
    </xdr:from>
    <xdr:ext cx="249299" cy="259045"/>
    <xdr:sp macro="" textlink="">
      <xdr:nvSpPr>
        <xdr:cNvPr id="543" name="テキスト ボックス 542"/>
        <xdr:cNvSpPr txBox="1"/>
      </xdr:nvSpPr>
      <xdr:spPr>
        <a:xfrm>
          <a:off x="15356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88168</xdr:rowOff>
    </xdr:from>
    <xdr:to>
      <xdr:col>76</xdr:col>
      <xdr:colOff>165100</xdr:colOff>
      <xdr:row>39</xdr:row>
      <xdr:rowOff>18318</xdr:rowOff>
    </xdr:to>
    <xdr:sp macro="" textlink="">
      <xdr:nvSpPr>
        <xdr:cNvPr id="544" name="楕円 543"/>
        <xdr:cNvSpPr/>
      </xdr:nvSpPr>
      <xdr:spPr>
        <a:xfrm>
          <a:off x="14541500" y="6603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39</xdr:row>
      <xdr:rowOff>9445</xdr:rowOff>
    </xdr:from>
    <xdr:ext cx="313932" cy="259045"/>
    <xdr:sp macro="" textlink="">
      <xdr:nvSpPr>
        <xdr:cNvPr id="545" name="テキスト ボックス 544"/>
        <xdr:cNvSpPr txBox="1"/>
      </xdr:nvSpPr>
      <xdr:spPr>
        <a:xfrm>
          <a:off x="14435333" y="669599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43957</xdr:rowOff>
    </xdr:from>
    <xdr:to>
      <xdr:col>72</xdr:col>
      <xdr:colOff>38100</xdr:colOff>
      <xdr:row>38</xdr:row>
      <xdr:rowOff>145557</xdr:rowOff>
    </xdr:to>
    <xdr:sp macro="" textlink="">
      <xdr:nvSpPr>
        <xdr:cNvPr id="546" name="楕円 545"/>
        <xdr:cNvSpPr/>
      </xdr:nvSpPr>
      <xdr:spPr>
        <a:xfrm>
          <a:off x="13652500" y="6559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136684</xdr:rowOff>
    </xdr:from>
    <xdr:ext cx="378565" cy="259045"/>
    <xdr:sp macro="" textlink="">
      <xdr:nvSpPr>
        <xdr:cNvPr id="547" name="テキスト ボックス 546"/>
        <xdr:cNvSpPr txBox="1"/>
      </xdr:nvSpPr>
      <xdr:spPr>
        <a:xfrm>
          <a:off x="13514017" y="665178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6101</xdr:rowOff>
    </xdr:from>
    <xdr:to>
      <xdr:col>67</xdr:col>
      <xdr:colOff>101600</xdr:colOff>
      <xdr:row>38</xdr:row>
      <xdr:rowOff>107701</xdr:rowOff>
    </xdr:to>
    <xdr:sp macro="" textlink="">
      <xdr:nvSpPr>
        <xdr:cNvPr id="548" name="楕円 547"/>
        <xdr:cNvSpPr/>
      </xdr:nvSpPr>
      <xdr:spPr>
        <a:xfrm>
          <a:off x="12763500" y="6521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124228</xdr:rowOff>
    </xdr:from>
    <xdr:ext cx="469744" cy="259045"/>
    <xdr:sp macro="" textlink="">
      <xdr:nvSpPr>
        <xdr:cNvPr id="549" name="テキスト ボックス 548"/>
        <xdr:cNvSpPr txBox="1"/>
      </xdr:nvSpPr>
      <xdr:spPr>
        <a:xfrm>
          <a:off x="12579428" y="629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50" name="正方形/長方形 549"/>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51" name="正方形/長方形 550"/>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52" name="正方形/長方形 551"/>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3" name="正方形/長方形 552"/>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4" name="正方形/長方形 553"/>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55" name="正方形/長方形 554"/>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56" name="正方形/長方形 555"/>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7" name="正方形/長方形 556"/>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8" name="テキスト ボックス 557"/>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9" name="直線コネクタ 558"/>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60" name="直線コネクタ 559"/>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61" name="テキスト ボックス 560"/>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63" name="テキスト ボックス 562"/>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失業対策事業費グラフ枠"/>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65" name="直線コネクタ 564"/>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66" name="失業対策事業費最小値テキスト"/>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7" name="直線コネクタ 566"/>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68" name="失業対策事業費最大値テキスト"/>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9" name="直線コネクタ 568"/>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70" name="直線コネクタ 569"/>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71" name="失業対策事業費平均値テキスト"/>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2" name="フローチャート: 判断 571"/>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73" name="直線コネクタ 572"/>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74" name="フローチャート: 判断 573"/>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55</xdr:row>
      <xdr:rowOff>10177</xdr:rowOff>
    </xdr:from>
    <xdr:ext cx="249299" cy="259045"/>
    <xdr:sp macro="" textlink="">
      <xdr:nvSpPr>
        <xdr:cNvPr id="575" name="テキスト ボックス 574"/>
        <xdr:cNvSpPr txBox="1"/>
      </xdr:nvSpPr>
      <xdr:spPr>
        <a:xfrm>
          <a:off x="15356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76" name="直線コネクタ 575"/>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77" name="フローチャート: 判断 576"/>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78" name="テキスト ボックス 577"/>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9" name="直線コネクタ 578"/>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80" name="フローチャート: 判断 579"/>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81" name="テキスト ボックス 580"/>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フローチャート: 判断 581"/>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83" name="テキスト ボックス 582"/>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9" name="楕円 588"/>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90" name="失業対策事業費該当値テキスト"/>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91" name="楕円 590"/>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53</xdr:row>
      <xdr:rowOff>35577</xdr:rowOff>
    </xdr:from>
    <xdr:ext cx="249299" cy="259045"/>
    <xdr:sp macro="" textlink="">
      <xdr:nvSpPr>
        <xdr:cNvPr id="592" name="テキスト ボックス 591"/>
        <xdr:cNvSpPr txBox="1"/>
      </xdr:nvSpPr>
      <xdr:spPr>
        <a:xfrm>
          <a:off x="15356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93" name="楕円 592"/>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94" name="テキスト ボックス 593"/>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95" name="楕円 594"/>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96" name="テキスト ボックス 595"/>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97" name="楕円 596"/>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98" name="テキスト ボックス 597"/>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00" name="正方形/長方形 599"/>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1" name="正方形/長方形 600"/>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2" name="正方形/長方形 601"/>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3" name="正方形/長方形 602"/>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4" name="正方形/長方形 603"/>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05" name="正方形/長方形 604"/>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35,109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6" name="正方形/長方形 605"/>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7" name="テキスト ボックス 606"/>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8" name="直線コネクタ 607"/>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80</xdr:row>
      <xdr:rowOff>111777</xdr:rowOff>
    </xdr:from>
    <xdr:ext cx="248786" cy="259045"/>
    <xdr:sp macro="" textlink="">
      <xdr:nvSpPr>
        <xdr:cNvPr id="609" name="テキスト ボックス 608"/>
        <xdr:cNvSpPr txBox="1"/>
      </xdr:nvSpPr>
      <xdr:spPr>
        <a:xfrm>
          <a:off x="12197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610" name="直線コネクタ 609"/>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611" name="テキスト ボックス 610"/>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2" name="直線コネクタ 611"/>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13" name="テキスト ボックス 612"/>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4" name="直線コネクタ 613"/>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15" name="テキスト ボックス 614"/>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16" name="直線コネクタ 615"/>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17" name="テキスト ボックス 616"/>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8" name="直線コネクタ 617"/>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19" name="テキスト ボックス 618"/>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20" name="直線コネクタ 619"/>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21" name="テキスト ボックス 620"/>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2" name="公債費グラフ枠"/>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87179</xdr:rowOff>
    </xdr:from>
    <xdr:to>
      <xdr:col>85</xdr:col>
      <xdr:colOff>126364</xdr:colOff>
      <xdr:row>79</xdr:row>
      <xdr:rowOff>25667</xdr:rowOff>
    </xdr:to>
    <xdr:cxnSp macro="">
      <xdr:nvCxnSpPr>
        <xdr:cNvPr id="623" name="直線コネクタ 622"/>
        <xdr:cNvCxnSpPr/>
      </xdr:nvCxnSpPr>
      <xdr:spPr>
        <a:xfrm flipV="1">
          <a:off x="16317595" y="12260129"/>
          <a:ext cx="1269" cy="13100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29494</xdr:rowOff>
    </xdr:from>
    <xdr:ext cx="534377" cy="259045"/>
    <xdr:sp macro="" textlink="">
      <xdr:nvSpPr>
        <xdr:cNvPr id="624" name="公債費最小値テキスト"/>
        <xdr:cNvSpPr txBox="1"/>
      </xdr:nvSpPr>
      <xdr:spPr>
        <a:xfrm>
          <a:off x="16370300" y="13574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25667</xdr:rowOff>
    </xdr:from>
    <xdr:to>
      <xdr:col>86</xdr:col>
      <xdr:colOff>25400</xdr:colOff>
      <xdr:row>79</xdr:row>
      <xdr:rowOff>25667</xdr:rowOff>
    </xdr:to>
    <xdr:cxnSp macro="">
      <xdr:nvCxnSpPr>
        <xdr:cNvPr id="625" name="直線コネクタ 624"/>
        <xdr:cNvCxnSpPr/>
      </xdr:nvCxnSpPr>
      <xdr:spPr>
        <a:xfrm>
          <a:off x="16230600" y="13570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33856</xdr:rowOff>
    </xdr:from>
    <xdr:ext cx="534377" cy="259045"/>
    <xdr:sp macro="" textlink="">
      <xdr:nvSpPr>
        <xdr:cNvPr id="626" name="公債費最大値テキスト"/>
        <xdr:cNvSpPr txBox="1"/>
      </xdr:nvSpPr>
      <xdr:spPr>
        <a:xfrm>
          <a:off x="16370300" y="12035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89,757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87179</xdr:rowOff>
    </xdr:from>
    <xdr:to>
      <xdr:col>86</xdr:col>
      <xdr:colOff>25400</xdr:colOff>
      <xdr:row>71</xdr:row>
      <xdr:rowOff>87179</xdr:rowOff>
    </xdr:to>
    <xdr:cxnSp macro="">
      <xdr:nvCxnSpPr>
        <xdr:cNvPr id="627" name="直線コネクタ 626"/>
        <xdr:cNvCxnSpPr/>
      </xdr:nvCxnSpPr>
      <xdr:spPr>
        <a:xfrm>
          <a:off x="16230600" y="12260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2387</xdr:rowOff>
    </xdr:from>
    <xdr:to>
      <xdr:col>85</xdr:col>
      <xdr:colOff>127000</xdr:colOff>
      <xdr:row>77</xdr:row>
      <xdr:rowOff>47403</xdr:rowOff>
    </xdr:to>
    <xdr:cxnSp macro="">
      <xdr:nvCxnSpPr>
        <xdr:cNvPr id="628" name="直線コネクタ 627"/>
        <xdr:cNvCxnSpPr/>
      </xdr:nvCxnSpPr>
      <xdr:spPr>
        <a:xfrm>
          <a:off x="15481300" y="13204037"/>
          <a:ext cx="838200" cy="45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39368</xdr:rowOff>
    </xdr:from>
    <xdr:ext cx="534377" cy="259045"/>
    <xdr:sp macro="" textlink="">
      <xdr:nvSpPr>
        <xdr:cNvPr id="629" name="公債費平均値テキスト"/>
        <xdr:cNvSpPr txBox="1"/>
      </xdr:nvSpPr>
      <xdr:spPr>
        <a:xfrm>
          <a:off x="16370300" y="128981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16490</xdr:rowOff>
    </xdr:from>
    <xdr:to>
      <xdr:col>85</xdr:col>
      <xdr:colOff>177800</xdr:colOff>
      <xdr:row>76</xdr:row>
      <xdr:rowOff>118090</xdr:rowOff>
    </xdr:to>
    <xdr:sp macro="" textlink="">
      <xdr:nvSpPr>
        <xdr:cNvPr id="630" name="フローチャート: 判断 629"/>
        <xdr:cNvSpPr/>
      </xdr:nvSpPr>
      <xdr:spPr>
        <a:xfrm>
          <a:off x="16268700" y="13046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148082</xdr:rowOff>
    </xdr:from>
    <xdr:to>
      <xdr:col>81</xdr:col>
      <xdr:colOff>50800</xdr:colOff>
      <xdr:row>77</xdr:row>
      <xdr:rowOff>2387</xdr:rowOff>
    </xdr:to>
    <xdr:cxnSp macro="">
      <xdr:nvCxnSpPr>
        <xdr:cNvPr id="631" name="直線コネクタ 630"/>
        <xdr:cNvCxnSpPr/>
      </xdr:nvCxnSpPr>
      <xdr:spPr>
        <a:xfrm>
          <a:off x="14592300" y="13178282"/>
          <a:ext cx="889000" cy="25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171138</xdr:rowOff>
    </xdr:from>
    <xdr:to>
      <xdr:col>81</xdr:col>
      <xdr:colOff>101600</xdr:colOff>
      <xdr:row>76</xdr:row>
      <xdr:rowOff>101288</xdr:rowOff>
    </xdr:to>
    <xdr:sp macro="" textlink="">
      <xdr:nvSpPr>
        <xdr:cNvPr id="632" name="フローチャート: 判断 631"/>
        <xdr:cNvSpPr/>
      </xdr:nvSpPr>
      <xdr:spPr>
        <a:xfrm>
          <a:off x="15430500" y="130298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74</xdr:row>
      <xdr:rowOff>117816</xdr:rowOff>
    </xdr:from>
    <xdr:ext cx="534377" cy="259045"/>
    <xdr:sp macro="" textlink="">
      <xdr:nvSpPr>
        <xdr:cNvPr id="633" name="テキスト ボックス 632"/>
        <xdr:cNvSpPr txBox="1"/>
      </xdr:nvSpPr>
      <xdr:spPr>
        <a:xfrm>
          <a:off x="15214111" y="12805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147016</xdr:rowOff>
    </xdr:from>
    <xdr:to>
      <xdr:col>76</xdr:col>
      <xdr:colOff>114300</xdr:colOff>
      <xdr:row>76</xdr:row>
      <xdr:rowOff>148082</xdr:rowOff>
    </xdr:to>
    <xdr:cxnSp macro="">
      <xdr:nvCxnSpPr>
        <xdr:cNvPr id="634" name="直線コネクタ 633"/>
        <xdr:cNvCxnSpPr/>
      </xdr:nvCxnSpPr>
      <xdr:spPr>
        <a:xfrm>
          <a:off x="13703300" y="13177216"/>
          <a:ext cx="8890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20796</xdr:rowOff>
    </xdr:from>
    <xdr:to>
      <xdr:col>76</xdr:col>
      <xdr:colOff>165100</xdr:colOff>
      <xdr:row>76</xdr:row>
      <xdr:rowOff>122396</xdr:rowOff>
    </xdr:to>
    <xdr:sp macro="" textlink="">
      <xdr:nvSpPr>
        <xdr:cNvPr id="635" name="フローチャート: 判断 634"/>
        <xdr:cNvSpPr/>
      </xdr:nvSpPr>
      <xdr:spPr>
        <a:xfrm>
          <a:off x="14541500" y="1305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138923</xdr:rowOff>
    </xdr:from>
    <xdr:ext cx="534377" cy="259045"/>
    <xdr:sp macro="" textlink="">
      <xdr:nvSpPr>
        <xdr:cNvPr id="636" name="テキスト ボックス 635"/>
        <xdr:cNvSpPr txBox="1"/>
      </xdr:nvSpPr>
      <xdr:spPr>
        <a:xfrm>
          <a:off x="14325111" y="12826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147016</xdr:rowOff>
    </xdr:from>
    <xdr:to>
      <xdr:col>71</xdr:col>
      <xdr:colOff>177800</xdr:colOff>
      <xdr:row>76</xdr:row>
      <xdr:rowOff>159683</xdr:rowOff>
    </xdr:to>
    <xdr:cxnSp macro="">
      <xdr:nvCxnSpPr>
        <xdr:cNvPr id="637" name="直線コネクタ 636"/>
        <xdr:cNvCxnSpPr/>
      </xdr:nvCxnSpPr>
      <xdr:spPr>
        <a:xfrm flipV="1">
          <a:off x="12814300" y="13177216"/>
          <a:ext cx="889000" cy="12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23825</xdr:rowOff>
    </xdr:from>
    <xdr:to>
      <xdr:col>72</xdr:col>
      <xdr:colOff>38100</xdr:colOff>
      <xdr:row>76</xdr:row>
      <xdr:rowOff>125425</xdr:rowOff>
    </xdr:to>
    <xdr:sp macro="" textlink="">
      <xdr:nvSpPr>
        <xdr:cNvPr id="638" name="フローチャート: 判断 637"/>
        <xdr:cNvSpPr/>
      </xdr:nvSpPr>
      <xdr:spPr>
        <a:xfrm>
          <a:off x="13652500" y="13054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141952</xdr:rowOff>
    </xdr:from>
    <xdr:ext cx="534377" cy="259045"/>
    <xdr:sp macro="" textlink="">
      <xdr:nvSpPr>
        <xdr:cNvPr id="639" name="テキスト ボックス 638"/>
        <xdr:cNvSpPr txBox="1"/>
      </xdr:nvSpPr>
      <xdr:spPr>
        <a:xfrm>
          <a:off x="13436111" y="12829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137401</xdr:rowOff>
    </xdr:from>
    <xdr:to>
      <xdr:col>67</xdr:col>
      <xdr:colOff>101600</xdr:colOff>
      <xdr:row>77</xdr:row>
      <xdr:rowOff>67551</xdr:rowOff>
    </xdr:to>
    <xdr:sp macro="" textlink="">
      <xdr:nvSpPr>
        <xdr:cNvPr id="640" name="フローチャート: 判断 639"/>
        <xdr:cNvSpPr/>
      </xdr:nvSpPr>
      <xdr:spPr>
        <a:xfrm>
          <a:off x="12763500" y="13167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58678</xdr:rowOff>
    </xdr:from>
    <xdr:ext cx="534377" cy="259045"/>
    <xdr:sp macro="" textlink="">
      <xdr:nvSpPr>
        <xdr:cNvPr id="641" name="テキスト ボックス 640"/>
        <xdr:cNvSpPr txBox="1"/>
      </xdr:nvSpPr>
      <xdr:spPr>
        <a:xfrm>
          <a:off x="12547111" y="132603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2" name="テキスト ボックス 641"/>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3" name="テキスト ボックス 642"/>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4" name="テキスト ボックス 643"/>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5" name="テキスト ボックス 644"/>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6" name="テキスト ボックス 645"/>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168053</xdr:rowOff>
    </xdr:from>
    <xdr:to>
      <xdr:col>85</xdr:col>
      <xdr:colOff>177800</xdr:colOff>
      <xdr:row>77</xdr:row>
      <xdr:rowOff>98203</xdr:rowOff>
    </xdr:to>
    <xdr:sp macro="" textlink="">
      <xdr:nvSpPr>
        <xdr:cNvPr id="647" name="楕円 646"/>
        <xdr:cNvSpPr/>
      </xdr:nvSpPr>
      <xdr:spPr>
        <a:xfrm>
          <a:off x="16268700" y="13198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146480</xdr:rowOff>
    </xdr:from>
    <xdr:ext cx="534377" cy="259045"/>
    <xdr:sp macro="" textlink="">
      <xdr:nvSpPr>
        <xdr:cNvPr id="648" name="公債費該当値テキスト"/>
        <xdr:cNvSpPr txBox="1"/>
      </xdr:nvSpPr>
      <xdr:spPr>
        <a:xfrm>
          <a:off x="16370300" y="13176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123037</xdr:rowOff>
    </xdr:from>
    <xdr:to>
      <xdr:col>81</xdr:col>
      <xdr:colOff>101600</xdr:colOff>
      <xdr:row>77</xdr:row>
      <xdr:rowOff>53187</xdr:rowOff>
    </xdr:to>
    <xdr:sp macro="" textlink="">
      <xdr:nvSpPr>
        <xdr:cNvPr id="649" name="楕円 648"/>
        <xdr:cNvSpPr/>
      </xdr:nvSpPr>
      <xdr:spPr>
        <a:xfrm>
          <a:off x="15430500" y="13153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77</xdr:row>
      <xdr:rowOff>44314</xdr:rowOff>
    </xdr:from>
    <xdr:ext cx="534377" cy="259045"/>
    <xdr:sp macro="" textlink="">
      <xdr:nvSpPr>
        <xdr:cNvPr id="650" name="テキスト ボックス 649"/>
        <xdr:cNvSpPr txBox="1"/>
      </xdr:nvSpPr>
      <xdr:spPr>
        <a:xfrm>
          <a:off x="15214111" y="13245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97282</xdr:rowOff>
    </xdr:from>
    <xdr:to>
      <xdr:col>76</xdr:col>
      <xdr:colOff>165100</xdr:colOff>
      <xdr:row>77</xdr:row>
      <xdr:rowOff>27432</xdr:rowOff>
    </xdr:to>
    <xdr:sp macro="" textlink="">
      <xdr:nvSpPr>
        <xdr:cNvPr id="651" name="楕円 650"/>
        <xdr:cNvSpPr/>
      </xdr:nvSpPr>
      <xdr:spPr>
        <a:xfrm>
          <a:off x="14541500" y="13127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18559</xdr:rowOff>
    </xdr:from>
    <xdr:ext cx="534377" cy="259045"/>
    <xdr:sp macro="" textlink="">
      <xdr:nvSpPr>
        <xdr:cNvPr id="652" name="テキスト ボックス 651"/>
        <xdr:cNvSpPr txBox="1"/>
      </xdr:nvSpPr>
      <xdr:spPr>
        <a:xfrm>
          <a:off x="14325111" y="13220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96216</xdr:rowOff>
    </xdr:from>
    <xdr:to>
      <xdr:col>72</xdr:col>
      <xdr:colOff>38100</xdr:colOff>
      <xdr:row>77</xdr:row>
      <xdr:rowOff>26366</xdr:rowOff>
    </xdr:to>
    <xdr:sp macro="" textlink="">
      <xdr:nvSpPr>
        <xdr:cNvPr id="653" name="楕円 652"/>
        <xdr:cNvSpPr/>
      </xdr:nvSpPr>
      <xdr:spPr>
        <a:xfrm>
          <a:off x="13652500" y="13126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17493</xdr:rowOff>
    </xdr:from>
    <xdr:ext cx="534377" cy="259045"/>
    <xdr:sp macro="" textlink="">
      <xdr:nvSpPr>
        <xdr:cNvPr id="654" name="テキスト ボックス 653"/>
        <xdr:cNvSpPr txBox="1"/>
      </xdr:nvSpPr>
      <xdr:spPr>
        <a:xfrm>
          <a:off x="13436111" y="13219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108883</xdr:rowOff>
    </xdr:from>
    <xdr:to>
      <xdr:col>67</xdr:col>
      <xdr:colOff>101600</xdr:colOff>
      <xdr:row>77</xdr:row>
      <xdr:rowOff>39033</xdr:rowOff>
    </xdr:to>
    <xdr:sp macro="" textlink="">
      <xdr:nvSpPr>
        <xdr:cNvPr id="655" name="楕円 654"/>
        <xdr:cNvSpPr/>
      </xdr:nvSpPr>
      <xdr:spPr>
        <a:xfrm>
          <a:off x="12763500" y="13139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55560</xdr:rowOff>
    </xdr:from>
    <xdr:ext cx="534377" cy="259045"/>
    <xdr:sp macro="" textlink="">
      <xdr:nvSpPr>
        <xdr:cNvPr id="656" name="テキスト ボックス 655"/>
        <xdr:cNvSpPr txBox="1"/>
      </xdr:nvSpPr>
      <xdr:spPr>
        <a:xfrm>
          <a:off x="12547111" y="12914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7" name="正方形/長方形 656"/>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58" name="正方形/長方形 657"/>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59" name="正方形/長方形 658"/>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60" name="正方形/長方形 659"/>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1" name="正方形/長方形 660"/>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2" name="正方形/長方形 661"/>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3" name="正方形/長方形 662"/>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4" name="正方形/長方形 663"/>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5" name="テキスト ボックス 664"/>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6" name="直線コネクタ 665"/>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67" name="直線コネクタ 666"/>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68" name="テキスト ボックス 667"/>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9" name="直線コネクタ 668"/>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70" name="テキスト ボックス 669"/>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1" name="直線コネクタ 670"/>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72" name="テキスト ボックス 671"/>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3" name="直線コネクタ 672"/>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74" name="テキスト ボックス 673"/>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5" name="直線コネクタ 674"/>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76" name="テキスト ボックス 675"/>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7" name="直線コネクタ 676"/>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8" name="テキスト ボックス 677"/>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9" name="積立金グラフ枠"/>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124194</xdr:rowOff>
    </xdr:from>
    <xdr:to>
      <xdr:col>85</xdr:col>
      <xdr:colOff>126364</xdr:colOff>
      <xdr:row>98</xdr:row>
      <xdr:rowOff>161189</xdr:rowOff>
    </xdr:to>
    <xdr:cxnSp macro="">
      <xdr:nvCxnSpPr>
        <xdr:cNvPr id="680" name="直線コネクタ 679"/>
        <xdr:cNvCxnSpPr/>
      </xdr:nvCxnSpPr>
      <xdr:spPr>
        <a:xfrm flipV="1">
          <a:off x="16317595" y="15554694"/>
          <a:ext cx="1269" cy="14085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165016</xdr:rowOff>
    </xdr:from>
    <xdr:ext cx="469744" cy="259045"/>
    <xdr:sp macro="" textlink="">
      <xdr:nvSpPr>
        <xdr:cNvPr id="681" name="積立金最小値テキスト"/>
        <xdr:cNvSpPr txBox="1"/>
      </xdr:nvSpPr>
      <xdr:spPr>
        <a:xfrm>
          <a:off x="16370300" y="16967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161189</xdr:rowOff>
    </xdr:from>
    <xdr:to>
      <xdr:col>86</xdr:col>
      <xdr:colOff>25400</xdr:colOff>
      <xdr:row>98</xdr:row>
      <xdr:rowOff>161189</xdr:rowOff>
    </xdr:to>
    <xdr:cxnSp macro="">
      <xdr:nvCxnSpPr>
        <xdr:cNvPr id="682" name="直線コネクタ 681"/>
        <xdr:cNvCxnSpPr/>
      </xdr:nvCxnSpPr>
      <xdr:spPr>
        <a:xfrm>
          <a:off x="16230600" y="16963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70871</xdr:rowOff>
    </xdr:from>
    <xdr:ext cx="534377" cy="259045"/>
    <xdr:sp macro="" textlink="">
      <xdr:nvSpPr>
        <xdr:cNvPr id="683" name="積立金最大値テキスト"/>
        <xdr:cNvSpPr txBox="1"/>
      </xdr:nvSpPr>
      <xdr:spPr>
        <a:xfrm>
          <a:off x="16370300" y="153299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38,407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124194</xdr:rowOff>
    </xdr:from>
    <xdr:to>
      <xdr:col>86</xdr:col>
      <xdr:colOff>25400</xdr:colOff>
      <xdr:row>90</xdr:row>
      <xdr:rowOff>124194</xdr:rowOff>
    </xdr:to>
    <xdr:cxnSp macro="">
      <xdr:nvCxnSpPr>
        <xdr:cNvPr id="684" name="直線コネクタ 683"/>
        <xdr:cNvCxnSpPr/>
      </xdr:nvCxnSpPr>
      <xdr:spPr>
        <a:xfrm>
          <a:off x="16230600" y="15554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131166</xdr:rowOff>
    </xdr:from>
    <xdr:to>
      <xdr:col>85</xdr:col>
      <xdr:colOff>127000</xdr:colOff>
      <xdr:row>96</xdr:row>
      <xdr:rowOff>21286</xdr:rowOff>
    </xdr:to>
    <xdr:cxnSp macro="">
      <xdr:nvCxnSpPr>
        <xdr:cNvPr id="685" name="直線コネクタ 684"/>
        <xdr:cNvCxnSpPr/>
      </xdr:nvCxnSpPr>
      <xdr:spPr>
        <a:xfrm flipV="1">
          <a:off x="15481300" y="16418916"/>
          <a:ext cx="838200" cy="61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50410</xdr:rowOff>
    </xdr:from>
    <xdr:ext cx="534377" cy="259045"/>
    <xdr:sp macro="" textlink="">
      <xdr:nvSpPr>
        <xdr:cNvPr id="686" name="積立金平均値テキスト"/>
        <xdr:cNvSpPr txBox="1"/>
      </xdr:nvSpPr>
      <xdr:spPr>
        <a:xfrm>
          <a:off x="16370300" y="165096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11,444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71983</xdr:rowOff>
    </xdr:from>
    <xdr:to>
      <xdr:col>85</xdr:col>
      <xdr:colOff>177800</xdr:colOff>
      <xdr:row>97</xdr:row>
      <xdr:rowOff>2133</xdr:rowOff>
    </xdr:to>
    <xdr:sp macro="" textlink="">
      <xdr:nvSpPr>
        <xdr:cNvPr id="687" name="フローチャート: 判断 686"/>
        <xdr:cNvSpPr/>
      </xdr:nvSpPr>
      <xdr:spPr>
        <a:xfrm>
          <a:off x="16268700" y="165311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13170</xdr:rowOff>
    </xdr:from>
    <xdr:to>
      <xdr:col>81</xdr:col>
      <xdr:colOff>50800</xdr:colOff>
      <xdr:row>96</xdr:row>
      <xdr:rowOff>21286</xdr:rowOff>
    </xdr:to>
    <xdr:cxnSp macro="">
      <xdr:nvCxnSpPr>
        <xdr:cNvPr id="688" name="直線コネクタ 687"/>
        <xdr:cNvCxnSpPr/>
      </xdr:nvCxnSpPr>
      <xdr:spPr>
        <a:xfrm>
          <a:off x="14592300" y="16300920"/>
          <a:ext cx="889000" cy="179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158242</xdr:rowOff>
    </xdr:from>
    <xdr:to>
      <xdr:col>81</xdr:col>
      <xdr:colOff>101600</xdr:colOff>
      <xdr:row>96</xdr:row>
      <xdr:rowOff>88392</xdr:rowOff>
    </xdr:to>
    <xdr:sp macro="" textlink="">
      <xdr:nvSpPr>
        <xdr:cNvPr id="689" name="フローチャート: 判断 688"/>
        <xdr:cNvSpPr/>
      </xdr:nvSpPr>
      <xdr:spPr>
        <a:xfrm>
          <a:off x="15430500" y="164459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96</xdr:row>
      <xdr:rowOff>79519</xdr:rowOff>
    </xdr:from>
    <xdr:ext cx="534377" cy="259045"/>
    <xdr:sp macro="" textlink="">
      <xdr:nvSpPr>
        <xdr:cNvPr id="690" name="テキスト ボックス 689"/>
        <xdr:cNvSpPr txBox="1"/>
      </xdr:nvSpPr>
      <xdr:spPr>
        <a:xfrm>
          <a:off x="15214111" y="1653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13170</xdr:rowOff>
    </xdr:from>
    <xdr:to>
      <xdr:col>76</xdr:col>
      <xdr:colOff>114300</xdr:colOff>
      <xdr:row>97</xdr:row>
      <xdr:rowOff>107238</xdr:rowOff>
    </xdr:to>
    <xdr:cxnSp macro="">
      <xdr:nvCxnSpPr>
        <xdr:cNvPr id="691" name="直線コネクタ 690"/>
        <xdr:cNvCxnSpPr/>
      </xdr:nvCxnSpPr>
      <xdr:spPr>
        <a:xfrm flipV="1">
          <a:off x="13703300" y="16300920"/>
          <a:ext cx="889000" cy="4369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1918</xdr:rowOff>
    </xdr:from>
    <xdr:to>
      <xdr:col>76</xdr:col>
      <xdr:colOff>165100</xdr:colOff>
      <xdr:row>96</xdr:row>
      <xdr:rowOff>103518</xdr:rowOff>
    </xdr:to>
    <xdr:sp macro="" textlink="">
      <xdr:nvSpPr>
        <xdr:cNvPr id="692" name="フローチャート: 判断 691"/>
        <xdr:cNvSpPr/>
      </xdr:nvSpPr>
      <xdr:spPr>
        <a:xfrm>
          <a:off x="14541500" y="164611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94645</xdr:rowOff>
    </xdr:from>
    <xdr:ext cx="534377" cy="259045"/>
    <xdr:sp macro="" textlink="">
      <xdr:nvSpPr>
        <xdr:cNvPr id="693" name="テキスト ボックス 692"/>
        <xdr:cNvSpPr txBox="1"/>
      </xdr:nvSpPr>
      <xdr:spPr>
        <a:xfrm>
          <a:off x="14325111" y="16553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137871</xdr:rowOff>
    </xdr:from>
    <xdr:to>
      <xdr:col>71</xdr:col>
      <xdr:colOff>177800</xdr:colOff>
      <xdr:row>97</xdr:row>
      <xdr:rowOff>107238</xdr:rowOff>
    </xdr:to>
    <xdr:cxnSp macro="">
      <xdr:nvCxnSpPr>
        <xdr:cNvPr id="694" name="直線コネクタ 693"/>
        <xdr:cNvCxnSpPr/>
      </xdr:nvCxnSpPr>
      <xdr:spPr>
        <a:xfrm>
          <a:off x="12814300" y="16597071"/>
          <a:ext cx="889000" cy="140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101206</xdr:rowOff>
    </xdr:from>
    <xdr:to>
      <xdr:col>72</xdr:col>
      <xdr:colOff>38100</xdr:colOff>
      <xdr:row>96</xdr:row>
      <xdr:rowOff>31356</xdr:rowOff>
    </xdr:to>
    <xdr:sp macro="" textlink="">
      <xdr:nvSpPr>
        <xdr:cNvPr id="695" name="フローチャート: 判断 694"/>
        <xdr:cNvSpPr/>
      </xdr:nvSpPr>
      <xdr:spPr>
        <a:xfrm>
          <a:off x="13652500" y="163889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47883</xdr:rowOff>
    </xdr:from>
    <xdr:ext cx="534377" cy="259045"/>
    <xdr:sp macro="" textlink="">
      <xdr:nvSpPr>
        <xdr:cNvPr id="696" name="テキスト ボックス 695"/>
        <xdr:cNvSpPr txBox="1"/>
      </xdr:nvSpPr>
      <xdr:spPr>
        <a:xfrm>
          <a:off x="13436111" y="16164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3327</xdr:rowOff>
    </xdr:from>
    <xdr:to>
      <xdr:col>67</xdr:col>
      <xdr:colOff>101600</xdr:colOff>
      <xdr:row>96</xdr:row>
      <xdr:rowOff>104927</xdr:rowOff>
    </xdr:to>
    <xdr:sp macro="" textlink="">
      <xdr:nvSpPr>
        <xdr:cNvPr id="697" name="フローチャート: 判断 696"/>
        <xdr:cNvSpPr/>
      </xdr:nvSpPr>
      <xdr:spPr>
        <a:xfrm>
          <a:off x="12763500" y="164625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121454</xdr:rowOff>
    </xdr:from>
    <xdr:ext cx="534377" cy="259045"/>
    <xdr:sp macro="" textlink="">
      <xdr:nvSpPr>
        <xdr:cNvPr id="698" name="テキスト ボックス 697"/>
        <xdr:cNvSpPr txBox="1"/>
      </xdr:nvSpPr>
      <xdr:spPr>
        <a:xfrm>
          <a:off x="12547111" y="1623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9" name="テキスト ボックス 698"/>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00" name="テキスト ボックス 699"/>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1" name="テキスト ボックス 700"/>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2" name="テキスト ボックス 701"/>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3" name="テキスト ボックス 702"/>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80366</xdr:rowOff>
    </xdr:from>
    <xdr:to>
      <xdr:col>85</xdr:col>
      <xdr:colOff>177800</xdr:colOff>
      <xdr:row>96</xdr:row>
      <xdr:rowOff>10516</xdr:rowOff>
    </xdr:to>
    <xdr:sp macro="" textlink="">
      <xdr:nvSpPr>
        <xdr:cNvPr id="704" name="楕円 703"/>
        <xdr:cNvSpPr/>
      </xdr:nvSpPr>
      <xdr:spPr>
        <a:xfrm>
          <a:off x="16268700" y="16368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103243</xdr:rowOff>
    </xdr:from>
    <xdr:ext cx="534377" cy="259045"/>
    <xdr:sp macro="" textlink="">
      <xdr:nvSpPr>
        <xdr:cNvPr id="705" name="積立金該当値テキスト"/>
        <xdr:cNvSpPr txBox="1"/>
      </xdr:nvSpPr>
      <xdr:spPr>
        <a:xfrm>
          <a:off x="16370300" y="162195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141936</xdr:rowOff>
    </xdr:from>
    <xdr:to>
      <xdr:col>81</xdr:col>
      <xdr:colOff>101600</xdr:colOff>
      <xdr:row>96</xdr:row>
      <xdr:rowOff>72086</xdr:rowOff>
    </xdr:to>
    <xdr:sp macro="" textlink="">
      <xdr:nvSpPr>
        <xdr:cNvPr id="706" name="楕円 705"/>
        <xdr:cNvSpPr/>
      </xdr:nvSpPr>
      <xdr:spPr>
        <a:xfrm>
          <a:off x="15430500" y="16429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94</xdr:row>
      <xdr:rowOff>88613</xdr:rowOff>
    </xdr:from>
    <xdr:ext cx="534377" cy="259045"/>
    <xdr:sp macro="" textlink="">
      <xdr:nvSpPr>
        <xdr:cNvPr id="707" name="テキスト ボックス 706"/>
        <xdr:cNvSpPr txBox="1"/>
      </xdr:nvSpPr>
      <xdr:spPr>
        <a:xfrm>
          <a:off x="15214111" y="16204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133820</xdr:rowOff>
    </xdr:from>
    <xdr:to>
      <xdr:col>76</xdr:col>
      <xdr:colOff>165100</xdr:colOff>
      <xdr:row>95</xdr:row>
      <xdr:rowOff>63970</xdr:rowOff>
    </xdr:to>
    <xdr:sp macro="" textlink="">
      <xdr:nvSpPr>
        <xdr:cNvPr id="708" name="楕円 707"/>
        <xdr:cNvSpPr/>
      </xdr:nvSpPr>
      <xdr:spPr>
        <a:xfrm>
          <a:off x="14541500" y="16250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80497</xdr:rowOff>
    </xdr:from>
    <xdr:ext cx="534377" cy="259045"/>
    <xdr:sp macro="" textlink="">
      <xdr:nvSpPr>
        <xdr:cNvPr id="709" name="テキスト ボックス 708"/>
        <xdr:cNvSpPr txBox="1"/>
      </xdr:nvSpPr>
      <xdr:spPr>
        <a:xfrm>
          <a:off x="14325111" y="16025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56438</xdr:rowOff>
    </xdr:from>
    <xdr:to>
      <xdr:col>72</xdr:col>
      <xdr:colOff>38100</xdr:colOff>
      <xdr:row>97</xdr:row>
      <xdr:rowOff>158038</xdr:rowOff>
    </xdr:to>
    <xdr:sp macro="" textlink="">
      <xdr:nvSpPr>
        <xdr:cNvPr id="710" name="楕円 709"/>
        <xdr:cNvSpPr/>
      </xdr:nvSpPr>
      <xdr:spPr>
        <a:xfrm>
          <a:off x="13652500" y="16687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149165</xdr:rowOff>
    </xdr:from>
    <xdr:ext cx="469744" cy="259045"/>
    <xdr:sp macro="" textlink="">
      <xdr:nvSpPr>
        <xdr:cNvPr id="711" name="テキスト ボックス 710"/>
        <xdr:cNvSpPr txBox="1"/>
      </xdr:nvSpPr>
      <xdr:spPr>
        <a:xfrm>
          <a:off x="13468428" y="16779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87071</xdr:rowOff>
    </xdr:from>
    <xdr:to>
      <xdr:col>67</xdr:col>
      <xdr:colOff>101600</xdr:colOff>
      <xdr:row>97</xdr:row>
      <xdr:rowOff>17221</xdr:rowOff>
    </xdr:to>
    <xdr:sp macro="" textlink="">
      <xdr:nvSpPr>
        <xdr:cNvPr id="712" name="楕円 711"/>
        <xdr:cNvSpPr/>
      </xdr:nvSpPr>
      <xdr:spPr>
        <a:xfrm>
          <a:off x="12763500" y="16546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8348</xdr:rowOff>
    </xdr:from>
    <xdr:ext cx="534377" cy="259045"/>
    <xdr:sp macro="" textlink="">
      <xdr:nvSpPr>
        <xdr:cNvPr id="713" name="テキスト ボックス 712"/>
        <xdr:cNvSpPr txBox="1"/>
      </xdr:nvSpPr>
      <xdr:spPr>
        <a:xfrm>
          <a:off x="12547111" y="16638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4" name="正方形/長方形 713"/>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5" name="正方形/長方形 714"/>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16" name="正方形/長方形 715"/>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17" name="正方形/長方形 716"/>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18" name="正方形/長方形 717"/>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19" name="正方形/長方形 718"/>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20" name="正方形/長方形 719"/>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1" name="正方形/長方形 720"/>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22" name="テキスト ボックス 721"/>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3" name="直線コネクタ 722"/>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24" name="直線コネクタ 723"/>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25" name="テキスト ボックス 724"/>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26" name="直線コネクタ 725"/>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35577</xdr:rowOff>
    </xdr:from>
    <xdr:ext cx="467179" cy="259045"/>
    <xdr:sp macro="" textlink="">
      <xdr:nvSpPr>
        <xdr:cNvPr id="727" name="テキスト ボックス 726"/>
        <xdr:cNvSpPr txBox="1"/>
      </xdr:nvSpPr>
      <xdr:spPr>
        <a:xfrm>
          <a:off x="17820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8" name="直線コネクタ 727"/>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33</xdr:row>
      <xdr:rowOff>168927</xdr:rowOff>
    </xdr:from>
    <xdr:ext cx="467179" cy="259045"/>
    <xdr:sp macro="" textlink="">
      <xdr:nvSpPr>
        <xdr:cNvPr id="729" name="テキスト ボックス 728"/>
        <xdr:cNvSpPr txBox="1"/>
      </xdr:nvSpPr>
      <xdr:spPr>
        <a:xfrm>
          <a:off x="17820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30" name="直線コネクタ 729"/>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31</xdr:row>
      <xdr:rowOff>130827</xdr:rowOff>
    </xdr:from>
    <xdr:ext cx="467179" cy="259045"/>
    <xdr:sp macro="" textlink="">
      <xdr:nvSpPr>
        <xdr:cNvPr id="731" name="テキスト ボックス 730"/>
        <xdr:cNvSpPr txBox="1"/>
      </xdr:nvSpPr>
      <xdr:spPr>
        <a:xfrm>
          <a:off x="17820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32" name="直線コネクタ 731"/>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29</xdr:row>
      <xdr:rowOff>92727</xdr:rowOff>
    </xdr:from>
    <xdr:ext cx="531299" cy="259045"/>
    <xdr:sp macro="" textlink="">
      <xdr:nvSpPr>
        <xdr:cNvPr id="733" name="テキスト ボックス 732"/>
        <xdr:cNvSpPr txBox="1"/>
      </xdr:nvSpPr>
      <xdr:spPr>
        <a:xfrm>
          <a:off x="17756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4" name="直線コネクタ 733"/>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27</xdr:row>
      <xdr:rowOff>54627</xdr:rowOff>
    </xdr:from>
    <xdr:ext cx="531299" cy="259045"/>
    <xdr:sp macro="" textlink="">
      <xdr:nvSpPr>
        <xdr:cNvPr id="735" name="テキスト ボックス 734"/>
        <xdr:cNvSpPr txBox="1"/>
      </xdr:nvSpPr>
      <xdr:spPr>
        <a:xfrm>
          <a:off x="17756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6" name="投資及び出資金グラフ枠"/>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71501</xdr:rowOff>
    </xdr:from>
    <xdr:to>
      <xdr:col>116</xdr:col>
      <xdr:colOff>62864</xdr:colOff>
      <xdr:row>39</xdr:row>
      <xdr:rowOff>44450</xdr:rowOff>
    </xdr:to>
    <xdr:cxnSp macro="">
      <xdr:nvCxnSpPr>
        <xdr:cNvPr id="737" name="直線コネクタ 736"/>
        <xdr:cNvCxnSpPr/>
      </xdr:nvCxnSpPr>
      <xdr:spPr>
        <a:xfrm flipV="1">
          <a:off x="22159595" y="5215001"/>
          <a:ext cx="1269" cy="1515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8" name="投資及び出資金最小値テキスト"/>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9" name="直線コネクタ 738"/>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18178</xdr:rowOff>
    </xdr:from>
    <xdr:ext cx="534377" cy="259045"/>
    <xdr:sp macro="" textlink="">
      <xdr:nvSpPr>
        <xdr:cNvPr id="740" name="投資及び出資金最大値テキスト"/>
        <xdr:cNvSpPr txBox="1"/>
      </xdr:nvSpPr>
      <xdr:spPr>
        <a:xfrm>
          <a:off x="22212300" y="4990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71501</xdr:rowOff>
    </xdr:from>
    <xdr:to>
      <xdr:col>116</xdr:col>
      <xdr:colOff>152400</xdr:colOff>
      <xdr:row>30</xdr:row>
      <xdr:rowOff>71501</xdr:rowOff>
    </xdr:to>
    <xdr:cxnSp macro="">
      <xdr:nvCxnSpPr>
        <xdr:cNvPr id="741" name="直線コネクタ 740"/>
        <xdr:cNvCxnSpPr/>
      </xdr:nvCxnSpPr>
      <xdr:spPr>
        <a:xfrm>
          <a:off x="22072600" y="52150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42" name="直線コネクタ 741"/>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162831</xdr:rowOff>
    </xdr:from>
    <xdr:ext cx="469744" cy="259045"/>
    <xdr:sp macro="" textlink="">
      <xdr:nvSpPr>
        <xdr:cNvPr id="743" name="投資及び出資金平均値テキスト"/>
        <xdr:cNvSpPr txBox="1"/>
      </xdr:nvSpPr>
      <xdr:spPr>
        <a:xfrm>
          <a:off x="22212300" y="633503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139954</xdr:rowOff>
    </xdr:from>
    <xdr:to>
      <xdr:col>116</xdr:col>
      <xdr:colOff>114300</xdr:colOff>
      <xdr:row>38</xdr:row>
      <xdr:rowOff>70104</xdr:rowOff>
    </xdr:to>
    <xdr:sp macro="" textlink="">
      <xdr:nvSpPr>
        <xdr:cNvPr id="744" name="フローチャート: 判断 743"/>
        <xdr:cNvSpPr/>
      </xdr:nvSpPr>
      <xdr:spPr>
        <a:xfrm>
          <a:off x="22110700" y="6483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36957</xdr:rowOff>
    </xdr:from>
    <xdr:to>
      <xdr:col>111</xdr:col>
      <xdr:colOff>177800</xdr:colOff>
      <xdr:row>39</xdr:row>
      <xdr:rowOff>44450</xdr:rowOff>
    </xdr:to>
    <xdr:cxnSp macro="">
      <xdr:nvCxnSpPr>
        <xdr:cNvPr id="745" name="直線コネクタ 744"/>
        <xdr:cNvCxnSpPr/>
      </xdr:nvCxnSpPr>
      <xdr:spPr>
        <a:xfrm>
          <a:off x="20434300" y="6723507"/>
          <a:ext cx="8890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143764</xdr:rowOff>
    </xdr:from>
    <xdr:to>
      <xdr:col>112</xdr:col>
      <xdr:colOff>38100</xdr:colOff>
      <xdr:row>38</xdr:row>
      <xdr:rowOff>73914</xdr:rowOff>
    </xdr:to>
    <xdr:sp macro="" textlink="">
      <xdr:nvSpPr>
        <xdr:cNvPr id="746" name="フローチャート: 判断 745"/>
        <xdr:cNvSpPr/>
      </xdr:nvSpPr>
      <xdr:spPr>
        <a:xfrm>
          <a:off x="21272500" y="6487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36</xdr:row>
      <xdr:rowOff>90441</xdr:rowOff>
    </xdr:from>
    <xdr:ext cx="469744" cy="259045"/>
    <xdr:sp macro="" textlink="">
      <xdr:nvSpPr>
        <xdr:cNvPr id="747" name="テキスト ボックス 746"/>
        <xdr:cNvSpPr txBox="1"/>
      </xdr:nvSpPr>
      <xdr:spPr>
        <a:xfrm>
          <a:off x="21088428" y="6262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36957</xdr:rowOff>
    </xdr:from>
    <xdr:to>
      <xdr:col>107</xdr:col>
      <xdr:colOff>50800</xdr:colOff>
      <xdr:row>39</xdr:row>
      <xdr:rowOff>44450</xdr:rowOff>
    </xdr:to>
    <xdr:cxnSp macro="">
      <xdr:nvCxnSpPr>
        <xdr:cNvPr id="748" name="直線コネクタ 747"/>
        <xdr:cNvCxnSpPr/>
      </xdr:nvCxnSpPr>
      <xdr:spPr>
        <a:xfrm flipV="1">
          <a:off x="19545300" y="6723507"/>
          <a:ext cx="8890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136779</xdr:rowOff>
    </xdr:from>
    <xdr:to>
      <xdr:col>107</xdr:col>
      <xdr:colOff>101600</xdr:colOff>
      <xdr:row>38</xdr:row>
      <xdr:rowOff>66929</xdr:rowOff>
    </xdr:to>
    <xdr:sp macro="" textlink="">
      <xdr:nvSpPr>
        <xdr:cNvPr id="749" name="フローチャート: 判断 748"/>
        <xdr:cNvSpPr/>
      </xdr:nvSpPr>
      <xdr:spPr>
        <a:xfrm>
          <a:off x="20383500" y="6480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36</xdr:row>
      <xdr:rowOff>83456</xdr:rowOff>
    </xdr:from>
    <xdr:ext cx="469744" cy="259045"/>
    <xdr:sp macro="" textlink="">
      <xdr:nvSpPr>
        <xdr:cNvPr id="750" name="テキスト ボックス 749"/>
        <xdr:cNvSpPr txBox="1"/>
      </xdr:nvSpPr>
      <xdr:spPr>
        <a:xfrm>
          <a:off x="20199428" y="6255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51" name="直線コネクタ 750"/>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154432</xdr:rowOff>
    </xdr:from>
    <xdr:to>
      <xdr:col>102</xdr:col>
      <xdr:colOff>165100</xdr:colOff>
      <xdr:row>38</xdr:row>
      <xdr:rowOff>84582</xdr:rowOff>
    </xdr:to>
    <xdr:sp macro="" textlink="">
      <xdr:nvSpPr>
        <xdr:cNvPr id="752" name="フローチャート: 判断 751"/>
        <xdr:cNvSpPr/>
      </xdr:nvSpPr>
      <xdr:spPr>
        <a:xfrm>
          <a:off x="19494500" y="6498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36</xdr:row>
      <xdr:rowOff>101109</xdr:rowOff>
    </xdr:from>
    <xdr:ext cx="469744" cy="259045"/>
    <xdr:sp macro="" textlink="">
      <xdr:nvSpPr>
        <xdr:cNvPr id="753" name="テキスト ボックス 752"/>
        <xdr:cNvSpPr txBox="1"/>
      </xdr:nvSpPr>
      <xdr:spPr>
        <a:xfrm>
          <a:off x="19310428" y="6273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39116</xdr:rowOff>
    </xdr:from>
    <xdr:to>
      <xdr:col>98</xdr:col>
      <xdr:colOff>38100</xdr:colOff>
      <xdr:row>38</xdr:row>
      <xdr:rowOff>140716</xdr:rowOff>
    </xdr:to>
    <xdr:sp macro="" textlink="">
      <xdr:nvSpPr>
        <xdr:cNvPr id="754" name="フローチャート: 判断 753"/>
        <xdr:cNvSpPr/>
      </xdr:nvSpPr>
      <xdr:spPr>
        <a:xfrm>
          <a:off x="18605500" y="6554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157243</xdr:rowOff>
    </xdr:from>
    <xdr:ext cx="378565" cy="259045"/>
    <xdr:sp macro="" textlink="">
      <xdr:nvSpPr>
        <xdr:cNvPr id="755" name="テキスト ボックス 754"/>
        <xdr:cNvSpPr txBox="1"/>
      </xdr:nvSpPr>
      <xdr:spPr>
        <a:xfrm>
          <a:off x="18467017" y="63294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6" name="テキスト ボックス 755"/>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7" name="テキスト ボックス 756"/>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8" name="テキスト ボックス 757"/>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9" name="テキスト ボックス 758"/>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0" name="テキスト ボックス 759"/>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61" name="楕円 760"/>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62" name="投資及び出資金該当値テキスト"/>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63" name="楕円 762"/>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86377</xdr:rowOff>
    </xdr:from>
    <xdr:ext cx="249299" cy="259045"/>
    <xdr:sp macro="" textlink="">
      <xdr:nvSpPr>
        <xdr:cNvPr id="764" name="テキスト ボックス 763"/>
        <xdr:cNvSpPr txBox="1"/>
      </xdr:nvSpPr>
      <xdr:spPr>
        <a:xfrm>
          <a:off x="21198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157607</xdr:rowOff>
    </xdr:from>
    <xdr:to>
      <xdr:col>107</xdr:col>
      <xdr:colOff>101600</xdr:colOff>
      <xdr:row>39</xdr:row>
      <xdr:rowOff>87757</xdr:rowOff>
    </xdr:to>
    <xdr:sp macro="" textlink="">
      <xdr:nvSpPr>
        <xdr:cNvPr id="765" name="楕円 764"/>
        <xdr:cNvSpPr/>
      </xdr:nvSpPr>
      <xdr:spPr>
        <a:xfrm>
          <a:off x="20383500" y="6672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39</xdr:row>
      <xdr:rowOff>78884</xdr:rowOff>
    </xdr:from>
    <xdr:ext cx="313932" cy="259045"/>
    <xdr:sp macro="" textlink="">
      <xdr:nvSpPr>
        <xdr:cNvPr id="766" name="テキスト ボックス 765"/>
        <xdr:cNvSpPr txBox="1"/>
      </xdr:nvSpPr>
      <xdr:spPr>
        <a:xfrm>
          <a:off x="20277333" y="676543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7" name="楕円 766"/>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8" name="テキスト ボックス 767"/>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9" name="楕円 768"/>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70" name="テキスト ボックス 769"/>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1" name="正方形/長方形 770"/>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72" name="正方形/長方形 771"/>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3" name="正方形/長方形 772"/>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4" name="正方形/長方形 773"/>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5" name="正方形/長方形 774"/>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6" name="正方形/長方形 775"/>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7" name="正方形/長方形 776"/>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8" name="正方形/長方形 777"/>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9" name="テキスト ボックス 778"/>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0" name="直線コネクタ 779"/>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81" name="直線コネクタ 780"/>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82" name="テキスト ボックス 781"/>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83" name="直線コネクタ 782"/>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84" name="テキスト ボックス 783"/>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85" name="直線コネクタ 784"/>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111777</xdr:rowOff>
    </xdr:from>
    <xdr:ext cx="531299" cy="259045"/>
    <xdr:sp macro="" textlink="">
      <xdr:nvSpPr>
        <xdr:cNvPr id="786" name="テキスト ボックス 785"/>
        <xdr:cNvSpPr txBox="1"/>
      </xdr:nvSpPr>
      <xdr:spPr>
        <a:xfrm>
          <a:off x="17756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87" name="直線コネクタ 786"/>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168927</xdr:rowOff>
    </xdr:from>
    <xdr:ext cx="531299" cy="259045"/>
    <xdr:sp macro="" textlink="">
      <xdr:nvSpPr>
        <xdr:cNvPr id="788" name="テキスト ボックス 787"/>
        <xdr:cNvSpPr txBox="1"/>
      </xdr:nvSpPr>
      <xdr:spPr>
        <a:xfrm>
          <a:off x="17756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9" name="直線コネクタ 788"/>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47</xdr:row>
      <xdr:rowOff>54627</xdr:rowOff>
    </xdr:from>
    <xdr:ext cx="531299" cy="259045"/>
    <xdr:sp macro="" textlink="">
      <xdr:nvSpPr>
        <xdr:cNvPr id="790" name="テキスト ボックス 789"/>
        <xdr:cNvSpPr txBox="1"/>
      </xdr:nvSpPr>
      <xdr:spPr>
        <a:xfrm>
          <a:off x="17756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1" name="貸付金グラフ枠"/>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52</xdr:row>
      <xdr:rowOff>97500</xdr:rowOff>
    </xdr:from>
    <xdr:to>
      <xdr:col>116</xdr:col>
      <xdr:colOff>62864</xdr:colOff>
      <xdr:row>58</xdr:row>
      <xdr:rowOff>139700</xdr:rowOff>
    </xdr:to>
    <xdr:cxnSp macro="">
      <xdr:nvCxnSpPr>
        <xdr:cNvPr id="792" name="直線コネクタ 791"/>
        <xdr:cNvCxnSpPr/>
      </xdr:nvCxnSpPr>
      <xdr:spPr>
        <a:xfrm flipV="1">
          <a:off x="22159595" y="9012900"/>
          <a:ext cx="1269" cy="1070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143527</xdr:rowOff>
    </xdr:from>
    <xdr:ext cx="249299" cy="259045"/>
    <xdr:sp macro="" textlink="">
      <xdr:nvSpPr>
        <xdr:cNvPr id="793" name="貸付金最小値テキスト"/>
        <xdr:cNvSpPr txBox="1"/>
      </xdr:nvSpPr>
      <xdr:spPr>
        <a:xfrm>
          <a:off x="22212300" y="10087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94" name="直線コネクタ 793"/>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51</xdr:row>
      <xdr:rowOff>44177</xdr:rowOff>
    </xdr:from>
    <xdr:ext cx="534377" cy="259045"/>
    <xdr:sp macro="" textlink="">
      <xdr:nvSpPr>
        <xdr:cNvPr id="795" name="貸付金最大値テキスト"/>
        <xdr:cNvSpPr txBox="1"/>
      </xdr:nvSpPr>
      <xdr:spPr>
        <a:xfrm>
          <a:off x="22212300" y="8788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23,423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52</xdr:row>
      <xdr:rowOff>97500</xdr:rowOff>
    </xdr:from>
    <xdr:to>
      <xdr:col>116</xdr:col>
      <xdr:colOff>152400</xdr:colOff>
      <xdr:row>52</xdr:row>
      <xdr:rowOff>97500</xdr:rowOff>
    </xdr:to>
    <xdr:cxnSp macro="">
      <xdr:nvCxnSpPr>
        <xdr:cNvPr id="796" name="直線コネクタ 795"/>
        <xdr:cNvCxnSpPr/>
      </xdr:nvCxnSpPr>
      <xdr:spPr>
        <a:xfrm>
          <a:off x="22072600" y="9012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47163</xdr:rowOff>
    </xdr:from>
    <xdr:to>
      <xdr:col>116</xdr:col>
      <xdr:colOff>63500</xdr:colOff>
      <xdr:row>56</xdr:row>
      <xdr:rowOff>50454</xdr:rowOff>
    </xdr:to>
    <xdr:cxnSp macro="">
      <xdr:nvCxnSpPr>
        <xdr:cNvPr id="797" name="直線コネクタ 796"/>
        <xdr:cNvCxnSpPr/>
      </xdr:nvCxnSpPr>
      <xdr:spPr>
        <a:xfrm>
          <a:off x="21323300" y="9648363"/>
          <a:ext cx="838200" cy="3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152869</xdr:rowOff>
    </xdr:from>
    <xdr:ext cx="469744" cy="259045"/>
    <xdr:sp macro="" textlink="">
      <xdr:nvSpPr>
        <xdr:cNvPr id="798" name="貸付金平均値テキスト"/>
        <xdr:cNvSpPr txBox="1"/>
      </xdr:nvSpPr>
      <xdr:spPr>
        <a:xfrm>
          <a:off x="22212300" y="97540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2992</xdr:rowOff>
    </xdr:from>
    <xdr:to>
      <xdr:col>116</xdr:col>
      <xdr:colOff>114300</xdr:colOff>
      <xdr:row>57</xdr:row>
      <xdr:rowOff>104592</xdr:rowOff>
    </xdr:to>
    <xdr:sp macro="" textlink="">
      <xdr:nvSpPr>
        <xdr:cNvPr id="799" name="フローチャート: 判断 798"/>
        <xdr:cNvSpPr/>
      </xdr:nvSpPr>
      <xdr:spPr>
        <a:xfrm>
          <a:off x="22110700" y="9775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47163</xdr:rowOff>
    </xdr:from>
    <xdr:to>
      <xdr:col>111</xdr:col>
      <xdr:colOff>177800</xdr:colOff>
      <xdr:row>56</xdr:row>
      <xdr:rowOff>54661</xdr:rowOff>
    </xdr:to>
    <xdr:cxnSp macro="">
      <xdr:nvCxnSpPr>
        <xdr:cNvPr id="800" name="直線コネクタ 799"/>
        <xdr:cNvCxnSpPr/>
      </xdr:nvCxnSpPr>
      <xdr:spPr>
        <a:xfrm flipV="1">
          <a:off x="20434300" y="9648363"/>
          <a:ext cx="889000" cy="7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164155</xdr:rowOff>
    </xdr:from>
    <xdr:to>
      <xdr:col>112</xdr:col>
      <xdr:colOff>38100</xdr:colOff>
      <xdr:row>57</xdr:row>
      <xdr:rowOff>94305</xdr:rowOff>
    </xdr:to>
    <xdr:sp macro="" textlink="">
      <xdr:nvSpPr>
        <xdr:cNvPr id="801" name="フローチャート: 判断 800"/>
        <xdr:cNvSpPr/>
      </xdr:nvSpPr>
      <xdr:spPr>
        <a:xfrm>
          <a:off x="21272500" y="9765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57</xdr:row>
      <xdr:rowOff>85432</xdr:rowOff>
    </xdr:from>
    <xdr:ext cx="469744" cy="259045"/>
    <xdr:sp macro="" textlink="">
      <xdr:nvSpPr>
        <xdr:cNvPr id="802" name="テキスト ボックス 801"/>
        <xdr:cNvSpPr txBox="1"/>
      </xdr:nvSpPr>
      <xdr:spPr>
        <a:xfrm>
          <a:off x="21088428" y="9858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47072</xdr:rowOff>
    </xdr:from>
    <xdr:to>
      <xdr:col>107</xdr:col>
      <xdr:colOff>50800</xdr:colOff>
      <xdr:row>56</xdr:row>
      <xdr:rowOff>54661</xdr:rowOff>
    </xdr:to>
    <xdr:cxnSp macro="">
      <xdr:nvCxnSpPr>
        <xdr:cNvPr id="803" name="直線コネクタ 802"/>
        <xdr:cNvCxnSpPr/>
      </xdr:nvCxnSpPr>
      <xdr:spPr>
        <a:xfrm>
          <a:off x="19545300" y="9648272"/>
          <a:ext cx="889000" cy="7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140243</xdr:rowOff>
    </xdr:from>
    <xdr:to>
      <xdr:col>107</xdr:col>
      <xdr:colOff>101600</xdr:colOff>
      <xdr:row>57</xdr:row>
      <xdr:rowOff>70393</xdr:rowOff>
    </xdr:to>
    <xdr:sp macro="" textlink="">
      <xdr:nvSpPr>
        <xdr:cNvPr id="804" name="フローチャート: 判断 803"/>
        <xdr:cNvSpPr/>
      </xdr:nvSpPr>
      <xdr:spPr>
        <a:xfrm>
          <a:off x="20383500" y="9741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57</xdr:row>
      <xdr:rowOff>61520</xdr:rowOff>
    </xdr:from>
    <xdr:ext cx="469744" cy="259045"/>
    <xdr:sp macro="" textlink="">
      <xdr:nvSpPr>
        <xdr:cNvPr id="805" name="テキスト ボックス 804"/>
        <xdr:cNvSpPr txBox="1"/>
      </xdr:nvSpPr>
      <xdr:spPr>
        <a:xfrm>
          <a:off x="20199428" y="98341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165760</xdr:rowOff>
    </xdr:from>
    <xdr:to>
      <xdr:col>102</xdr:col>
      <xdr:colOff>114300</xdr:colOff>
      <xdr:row>56</xdr:row>
      <xdr:rowOff>47072</xdr:rowOff>
    </xdr:to>
    <xdr:cxnSp macro="">
      <xdr:nvCxnSpPr>
        <xdr:cNvPr id="806" name="直線コネクタ 805"/>
        <xdr:cNvCxnSpPr/>
      </xdr:nvCxnSpPr>
      <xdr:spPr>
        <a:xfrm>
          <a:off x="18656300" y="9424060"/>
          <a:ext cx="889000" cy="224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141661</xdr:rowOff>
    </xdr:from>
    <xdr:to>
      <xdr:col>102</xdr:col>
      <xdr:colOff>165100</xdr:colOff>
      <xdr:row>57</xdr:row>
      <xdr:rowOff>71811</xdr:rowOff>
    </xdr:to>
    <xdr:sp macro="" textlink="">
      <xdr:nvSpPr>
        <xdr:cNvPr id="807" name="フローチャート: 判断 806"/>
        <xdr:cNvSpPr/>
      </xdr:nvSpPr>
      <xdr:spPr>
        <a:xfrm>
          <a:off x="19494500" y="9742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57</xdr:row>
      <xdr:rowOff>62938</xdr:rowOff>
    </xdr:from>
    <xdr:ext cx="469744" cy="259045"/>
    <xdr:sp macro="" textlink="">
      <xdr:nvSpPr>
        <xdr:cNvPr id="808" name="テキスト ボックス 807"/>
        <xdr:cNvSpPr txBox="1"/>
      </xdr:nvSpPr>
      <xdr:spPr>
        <a:xfrm>
          <a:off x="19310428" y="9835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112034</xdr:rowOff>
    </xdr:from>
    <xdr:to>
      <xdr:col>98</xdr:col>
      <xdr:colOff>38100</xdr:colOff>
      <xdr:row>57</xdr:row>
      <xdr:rowOff>42184</xdr:rowOff>
    </xdr:to>
    <xdr:sp macro="" textlink="">
      <xdr:nvSpPr>
        <xdr:cNvPr id="809" name="フローチャート: 判断 808"/>
        <xdr:cNvSpPr/>
      </xdr:nvSpPr>
      <xdr:spPr>
        <a:xfrm>
          <a:off x="18605500" y="97132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57</xdr:row>
      <xdr:rowOff>33311</xdr:rowOff>
    </xdr:from>
    <xdr:ext cx="469744" cy="259045"/>
    <xdr:sp macro="" textlink="">
      <xdr:nvSpPr>
        <xdr:cNvPr id="810" name="テキスト ボックス 809"/>
        <xdr:cNvSpPr txBox="1"/>
      </xdr:nvSpPr>
      <xdr:spPr>
        <a:xfrm>
          <a:off x="18421428" y="98059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1" name="テキスト ボックス 810"/>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2" name="テキスト ボックス 811"/>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3" name="テキスト ボックス 812"/>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4" name="テキスト ボックス 813"/>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5" name="テキスト ボックス 814"/>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171104</xdr:rowOff>
    </xdr:from>
    <xdr:to>
      <xdr:col>116</xdr:col>
      <xdr:colOff>114300</xdr:colOff>
      <xdr:row>56</xdr:row>
      <xdr:rowOff>101254</xdr:rowOff>
    </xdr:to>
    <xdr:sp macro="" textlink="">
      <xdr:nvSpPr>
        <xdr:cNvPr id="816" name="楕円 815"/>
        <xdr:cNvSpPr/>
      </xdr:nvSpPr>
      <xdr:spPr>
        <a:xfrm>
          <a:off x="22110700" y="96008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22531</xdr:rowOff>
    </xdr:from>
    <xdr:ext cx="469744" cy="259045"/>
    <xdr:sp macro="" textlink="">
      <xdr:nvSpPr>
        <xdr:cNvPr id="817" name="貸付金該当値テキスト"/>
        <xdr:cNvSpPr txBox="1"/>
      </xdr:nvSpPr>
      <xdr:spPr>
        <a:xfrm>
          <a:off x="22212300" y="9452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167813</xdr:rowOff>
    </xdr:from>
    <xdr:to>
      <xdr:col>112</xdr:col>
      <xdr:colOff>38100</xdr:colOff>
      <xdr:row>56</xdr:row>
      <xdr:rowOff>97963</xdr:rowOff>
    </xdr:to>
    <xdr:sp macro="" textlink="">
      <xdr:nvSpPr>
        <xdr:cNvPr id="818" name="楕円 817"/>
        <xdr:cNvSpPr/>
      </xdr:nvSpPr>
      <xdr:spPr>
        <a:xfrm>
          <a:off x="21272500" y="9597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54</xdr:row>
      <xdr:rowOff>114490</xdr:rowOff>
    </xdr:from>
    <xdr:ext cx="469744" cy="259045"/>
    <xdr:sp macro="" textlink="">
      <xdr:nvSpPr>
        <xdr:cNvPr id="819" name="テキスト ボックス 818"/>
        <xdr:cNvSpPr txBox="1"/>
      </xdr:nvSpPr>
      <xdr:spPr>
        <a:xfrm>
          <a:off x="21088428" y="937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3861</xdr:rowOff>
    </xdr:from>
    <xdr:to>
      <xdr:col>107</xdr:col>
      <xdr:colOff>101600</xdr:colOff>
      <xdr:row>56</xdr:row>
      <xdr:rowOff>105461</xdr:rowOff>
    </xdr:to>
    <xdr:sp macro="" textlink="">
      <xdr:nvSpPr>
        <xdr:cNvPr id="820" name="楕円 819"/>
        <xdr:cNvSpPr/>
      </xdr:nvSpPr>
      <xdr:spPr>
        <a:xfrm>
          <a:off x="20383500" y="960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54</xdr:row>
      <xdr:rowOff>121988</xdr:rowOff>
    </xdr:from>
    <xdr:ext cx="469744" cy="259045"/>
    <xdr:sp macro="" textlink="">
      <xdr:nvSpPr>
        <xdr:cNvPr id="821" name="テキスト ボックス 820"/>
        <xdr:cNvSpPr txBox="1"/>
      </xdr:nvSpPr>
      <xdr:spPr>
        <a:xfrm>
          <a:off x="20199428" y="9380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167722</xdr:rowOff>
    </xdr:from>
    <xdr:to>
      <xdr:col>102</xdr:col>
      <xdr:colOff>165100</xdr:colOff>
      <xdr:row>56</xdr:row>
      <xdr:rowOff>97872</xdr:rowOff>
    </xdr:to>
    <xdr:sp macro="" textlink="">
      <xdr:nvSpPr>
        <xdr:cNvPr id="822" name="楕円 821"/>
        <xdr:cNvSpPr/>
      </xdr:nvSpPr>
      <xdr:spPr>
        <a:xfrm>
          <a:off x="19494500" y="9597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54</xdr:row>
      <xdr:rowOff>114399</xdr:rowOff>
    </xdr:from>
    <xdr:ext cx="469744" cy="259045"/>
    <xdr:sp macro="" textlink="">
      <xdr:nvSpPr>
        <xdr:cNvPr id="823" name="テキスト ボックス 822"/>
        <xdr:cNvSpPr txBox="1"/>
      </xdr:nvSpPr>
      <xdr:spPr>
        <a:xfrm>
          <a:off x="19310428" y="9372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114960</xdr:rowOff>
    </xdr:from>
    <xdr:to>
      <xdr:col>98</xdr:col>
      <xdr:colOff>38100</xdr:colOff>
      <xdr:row>55</xdr:row>
      <xdr:rowOff>45110</xdr:rowOff>
    </xdr:to>
    <xdr:sp macro="" textlink="">
      <xdr:nvSpPr>
        <xdr:cNvPr id="824" name="楕円 823"/>
        <xdr:cNvSpPr/>
      </xdr:nvSpPr>
      <xdr:spPr>
        <a:xfrm>
          <a:off x="18605500" y="9373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53</xdr:row>
      <xdr:rowOff>61637</xdr:rowOff>
    </xdr:from>
    <xdr:ext cx="534377" cy="259045"/>
    <xdr:sp macro="" textlink="">
      <xdr:nvSpPr>
        <xdr:cNvPr id="825" name="テキスト ボックス 824"/>
        <xdr:cNvSpPr txBox="1"/>
      </xdr:nvSpPr>
      <xdr:spPr>
        <a:xfrm>
          <a:off x="18389111" y="9148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26" name="正方形/長方形 825"/>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27" name="正方形/長方形 826"/>
        <xdr:cNvSpPr/>
      </xdr:nvSpPr>
      <xdr:spPr>
        <a:xfrm>
          <a:off x="1841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28" name="正方形/長方形 827"/>
        <xdr:cNvSpPr/>
      </xdr:nvSpPr>
      <xdr:spPr>
        <a:xfrm>
          <a:off x="1841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29" name="正方形/長方形 828"/>
        <xdr:cNvSpPr/>
      </xdr:nvSpPr>
      <xdr:spPr>
        <a:xfrm>
          <a:off x="194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30" name="正方形/長方形 829"/>
        <xdr:cNvSpPr/>
      </xdr:nvSpPr>
      <xdr:spPr>
        <a:xfrm>
          <a:off x="194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40,355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31" name="正方形/長方形 830"/>
        <xdr:cNvSpPr/>
      </xdr:nvSpPr>
      <xdr:spPr>
        <a:xfrm>
          <a:off x="2057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32" name="正方形/長方形 831"/>
        <xdr:cNvSpPr/>
      </xdr:nvSpPr>
      <xdr:spPr>
        <a:xfrm>
          <a:off x="2057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33" name="正方形/長方形 832"/>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34" name="テキスト ボックス 833"/>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35" name="直線コネクタ 834"/>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80</xdr:row>
      <xdr:rowOff>111777</xdr:rowOff>
    </xdr:from>
    <xdr:ext cx="531299" cy="259045"/>
    <xdr:sp macro="" textlink="">
      <xdr:nvSpPr>
        <xdr:cNvPr id="836" name="テキスト ボックス 835"/>
        <xdr:cNvSpPr txBox="1"/>
      </xdr:nvSpPr>
      <xdr:spPr>
        <a:xfrm>
          <a:off x="17756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98879</xdr:rowOff>
    </xdr:from>
    <xdr:to>
      <xdr:col>120</xdr:col>
      <xdr:colOff>114300</xdr:colOff>
      <xdr:row>79</xdr:row>
      <xdr:rowOff>98879</xdr:rowOff>
    </xdr:to>
    <xdr:cxnSp macro="">
      <xdr:nvCxnSpPr>
        <xdr:cNvPr id="837" name="直線コネクタ 836"/>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78</xdr:row>
      <xdr:rowOff>128106</xdr:rowOff>
    </xdr:from>
    <xdr:ext cx="531299" cy="259045"/>
    <xdr:sp macro="" textlink="">
      <xdr:nvSpPr>
        <xdr:cNvPr id="838" name="テキスト ボックス 837"/>
        <xdr:cNvSpPr txBox="1"/>
      </xdr:nvSpPr>
      <xdr:spPr>
        <a:xfrm>
          <a:off x="17756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39" name="直線コネクタ 838"/>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76</xdr:row>
      <xdr:rowOff>144434</xdr:rowOff>
    </xdr:from>
    <xdr:ext cx="531299" cy="259045"/>
    <xdr:sp macro="" textlink="">
      <xdr:nvSpPr>
        <xdr:cNvPr id="840" name="テキスト ボックス 839"/>
        <xdr:cNvSpPr txBox="1"/>
      </xdr:nvSpPr>
      <xdr:spPr>
        <a:xfrm>
          <a:off x="17756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41" name="直線コネクタ 840"/>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74</xdr:row>
      <xdr:rowOff>160762</xdr:rowOff>
    </xdr:from>
    <xdr:ext cx="531299" cy="259045"/>
    <xdr:sp macro="" textlink="">
      <xdr:nvSpPr>
        <xdr:cNvPr id="842" name="テキスト ボックス 841"/>
        <xdr:cNvSpPr txBox="1"/>
      </xdr:nvSpPr>
      <xdr:spPr>
        <a:xfrm>
          <a:off x="17756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43" name="直線コネクタ 842"/>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73</xdr:row>
      <xdr:rowOff>5642</xdr:rowOff>
    </xdr:from>
    <xdr:ext cx="531299" cy="259045"/>
    <xdr:sp macro="" textlink="">
      <xdr:nvSpPr>
        <xdr:cNvPr id="844" name="テキスト ボックス 843"/>
        <xdr:cNvSpPr txBox="1"/>
      </xdr:nvSpPr>
      <xdr:spPr>
        <a:xfrm>
          <a:off x="17756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45" name="直線コネクタ 844"/>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71</xdr:row>
      <xdr:rowOff>21970</xdr:rowOff>
    </xdr:from>
    <xdr:ext cx="531299" cy="259045"/>
    <xdr:sp macro="" textlink="">
      <xdr:nvSpPr>
        <xdr:cNvPr id="846" name="テキスト ボックス 845"/>
        <xdr:cNvSpPr txBox="1"/>
      </xdr:nvSpPr>
      <xdr:spPr>
        <a:xfrm>
          <a:off x="17756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47" name="直線コネクタ 846"/>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48" name="テキスト ボックス 847"/>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49" name="直線コネクタ 848"/>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50" name="テキスト ボックス 849"/>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51" name="繰出金グラフ枠"/>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171148</xdr:rowOff>
    </xdr:from>
    <xdr:to>
      <xdr:col>116</xdr:col>
      <xdr:colOff>62864</xdr:colOff>
      <xdr:row>78</xdr:row>
      <xdr:rowOff>99434</xdr:rowOff>
    </xdr:to>
    <xdr:cxnSp macro="">
      <xdr:nvCxnSpPr>
        <xdr:cNvPr id="852" name="直線コネクタ 851"/>
        <xdr:cNvCxnSpPr/>
      </xdr:nvCxnSpPr>
      <xdr:spPr>
        <a:xfrm flipV="1">
          <a:off x="22159595" y="12172648"/>
          <a:ext cx="1269" cy="1299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78</xdr:row>
      <xdr:rowOff>103261</xdr:rowOff>
    </xdr:from>
    <xdr:ext cx="534377" cy="259045"/>
    <xdr:sp macro="" textlink="">
      <xdr:nvSpPr>
        <xdr:cNvPr id="853" name="繰出金最小値テキスト"/>
        <xdr:cNvSpPr txBox="1"/>
      </xdr:nvSpPr>
      <xdr:spPr>
        <a:xfrm>
          <a:off x="22212300" y="13476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99434</xdr:rowOff>
    </xdr:from>
    <xdr:to>
      <xdr:col>116</xdr:col>
      <xdr:colOff>152400</xdr:colOff>
      <xdr:row>78</xdr:row>
      <xdr:rowOff>99434</xdr:rowOff>
    </xdr:to>
    <xdr:cxnSp macro="">
      <xdr:nvCxnSpPr>
        <xdr:cNvPr id="854" name="直線コネクタ 853"/>
        <xdr:cNvCxnSpPr/>
      </xdr:nvCxnSpPr>
      <xdr:spPr>
        <a:xfrm>
          <a:off x="22072600" y="13472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117825</xdr:rowOff>
    </xdr:from>
    <xdr:ext cx="534377" cy="259045"/>
    <xdr:sp macro="" textlink="">
      <xdr:nvSpPr>
        <xdr:cNvPr id="855" name="繰出金最大値テキスト"/>
        <xdr:cNvSpPr txBox="1"/>
      </xdr:nvSpPr>
      <xdr:spPr>
        <a:xfrm>
          <a:off x="22212300" y="11947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65,037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171148</xdr:rowOff>
    </xdr:from>
    <xdr:to>
      <xdr:col>116</xdr:col>
      <xdr:colOff>152400</xdr:colOff>
      <xdr:row>70</xdr:row>
      <xdr:rowOff>171148</xdr:rowOff>
    </xdr:to>
    <xdr:cxnSp macro="">
      <xdr:nvCxnSpPr>
        <xdr:cNvPr id="856" name="直線コネクタ 855"/>
        <xdr:cNvCxnSpPr/>
      </xdr:nvCxnSpPr>
      <xdr:spPr>
        <a:xfrm>
          <a:off x="22072600" y="12172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75</xdr:row>
      <xdr:rowOff>126605</xdr:rowOff>
    </xdr:from>
    <xdr:to>
      <xdr:col>116</xdr:col>
      <xdr:colOff>63500</xdr:colOff>
      <xdr:row>75</xdr:row>
      <xdr:rowOff>139275</xdr:rowOff>
    </xdr:to>
    <xdr:cxnSp macro="">
      <xdr:nvCxnSpPr>
        <xdr:cNvPr id="857" name="直線コネクタ 856"/>
        <xdr:cNvCxnSpPr/>
      </xdr:nvCxnSpPr>
      <xdr:spPr>
        <a:xfrm flipV="1">
          <a:off x="21323300" y="12985355"/>
          <a:ext cx="838200" cy="12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24582</xdr:rowOff>
    </xdr:from>
    <xdr:ext cx="534377" cy="259045"/>
    <xdr:sp macro="" textlink="">
      <xdr:nvSpPr>
        <xdr:cNvPr id="858" name="繰出金平均値テキスト"/>
        <xdr:cNvSpPr txBox="1"/>
      </xdr:nvSpPr>
      <xdr:spPr>
        <a:xfrm>
          <a:off x="22212300" y="127118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1705</xdr:rowOff>
    </xdr:from>
    <xdr:to>
      <xdr:col>116</xdr:col>
      <xdr:colOff>114300</xdr:colOff>
      <xdr:row>75</xdr:row>
      <xdr:rowOff>103305</xdr:rowOff>
    </xdr:to>
    <xdr:sp macro="" textlink="">
      <xdr:nvSpPr>
        <xdr:cNvPr id="859" name="フローチャート: 判断 858"/>
        <xdr:cNvSpPr/>
      </xdr:nvSpPr>
      <xdr:spPr>
        <a:xfrm>
          <a:off x="22110700" y="12860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75</xdr:row>
      <xdr:rowOff>139275</xdr:rowOff>
    </xdr:from>
    <xdr:to>
      <xdr:col>111</xdr:col>
      <xdr:colOff>177800</xdr:colOff>
      <xdr:row>75</xdr:row>
      <xdr:rowOff>169255</xdr:rowOff>
    </xdr:to>
    <xdr:cxnSp macro="">
      <xdr:nvCxnSpPr>
        <xdr:cNvPr id="860" name="直線コネクタ 859"/>
        <xdr:cNvCxnSpPr/>
      </xdr:nvCxnSpPr>
      <xdr:spPr>
        <a:xfrm flipV="1">
          <a:off x="20434300" y="12998025"/>
          <a:ext cx="889000" cy="29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75</xdr:row>
      <xdr:rowOff>32142</xdr:rowOff>
    </xdr:from>
    <xdr:to>
      <xdr:col>112</xdr:col>
      <xdr:colOff>38100</xdr:colOff>
      <xdr:row>75</xdr:row>
      <xdr:rowOff>133742</xdr:rowOff>
    </xdr:to>
    <xdr:sp macro="" textlink="">
      <xdr:nvSpPr>
        <xdr:cNvPr id="861" name="フローチャート: 判断 860"/>
        <xdr:cNvSpPr/>
      </xdr:nvSpPr>
      <xdr:spPr>
        <a:xfrm>
          <a:off x="21272500" y="12890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73</xdr:row>
      <xdr:rowOff>150269</xdr:rowOff>
    </xdr:from>
    <xdr:ext cx="534377" cy="259045"/>
    <xdr:sp macro="" textlink="">
      <xdr:nvSpPr>
        <xdr:cNvPr id="862" name="テキスト ボックス 861"/>
        <xdr:cNvSpPr txBox="1"/>
      </xdr:nvSpPr>
      <xdr:spPr>
        <a:xfrm>
          <a:off x="21056111" y="12666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75</xdr:row>
      <xdr:rowOff>169255</xdr:rowOff>
    </xdr:from>
    <xdr:to>
      <xdr:col>107</xdr:col>
      <xdr:colOff>50800</xdr:colOff>
      <xdr:row>76</xdr:row>
      <xdr:rowOff>6589</xdr:rowOff>
    </xdr:to>
    <xdr:cxnSp macro="">
      <xdr:nvCxnSpPr>
        <xdr:cNvPr id="863" name="直線コネクタ 862"/>
        <xdr:cNvCxnSpPr/>
      </xdr:nvCxnSpPr>
      <xdr:spPr>
        <a:xfrm flipV="1">
          <a:off x="19545300" y="13028005"/>
          <a:ext cx="889000" cy="8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74</xdr:row>
      <xdr:rowOff>167571</xdr:rowOff>
    </xdr:from>
    <xdr:to>
      <xdr:col>107</xdr:col>
      <xdr:colOff>101600</xdr:colOff>
      <xdr:row>75</xdr:row>
      <xdr:rowOff>97721</xdr:rowOff>
    </xdr:to>
    <xdr:sp macro="" textlink="">
      <xdr:nvSpPr>
        <xdr:cNvPr id="864" name="フローチャート: 判断 863"/>
        <xdr:cNvSpPr/>
      </xdr:nvSpPr>
      <xdr:spPr>
        <a:xfrm>
          <a:off x="20383500" y="12854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73</xdr:row>
      <xdr:rowOff>114248</xdr:rowOff>
    </xdr:from>
    <xdr:ext cx="534377" cy="259045"/>
    <xdr:sp macro="" textlink="">
      <xdr:nvSpPr>
        <xdr:cNvPr id="865" name="テキスト ボックス 864"/>
        <xdr:cNvSpPr txBox="1"/>
      </xdr:nvSpPr>
      <xdr:spPr>
        <a:xfrm>
          <a:off x="20167111" y="126300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6589</xdr:rowOff>
    </xdr:from>
    <xdr:to>
      <xdr:col>102</xdr:col>
      <xdr:colOff>114300</xdr:colOff>
      <xdr:row>76</xdr:row>
      <xdr:rowOff>55607</xdr:rowOff>
    </xdr:to>
    <xdr:cxnSp macro="">
      <xdr:nvCxnSpPr>
        <xdr:cNvPr id="866" name="直線コネクタ 865"/>
        <xdr:cNvCxnSpPr/>
      </xdr:nvCxnSpPr>
      <xdr:spPr>
        <a:xfrm flipV="1">
          <a:off x="18656300" y="13036789"/>
          <a:ext cx="889000" cy="49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74</xdr:row>
      <xdr:rowOff>98501</xdr:rowOff>
    </xdr:from>
    <xdr:to>
      <xdr:col>102</xdr:col>
      <xdr:colOff>165100</xdr:colOff>
      <xdr:row>75</xdr:row>
      <xdr:rowOff>28651</xdr:rowOff>
    </xdr:to>
    <xdr:sp macro="" textlink="">
      <xdr:nvSpPr>
        <xdr:cNvPr id="867" name="フローチャート: 判断 866"/>
        <xdr:cNvSpPr/>
      </xdr:nvSpPr>
      <xdr:spPr>
        <a:xfrm>
          <a:off x="19494500" y="12785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73</xdr:row>
      <xdr:rowOff>45178</xdr:rowOff>
    </xdr:from>
    <xdr:ext cx="534377" cy="259045"/>
    <xdr:sp macro="" textlink="">
      <xdr:nvSpPr>
        <xdr:cNvPr id="868" name="テキスト ボックス 867"/>
        <xdr:cNvSpPr txBox="1"/>
      </xdr:nvSpPr>
      <xdr:spPr>
        <a:xfrm>
          <a:off x="19278111" y="12561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74</xdr:row>
      <xdr:rowOff>138049</xdr:rowOff>
    </xdr:from>
    <xdr:to>
      <xdr:col>98</xdr:col>
      <xdr:colOff>38100</xdr:colOff>
      <xdr:row>75</xdr:row>
      <xdr:rowOff>68199</xdr:rowOff>
    </xdr:to>
    <xdr:sp macro="" textlink="">
      <xdr:nvSpPr>
        <xdr:cNvPr id="869" name="フローチャート: 判断 868"/>
        <xdr:cNvSpPr/>
      </xdr:nvSpPr>
      <xdr:spPr>
        <a:xfrm>
          <a:off x="18605500" y="12825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73</xdr:row>
      <xdr:rowOff>84726</xdr:rowOff>
    </xdr:from>
    <xdr:ext cx="534377" cy="259045"/>
    <xdr:sp macro="" textlink="">
      <xdr:nvSpPr>
        <xdr:cNvPr id="870" name="テキスト ボックス 869"/>
        <xdr:cNvSpPr txBox="1"/>
      </xdr:nvSpPr>
      <xdr:spPr>
        <a:xfrm>
          <a:off x="18389111" y="12600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71" name="テキスト ボックス 870"/>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72" name="テキスト ボックス 871"/>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73" name="テキスト ボックス 872"/>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74" name="テキスト ボックス 873"/>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75" name="テキスト ボックス 874"/>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75805</xdr:rowOff>
    </xdr:from>
    <xdr:to>
      <xdr:col>116</xdr:col>
      <xdr:colOff>114300</xdr:colOff>
      <xdr:row>76</xdr:row>
      <xdr:rowOff>5955</xdr:rowOff>
    </xdr:to>
    <xdr:sp macro="" textlink="">
      <xdr:nvSpPr>
        <xdr:cNvPr id="876" name="楕円 875"/>
        <xdr:cNvSpPr/>
      </xdr:nvSpPr>
      <xdr:spPr>
        <a:xfrm>
          <a:off x="22110700" y="12934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75</xdr:row>
      <xdr:rowOff>54232</xdr:rowOff>
    </xdr:from>
    <xdr:ext cx="534377" cy="259045"/>
    <xdr:sp macro="" textlink="">
      <xdr:nvSpPr>
        <xdr:cNvPr id="877" name="繰出金該当値テキスト"/>
        <xdr:cNvSpPr txBox="1"/>
      </xdr:nvSpPr>
      <xdr:spPr>
        <a:xfrm>
          <a:off x="22212300" y="129129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75</xdr:row>
      <xdr:rowOff>88475</xdr:rowOff>
    </xdr:from>
    <xdr:to>
      <xdr:col>112</xdr:col>
      <xdr:colOff>38100</xdr:colOff>
      <xdr:row>76</xdr:row>
      <xdr:rowOff>18625</xdr:rowOff>
    </xdr:to>
    <xdr:sp macro="" textlink="">
      <xdr:nvSpPr>
        <xdr:cNvPr id="878" name="楕円 877"/>
        <xdr:cNvSpPr/>
      </xdr:nvSpPr>
      <xdr:spPr>
        <a:xfrm>
          <a:off x="21272500" y="12947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76</xdr:row>
      <xdr:rowOff>9752</xdr:rowOff>
    </xdr:from>
    <xdr:ext cx="534377" cy="259045"/>
    <xdr:sp macro="" textlink="">
      <xdr:nvSpPr>
        <xdr:cNvPr id="879" name="テキスト ボックス 878"/>
        <xdr:cNvSpPr txBox="1"/>
      </xdr:nvSpPr>
      <xdr:spPr>
        <a:xfrm>
          <a:off x="21056111" y="130399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75</xdr:row>
      <xdr:rowOff>118455</xdr:rowOff>
    </xdr:from>
    <xdr:to>
      <xdr:col>107</xdr:col>
      <xdr:colOff>101600</xdr:colOff>
      <xdr:row>76</xdr:row>
      <xdr:rowOff>48605</xdr:rowOff>
    </xdr:to>
    <xdr:sp macro="" textlink="">
      <xdr:nvSpPr>
        <xdr:cNvPr id="880" name="楕円 879"/>
        <xdr:cNvSpPr/>
      </xdr:nvSpPr>
      <xdr:spPr>
        <a:xfrm>
          <a:off x="20383500" y="12977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76</xdr:row>
      <xdr:rowOff>39732</xdr:rowOff>
    </xdr:from>
    <xdr:ext cx="534377" cy="259045"/>
    <xdr:sp macro="" textlink="">
      <xdr:nvSpPr>
        <xdr:cNvPr id="881" name="テキスト ボックス 880"/>
        <xdr:cNvSpPr txBox="1"/>
      </xdr:nvSpPr>
      <xdr:spPr>
        <a:xfrm>
          <a:off x="20167111" y="13069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75</xdr:row>
      <xdr:rowOff>127240</xdr:rowOff>
    </xdr:from>
    <xdr:to>
      <xdr:col>102</xdr:col>
      <xdr:colOff>165100</xdr:colOff>
      <xdr:row>76</xdr:row>
      <xdr:rowOff>57389</xdr:rowOff>
    </xdr:to>
    <xdr:sp macro="" textlink="">
      <xdr:nvSpPr>
        <xdr:cNvPr id="882" name="楕円 881"/>
        <xdr:cNvSpPr/>
      </xdr:nvSpPr>
      <xdr:spPr>
        <a:xfrm>
          <a:off x="19494500" y="1298599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76</xdr:row>
      <xdr:rowOff>48516</xdr:rowOff>
    </xdr:from>
    <xdr:ext cx="534377" cy="259045"/>
    <xdr:sp macro="" textlink="">
      <xdr:nvSpPr>
        <xdr:cNvPr id="883" name="テキスト ボックス 882"/>
        <xdr:cNvSpPr txBox="1"/>
      </xdr:nvSpPr>
      <xdr:spPr>
        <a:xfrm>
          <a:off x="19278111" y="13078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4807</xdr:rowOff>
    </xdr:from>
    <xdr:to>
      <xdr:col>98</xdr:col>
      <xdr:colOff>38100</xdr:colOff>
      <xdr:row>76</xdr:row>
      <xdr:rowOff>106407</xdr:rowOff>
    </xdr:to>
    <xdr:sp macro="" textlink="">
      <xdr:nvSpPr>
        <xdr:cNvPr id="884" name="楕円 883"/>
        <xdr:cNvSpPr/>
      </xdr:nvSpPr>
      <xdr:spPr>
        <a:xfrm>
          <a:off x="18605500" y="13035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76</xdr:row>
      <xdr:rowOff>97534</xdr:rowOff>
    </xdr:from>
    <xdr:ext cx="534377" cy="259045"/>
    <xdr:sp macro="" textlink="">
      <xdr:nvSpPr>
        <xdr:cNvPr id="885" name="テキスト ボックス 884"/>
        <xdr:cNvSpPr txBox="1"/>
      </xdr:nvSpPr>
      <xdr:spPr>
        <a:xfrm>
          <a:off x="18389111" y="13127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86" name="正方形/長方形 885"/>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87" name="正方形/長方形 886"/>
        <xdr:cNvSpPr/>
      </xdr:nvSpPr>
      <xdr:spPr>
        <a:xfrm>
          <a:off x="1841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88" name="正方形/長方形 887"/>
        <xdr:cNvSpPr/>
      </xdr:nvSpPr>
      <xdr:spPr>
        <a:xfrm>
          <a:off x="1841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89" name="正方形/長方形 888"/>
        <xdr:cNvSpPr/>
      </xdr:nvSpPr>
      <xdr:spPr>
        <a:xfrm>
          <a:off x="194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90" name="正方形/長方形 889"/>
        <xdr:cNvSpPr/>
      </xdr:nvSpPr>
      <xdr:spPr>
        <a:xfrm>
          <a:off x="194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91" name="正方形/長方形 890"/>
        <xdr:cNvSpPr/>
      </xdr:nvSpPr>
      <xdr:spPr>
        <a:xfrm>
          <a:off x="2057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92" name="正方形/長方形 891"/>
        <xdr:cNvSpPr/>
      </xdr:nvSpPr>
      <xdr:spPr>
        <a:xfrm>
          <a:off x="2057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93" name="正方形/長方形 892"/>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94" name="テキスト ボックス 893"/>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95" name="直線コネクタ 894"/>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96" name="直線コネクタ 895"/>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97" name="テキスト ボックス 896"/>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98" name="直線コネクタ 897"/>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99" name="テキスト ボックス 898"/>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900" name="前年度繰上充用金グラフ枠"/>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901" name="直線コネクタ 900"/>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902" name="前年度繰上充用金最小値テキスト"/>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3" name="直線コネクタ 902"/>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904" name="前年度繰上充用金最大値テキスト"/>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5" name="直線コネクタ 904"/>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906" name="直線コネクタ 905"/>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907" name="前年度繰上充用金平均値テキスト"/>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8" name="フローチャート: 判断 907"/>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909" name="直線コネクタ 908"/>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910" name="フローチャート: 判断 909"/>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95</xdr:row>
      <xdr:rowOff>10177</xdr:rowOff>
    </xdr:from>
    <xdr:ext cx="249299" cy="259045"/>
    <xdr:sp macro="" textlink="">
      <xdr:nvSpPr>
        <xdr:cNvPr id="911" name="テキスト ボックス 910"/>
        <xdr:cNvSpPr txBox="1"/>
      </xdr:nvSpPr>
      <xdr:spPr>
        <a:xfrm>
          <a:off x="21198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912" name="直線コネクタ 911"/>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913" name="フローチャート: 判断 912"/>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14" name="テキスト ボックス 913"/>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15" name="直線コネクタ 914"/>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16" name="フローチャート: 判断 915"/>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17" name="テキスト ボックス 916"/>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8" name="フローチャート: 判断 917"/>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19" name="テキスト ボックス 918"/>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20" name="テキスト ボックス 919"/>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21" name="テキスト ボックス 920"/>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22" name="テキスト ボックス 921"/>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23" name="テキスト ボックス 922"/>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24" name="テキスト ボックス 923"/>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25" name="楕円 924"/>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26" name="前年度繰上充用金該当値テキスト"/>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27" name="楕円 926"/>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93</xdr:row>
      <xdr:rowOff>35577</xdr:rowOff>
    </xdr:from>
    <xdr:ext cx="249299" cy="259045"/>
    <xdr:sp macro="" textlink="">
      <xdr:nvSpPr>
        <xdr:cNvPr id="928" name="テキスト ボックス 927"/>
        <xdr:cNvSpPr txBox="1"/>
      </xdr:nvSpPr>
      <xdr:spPr>
        <a:xfrm>
          <a:off x="21198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29" name="楕円 928"/>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30" name="テキスト ボックス 929"/>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31" name="楕円 930"/>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32" name="テキスト ボックス 931"/>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33" name="楕円 932"/>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34" name="テキスト ボックス 933"/>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35" name="正方形/長方形 934"/>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36" name="正方形/長方形 935"/>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37" name="テキスト ボックス 936"/>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歳出決算総額は</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50,099,287</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千円であり、住民</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人当たりに換算すると</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427</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千円</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人である。主な構成項目のうち、物件費、普通建設事業費</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うち更新整備</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、積立金、貸付金は類似団体平均を上回り、その他の項目においては類似団体平均と同程度であるか下回っている状況である。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扶助費は歳出総額の</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23.2%</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を占めているが、類似団体平均を下回る一方で、栃木県平均値を上回っている。経年比較をすると、増加傾向であり、これは障害福祉サービス利用者や障害児通所支援受給者数の増加による障害者福祉サービス給付事業の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億円）や施設数の増加による保育施設給付費の増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6.8</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が主な要因である。今後もこの傾向が続くと見込まれる。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物件費は類似団体平均と概ね同程度であるが、栃木県平均値を大きく上回っている。内容を類似団体平均と比較すると、委託料が高い傾向にあり、家庭系ごみ処理業務委託の更新による増（＋</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1.7</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億円）が主な要因として挙げられる。この事業は複数年契約のため、一時的な増加ではなく、今後においても横ばいの見込みである。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繰出金は、年々増加しており、令和元年度は介護保険特別会計への繰出金が増加したことによるものである。高齢化が進んでおり今後もこの傾向が続くと見込まれる。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栃木県那須塩原市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令和元年度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117,458
115,181
592.74
53,019,990
50,099,287
2,321,385
27,390,745
34,608,117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(R2.1.1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4.0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95925" cy="259045"/>
    <xdr:sp macro="" textlink="">
      <xdr:nvSpPr>
        <xdr:cNvPr id="31" name="テキスト ボックス 30"/>
        <xdr:cNvSpPr txBox="1"/>
      </xdr:nvSpPr>
      <xdr:spPr>
        <a:xfrm>
          <a:off x="698500" y="3492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類似団体内順位、全国平均、各都道府県平均は、令和元年度決算の状況である。また類似団体が存在しない場合、類似団体内順位を表示しない。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111777</xdr:rowOff>
    </xdr:from>
    <xdr:ext cx="467179" cy="259045"/>
    <xdr:sp macro="" textlink="">
      <xdr:nvSpPr>
        <xdr:cNvPr id="42" name="テキスト ボックス 41"/>
        <xdr:cNvSpPr txBox="1"/>
      </xdr:nvSpPr>
      <xdr:spPr>
        <a:xfrm>
          <a:off x="294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38</xdr:row>
      <xdr:rowOff>73677</xdr:rowOff>
    </xdr:from>
    <xdr:ext cx="467179" cy="259045"/>
    <xdr:sp macro="" textlink="">
      <xdr:nvSpPr>
        <xdr:cNvPr id="44" name="テキスト ボックス 43"/>
        <xdr:cNvSpPr txBox="1"/>
      </xdr:nvSpPr>
      <xdr:spPr>
        <a:xfrm>
          <a:off x="294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36</xdr:row>
      <xdr:rowOff>35577</xdr:rowOff>
    </xdr:from>
    <xdr:ext cx="467179" cy="259045"/>
    <xdr:sp macro="" textlink="">
      <xdr:nvSpPr>
        <xdr:cNvPr id="46" name="テキスト ボックス 45"/>
        <xdr:cNvSpPr txBox="1"/>
      </xdr:nvSpPr>
      <xdr:spPr>
        <a:xfrm>
          <a:off x="294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168927</xdr:rowOff>
    </xdr:from>
    <xdr:ext cx="467179" cy="259045"/>
    <xdr:sp macro="" textlink="">
      <xdr:nvSpPr>
        <xdr:cNvPr id="48" name="テキスト ボックス 47"/>
        <xdr:cNvSpPr txBox="1"/>
      </xdr:nvSpPr>
      <xdr:spPr>
        <a:xfrm>
          <a:off x="294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130827</xdr:rowOff>
    </xdr:from>
    <xdr:ext cx="467179" cy="259045"/>
    <xdr:sp macro="" textlink="">
      <xdr:nvSpPr>
        <xdr:cNvPr id="50" name="テキスト ボックス 49"/>
        <xdr:cNvSpPr txBox="1"/>
      </xdr:nvSpPr>
      <xdr:spPr>
        <a:xfrm>
          <a:off x="294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131318</xdr:rowOff>
    </xdr:from>
    <xdr:to>
      <xdr:col>24</xdr:col>
      <xdr:colOff>62865</xdr:colOff>
      <xdr:row>39</xdr:row>
      <xdr:rowOff>103886</xdr:rowOff>
    </xdr:to>
    <xdr:cxnSp macro="">
      <xdr:nvCxnSpPr>
        <xdr:cNvPr id="56" name="直線コネクタ 55"/>
        <xdr:cNvCxnSpPr/>
      </xdr:nvCxnSpPr>
      <xdr:spPr>
        <a:xfrm flipV="1">
          <a:off x="4633595" y="5446268"/>
          <a:ext cx="1270" cy="13441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107713</xdr:rowOff>
    </xdr:from>
    <xdr:ext cx="469744" cy="259045"/>
    <xdr:sp macro="" textlink="">
      <xdr:nvSpPr>
        <xdr:cNvPr id="57" name="議会費最小値テキスト"/>
        <xdr:cNvSpPr txBox="1"/>
      </xdr:nvSpPr>
      <xdr:spPr>
        <a:xfrm>
          <a:off x="4686300" y="6794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103886</xdr:rowOff>
    </xdr:from>
    <xdr:to>
      <xdr:col>24</xdr:col>
      <xdr:colOff>152400</xdr:colOff>
      <xdr:row>39</xdr:row>
      <xdr:rowOff>103886</xdr:rowOff>
    </xdr:to>
    <xdr:cxnSp macro="">
      <xdr:nvCxnSpPr>
        <xdr:cNvPr id="58" name="直線コネクタ 57"/>
        <xdr:cNvCxnSpPr/>
      </xdr:nvCxnSpPr>
      <xdr:spPr>
        <a:xfrm>
          <a:off x="4546600" y="6790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77995</xdr:rowOff>
    </xdr:from>
    <xdr:ext cx="469744" cy="259045"/>
    <xdr:sp macro="" textlink="">
      <xdr:nvSpPr>
        <xdr:cNvPr id="59" name="議会費最大値テキスト"/>
        <xdr:cNvSpPr txBox="1"/>
      </xdr:nvSpPr>
      <xdr:spPr>
        <a:xfrm>
          <a:off x="4686300" y="52214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3,686</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31</xdr:row>
      <xdr:rowOff>131318</xdr:rowOff>
    </xdr:from>
    <xdr:to>
      <xdr:col>24</xdr:col>
      <xdr:colOff>152400</xdr:colOff>
      <xdr:row>31</xdr:row>
      <xdr:rowOff>131318</xdr:rowOff>
    </xdr:to>
    <xdr:cxnSp macro="">
      <xdr:nvCxnSpPr>
        <xdr:cNvPr id="60" name="直線コネクタ 59"/>
        <xdr:cNvCxnSpPr/>
      </xdr:nvCxnSpPr>
      <xdr:spPr>
        <a:xfrm>
          <a:off x="4546600" y="5446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114554</xdr:rowOff>
    </xdr:from>
    <xdr:to>
      <xdr:col>24</xdr:col>
      <xdr:colOff>63500</xdr:colOff>
      <xdr:row>35</xdr:row>
      <xdr:rowOff>114554</xdr:rowOff>
    </xdr:to>
    <xdr:cxnSp macro="">
      <xdr:nvCxnSpPr>
        <xdr:cNvPr id="61" name="直線コネクタ 60"/>
        <xdr:cNvCxnSpPr/>
      </xdr:nvCxnSpPr>
      <xdr:spPr>
        <a:xfrm>
          <a:off x="3797300" y="611530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75963</xdr:rowOff>
    </xdr:from>
    <xdr:ext cx="469744" cy="259045"/>
    <xdr:sp macro="" textlink="">
      <xdr:nvSpPr>
        <xdr:cNvPr id="62" name="議会費平均値テキスト"/>
        <xdr:cNvSpPr txBox="1"/>
      </xdr:nvSpPr>
      <xdr:spPr>
        <a:xfrm>
          <a:off x="4686300" y="5905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53086</xdr:rowOff>
    </xdr:from>
    <xdr:to>
      <xdr:col>24</xdr:col>
      <xdr:colOff>114300</xdr:colOff>
      <xdr:row>35</xdr:row>
      <xdr:rowOff>154686</xdr:rowOff>
    </xdr:to>
    <xdr:sp macro="" textlink="">
      <xdr:nvSpPr>
        <xdr:cNvPr id="63" name="フローチャート: 判断 62"/>
        <xdr:cNvSpPr/>
      </xdr:nvSpPr>
      <xdr:spPr>
        <a:xfrm>
          <a:off x="4584700" y="6053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114554</xdr:rowOff>
    </xdr:from>
    <xdr:to>
      <xdr:col>19</xdr:col>
      <xdr:colOff>177800</xdr:colOff>
      <xdr:row>35</xdr:row>
      <xdr:rowOff>126746</xdr:rowOff>
    </xdr:to>
    <xdr:cxnSp macro="">
      <xdr:nvCxnSpPr>
        <xdr:cNvPr id="64" name="直線コネクタ 63"/>
        <xdr:cNvCxnSpPr/>
      </xdr:nvCxnSpPr>
      <xdr:spPr>
        <a:xfrm flipV="1">
          <a:off x="2908300" y="6115304"/>
          <a:ext cx="889000" cy="12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67564</xdr:rowOff>
    </xdr:from>
    <xdr:to>
      <xdr:col>20</xdr:col>
      <xdr:colOff>38100</xdr:colOff>
      <xdr:row>35</xdr:row>
      <xdr:rowOff>169164</xdr:rowOff>
    </xdr:to>
    <xdr:sp macro="" textlink="">
      <xdr:nvSpPr>
        <xdr:cNvPr id="65" name="フローチャート: 判断 64"/>
        <xdr:cNvSpPr/>
      </xdr:nvSpPr>
      <xdr:spPr>
        <a:xfrm>
          <a:off x="3746500" y="6068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35</xdr:row>
      <xdr:rowOff>160291</xdr:rowOff>
    </xdr:from>
    <xdr:ext cx="469744" cy="259045"/>
    <xdr:sp macro="" textlink="">
      <xdr:nvSpPr>
        <xdr:cNvPr id="66" name="テキスト ボックス 65"/>
        <xdr:cNvSpPr txBox="1"/>
      </xdr:nvSpPr>
      <xdr:spPr>
        <a:xfrm>
          <a:off x="3562428" y="6161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117602</xdr:rowOff>
    </xdr:from>
    <xdr:to>
      <xdr:col>15</xdr:col>
      <xdr:colOff>50800</xdr:colOff>
      <xdr:row>35</xdr:row>
      <xdr:rowOff>126746</xdr:rowOff>
    </xdr:to>
    <xdr:cxnSp macro="">
      <xdr:nvCxnSpPr>
        <xdr:cNvPr id="67" name="直線コネクタ 66"/>
        <xdr:cNvCxnSpPr/>
      </xdr:nvCxnSpPr>
      <xdr:spPr>
        <a:xfrm>
          <a:off x="2019300" y="6118352"/>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53848</xdr:rowOff>
    </xdr:from>
    <xdr:to>
      <xdr:col>15</xdr:col>
      <xdr:colOff>101600</xdr:colOff>
      <xdr:row>35</xdr:row>
      <xdr:rowOff>155448</xdr:rowOff>
    </xdr:to>
    <xdr:sp macro="" textlink="">
      <xdr:nvSpPr>
        <xdr:cNvPr id="68" name="フローチャート: 判断 67"/>
        <xdr:cNvSpPr/>
      </xdr:nvSpPr>
      <xdr:spPr>
        <a:xfrm>
          <a:off x="2857500" y="6054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34</xdr:row>
      <xdr:rowOff>525</xdr:rowOff>
    </xdr:from>
    <xdr:ext cx="469744" cy="259045"/>
    <xdr:sp macro="" textlink="">
      <xdr:nvSpPr>
        <xdr:cNvPr id="69" name="テキスト ボックス 68"/>
        <xdr:cNvSpPr txBox="1"/>
      </xdr:nvSpPr>
      <xdr:spPr>
        <a:xfrm>
          <a:off x="2673428" y="5829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117602</xdr:rowOff>
    </xdr:from>
    <xdr:to>
      <xdr:col>10</xdr:col>
      <xdr:colOff>114300</xdr:colOff>
      <xdr:row>36</xdr:row>
      <xdr:rowOff>36068</xdr:rowOff>
    </xdr:to>
    <xdr:cxnSp macro="">
      <xdr:nvCxnSpPr>
        <xdr:cNvPr id="70" name="直線コネクタ 69"/>
        <xdr:cNvCxnSpPr/>
      </xdr:nvCxnSpPr>
      <xdr:spPr>
        <a:xfrm flipV="1">
          <a:off x="1130300" y="6118352"/>
          <a:ext cx="889000" cy="89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72898</xdr:rowOff>
    </xdr:from>
    <xdr:to>
      <xdr:col>10</xdr:col>
      <xdr:colOff>165100</xdr:colOff>
      <xdr:row>36</xdr:row>
      <xdr:rowOff>3048</xdr:rowOff>
    </xdr:to>
    <xdr:sp macro="" textlink="">
      <xdr:nvSpPr>
        <xdr:cNvPr id="71" name="フローチャート: 判断 70"/>
        <xdr:cNvSpPr/>
      </xdr:nvSpPr>
      <xdr:spPr>
        <a:xfrm>
          <a:off x="1968500" y="6073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165625</xdr:rowOff>
    </xdr:from>
    <xdr:ext cx="469744" cy="259045"/>
    <xdr:sp macro="" textlink="">
      <xdr:nvSpPr>
        <xdr:cNvPr id="72" name="テキスト ボックス 71"/>
        <xdr:cNvSpPr txBox="1"/>
      </xdr:nvSpPr>
      <xdr:spPr>
        <a:xfrm>
          <a:off x="1784428" y="61663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75184</xdr:rowOff>
    </xdr:from>
    <xdr:to>
      <xdr:col>6</xdr:col>
      <xdr:colOff>38100</xdr:colOff>
      <xdr:row>35</xdr:row>
      <xdr:rowOff>5334</xdr:rowOff>
    </xdr:to>
    <xdr:sp macro="" textlink="">
      <xdr:nvSpPr>
        <xdr:cNvPr id="73" name="フローチャート: 判断 72"/>
        <xdr:cNvSpPr/>
      </xdr:nvSpPr>
      <xdr:spPr>
        <a:xfrm>
          <a:off x="1079500" y="59044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33</xdr:row>
      <xdr:rowOff>21861</xdr:rowOff>
    </xdr:from>
    <xdr:ext cx="469744" cy="259045"/>
    <xdr:sp macro="" textlink="">
      <xdr:nvSpPr>
        <xdr:cNvPr id="74" name="テキスト ボックス 73"/>
        <xdr:cNvSpPr txBox="1"/>
      </xdr:nvSpPr>
      <xdr:spPr>
        <a:xfrm>
          <a:off x="895428" y="5679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63754</xdr:rowOff>
    </xdr:from>
    <xdr:to>
      <xdr:col>24</xdr:col>
      <xdr:colOff>114300</xdr:colOff>
      <xdr:row>35</xdr:row>
      <xdr:rowOff>165354</xdr:rowOff>
    </xdr:to>
    <xdr:sp macro="" textlink="">
      <xdr:nvSpPr>
        <xdr:cNvPr id="80" name="楕円 79"/>
        <xdr:cNvSpPr/>
      </xdr:nvSpPr>
      <xdr:spPr>
        <a:xfrm>
          <a:off x="4584700" y="6064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42181</xdr:rowOff>
    </xdr:from>
    <xdr:ext cx="469744" cy="259045"/>
    <xdr:sp macro="" textlink="">
      <xdr:nvSpPr>
        <xdr:cNvPr id="81" name="議会費該当値テキスト"/>
        <xdr:cNvSpPr txBox="1"/>
      </xdr:nvSpPr>
      <xdr:spPr>
        <a:xfrm>
          <a:off x="4686300" y="6042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63754</xdr:rowOff>
    </xdr:from>
    <xdr:to>
      <xdr:col>20</xdr:col>
      <xdr:colOff>38100</xdr:colOff>
      <xdr:row>35</xdr:row>
      <xdr:rowOff>165354</xdr:rowOff>
    </xdr:to>
    <xdr:sp macro="" textlink="">
      <xdr:nvSpPr>
        <xdr:cNvPr id="82" name="楕円 81"/>
        <xdr:cNvSpPr/>
      </xdr:nvSpPr>
      <xdr:spPr>
        <a:xfrm>
          <a:off x="3746500" y="6064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34</xdr:row>
      <xdr:rowOff>10431</xdr:rowOff>
    </xdr:from>
    <xdr:ext cx="469744" cy="259045"/>
    <xdr:sp macro="" textlink="">
      <xdr:nvSpPr>
        <xdr:cNvPr id="83" name="テキスト ボックス 82"/>
        <xdr:cNvSpPr txBox="1"/>
      </xdr:nvSpPr>
      <xdr:spPr>
        <a:xfrm>
          <a:off x="3562428" y="58397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75946</xdr:rowOff>
    </xdr:from>
    <xdr:to>
      <xdr:col>15</xdr:col>
      <xdr:colOff>101600</xdr:colOff>
      <xdr:row>36</xdr:row>
      <xdr:rowOff>6096</xdr:rowOff>
    </xdr:to>
    <xdr:sp macro="" textlink="">
      <xdr:nvSpPr>
        <xdr:cNvPr id="84" name="楕円 83"/>
        <xdr:cNvSpPr/>
      </xdr:nvSpPr>
      <xdr:spPr>
        <a:xfrm>
          <a:off x="2857500" y="6076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168673</xdr:rowOff>
    </xdr:from>
    <xdr:ext cx="469744" cy="259045"/>
    <xdr:sp macro="" textlink="">
      <xdr:nvSpPr>
        <xdr:cNvPr id="85" name="テキスト ボックス 84"/>
        <xdr:cNvSpPr txBox="1"/>
      </xdr:nvSpPr>
      <xdr:spPr>
        <a:xfrm>
          <a:off x="2673428" y="6169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66802</xdr:rowOff>
    </xdr:from>
    <xdr:to>
      <xdr:col>10</xdr:col>
      <xdr:colOff>165100</xdr:colOff>
      <xdr:row>35</xdr:row>
      <xdr:rowOff>168402</xdr:rowOff>
    </xdr:to>
    <xdr:sp macro="" textlink="">
      <xdr:nvSpPr>
        <xdr:cNvPr id="86" name="楕円 85"/>
        <xdr:cNvSpPr/>
      </xdr:nvSpPr>
      <xdr:spPr>
        <a:xfrm>
          <a:off x="1968500" y="6067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13479</xdr:rowOff>
    </xdr:from>
    <xdr:ext cx="469744" cy="259045"/>
    <xdr:sp macro="" textlink="">
      <xdr:nvSpPr>
        <xdr:cNvPr id="87" name="テキスト ボックス 86"/>
        <xdr:cNvSpPr txBox="1"/>
      </xdr:nvSpPr>
      <xdr:spPr>
        <a:xfrm>
          <a:off x="1784428" y="5842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156718</xdr:rowOff>
    </xdr:from>
    <xdr:to>
      <xdr:col>6</xdr:col>
      <xdr:colOff>38100</xdr:colOff>
      <xdr:row>36</xdr:row>
      <xdr:rowOff>86868</xdr:rowOff>
    </xdr:to>
    <xdr:sp macro="" textlink="">
      <xdr:nvSpPr>
        <xdr:cNvPr id="88" name="楕円 87"/>
        <xdr:cNvSpPr/>
      </xdr:nvSpPr>
      <xdr:spPr>
        <a:xfrm>
          <a:off x="1079500" y="6157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36</xdr:row>
      <xdr:rowOff>77995</xdr:rowOff>
    </xdr:from>
    <xdr:ext cx="469744" cy="259045"/>
    <xdr:sp macro="" textlink="">
      <xdr:nvSpPr>
        <xdr:cNvPr id="89" name="テキスト ボックス 88"/>
        <xdr:cNvSpPr txBox="1"/>
      </xdr:nvSpPr>
      <xdr:spPr>
        <a:xfrm>
          <a:off x="895428" y="6250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1" name="正方形/長方形 90"/>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2" name="正方形/長方形 91"/>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3" name="正方形/長方形 92"/>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4" name="正方形/長方形 93"/>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5" name="正方形/長方形 94"/>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6" name="正方形/長方形 95"/>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45,941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92727</xdr:rowOff>
    </xdr:from>
    <xdr:ext cx="595419" cy="259045"/>
    <xdr:sp macro="" textlink="">
      <xdr:nvSpPr>
        <xdr:cNvPr id="110" name="テキスト ボックス 109"/>
        <xdr:cNvSpPr txBox="1"/>
      </xdr:nvSpPr>
      <xdr:spPr>
        <a:xfrm>
          <a:off x="166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12" name="テキスト ボックス 111"/>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89560</xdr:rowOff>
    </xdr:from>
    <xdr:to>
      <xdr:col>24</xdr:col>
      <xdr:colOff>62865</xdr:colOff>
      <xdr:row>57</xdr:row>
      <xdr:rowOff>146368</xdr:rowOff>
    </xdr:to>
    <xdr:cxnSp macro="">
      <xdr:nvCxnSpPr>
        <xdr:cNvPr id="114" name="直線コネクタ 113"/>
        <xdr:cNvCxnSpPr/>
      </xdr:nvCxnSpPr>
      <xdr:spPr>
        <a:xfrm flipV="1">
          <a:off x="4633595" y="8833510"/>
          <a:ext cx="1270" cy="10855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150195</xdr:rowOff>
    </xdr:from>
    <xdr:ext cx="534377" cy="259045"/>
    <xdr:sp macro="" textlink="">
      <xdr:nvSpPr>
        <xdr:cNvPr id="115" name="総務費最小値テキスト"/>
        <xdr:cNvSpPr txBox="1"/>
      </xdr:nvSpPr>
      <xdr:spPr>
        <a:xfrm>
          <a:off x="4686300" y="9922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32,650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146368</xdr:rowOff>
    </xdr:from>
    <xdr:to>
      <xdr:col>24</xdr:col>
      <xdr:colOff>152400</xdr:colOff>
      <xdr:row>57</xdr:row>
      <xdr:rowOff>146368</xdr:rowOff>
    </xdr:to>
    <xdr:cxnSp macro="">
      <xdr:nvCxnSpPr>
        <xdr:cNvPr id="116" name="直線コネクタ 115"/>
        <xdr:cNvCxnSpPr/>
      </xdr:nvCxnSpPr>
      <xdr:spPr>
        <a:xfrm>
          <a:off x="4546600" y="99190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36237</xdr:rowOff>
    </xdr:from>
    <xdr:ext cx="534377" cy="259045"/>
    <xdr:sp macro="" textlink="">
      <xdr:nvSpPr>
        <xdr:cNvPr id="117" name="総務費最大値テキスト"/>
        <xdr:cNvSpPr txBox="1"/>
      </xdr:nvSpPr>
      <xdr:spPr>
        <a:xfrm>
          <a:off x="4686300" y="8608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89,632</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51</xdr:row>
      <xdr:rowOff>89560</xdr:rowOff>
    </xdr:from>
    <xdr:to>
      <xdr:col>24</xdr:col>
      <xdr:colOff>152400</xdr:colOff>
      <xdr:row>51</xdr:row>
      <xdr:rowOff>89560</xdr:rowOff>
    </xdr:to>
    <xdr:cxnSp macro="">
      <xdr:nvCxnSpPr>
        <xdr:cNvPr id="118" name="直線コネクタ 117"/>
        <xdr:cNvCxnSpPr/>
      </xdr:nvCxnSpPr>
      <xdr:spPr>
        <a:xfrm>
          <a:off x="4546600" y="88335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117926</xdr:rowOff>
    </xdr:from>
    <xdr:to>
      <xdr:col>24</xdr:col>
      <xdr:colOff>63500</xdr:colOff>
      <xdr:row>56</xdr:row>
      <xdr:rowOff>23209</xdr:rowOff>
    </xdr:to>
    <xdr:cxnSp macro="">
      <xdr:nvCxnSpPr>
        <xdr:cNvPr id="119" name="直線コネクタ 118"/>
        <xdr:cNvCxnSpPr/>
      </xdr:nvCxnSpPr>
      <xdr:spPr>
        <a:xfrm flipV="1">
          <a:off x="3797300" y="9547676"/>
          <a:ext cx="838200" cy="76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115149</xdr:rowOff>
    </xdr:from>
    <xdr:ext cx="534377" cy="259045"/>
    <xdr:sp macro="" textlink="">
      <xdr:nvSpPr>
        <xdr:cNvPr id="120" name="総務費平均値テキスト"/>
        <xdr:cNvSpPr txBox="1"/>
      </xdr:nvSpPr>
      <xdr:spPr>
        <a:xfrm>
          <a:off x="4686300" y="92019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92272</xdr:rowOff>
    </xdr:from>
    <xdr:to>
      <xdr:col>24</xdr:col>
      <xdr:colOff>114300</xdr:colOff>
      <xdr:row>55</xdr:row>
      <xdr:rowOff>22422</xdr:rowOff>
    </xdr:to>
    <xdr:sp macro="" textlink="">
      <xdr:nvSpPr>
        <xdr:cNvPr id="121" name="フローチャート: 判断 120"/>
        <xdr:cNvSpPr/>
      </xdr:nvSpPr>
      <xdr:spPr>
        <a:xfrm>
          <a:off x="4584700" y="9350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78340</xdr:rowOff>
    </xdr:from>
    <xdr:to>
      <xdr:col>19</xdr:col>
      <xdr:colOff>177800</xdr:colOff>
      <xdr:row>56</xdr:row>
      <xdr:rowOff>23209</xdr:rowOff>
    </xdr:to>
    <xdr:cxnSp macro="">
      <xdr:nvCxnSpPr>
        <xdr:cNvPr id="122" name="直線コネクタ 121"/>
        <xdr:cNvCxnSpPr/>
      </xdr:nvCxnSpPr>
      <xdr:spPr>
        <a:xfrm>
          <a:off x="2908300" y="9508090"/>
          <a:ext cx="889000" cy="116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54</xdr:row>
      <xdr:rowOff>138354</xdr:rowOff>
    </xdr:from>
    <xdr:to>
      <xdr:col>20</xdr:col>
      <xdr:colOff>38100</xdr:colOff>
      <xdr:row>55</xdr:row>
      <xdr:rowOff>68504</xdr:rowOff>
    </xdr:to>
    <xdr:sp macro="" textlink="">
      <xdr:nvSpPr>
        <xdr:cNvPr id="123" name="フローチャート: 判断 122"/>
        <xdr:cNvSpPr/>
      </xdr:nvSpPr>
      <xdr:spPr>
        <a:xfrm>
          <a:off x="3746500" y="9396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53</xdr:row>
      <xdr:rowOff>85031</xdr:rowOff>
    </xdr:from>
    <xdr:ext cx="534377" cy="259045"/>
    <xdr:sp macro="" textlink="">
      <xdr:nvSpPr>
        <xdr:cNvPr id="124" name="テキスト ボックス 123"/>
        <xdr:cNvSpPr txBox="1"/>
      </xdr:nvSpPr>
      <xdr:spPr>
        <a:xfrm>
          <a:off x="3530111" y="9171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78340</xdr:rowOff>
    </xdr:from>
    <xdr:to>
      <xdr:col>15</xdr:col>
      <xdr:colOff>50800</xdr:colOff>
      <xdr:row>56</xdr:row>
      <xdr:rowOff>129946</xdr:rowOff>
    </xdr:to>
    <xdr:cxnSp macro="">
      <xdr:nvCxnSpPr>
        <xdr:cNvPr id="125" name="直線コネクタ 124"/>
        <xdr:cNvCxnSpPr/>
      </xdr:nvCxnSpPr>
      <xdr:spPr>
        <a:xfrm flipV="1">
          <a:off x="2019300" y="9508090"/>
          <a:ext cx="889000" cy="223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133896</xdr:rowOff>
    </xdr:from>
    <xdr:to>
      <xdr:col>15</xdr:col>
      <xdr:colOff>101600</xdr:colOff>
      <xdr:row>55</xdr:row>
      <xdr:rowOff>64046</xdr:rowOff>
    </xdr:to>
    <xdr:sp macro="" textlink="">
      <xdr:nvSpPr>
        <xdr:cNvPr id="126" name="フローチャート: 判断 125"/>
        <xdr:cNvSpPr/>
      </xdr:nvSpPr>
      <xdr:spPr>
        <a:xfrm>
          <a:off x="2857500" y="9392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80573</xdr:rowOff>
    </xdr:from>
    <xdr:ext cx="534377" cy="259045"/>
    <xdr:sp macro="" textlink="">
      <xdr:nvSpPr>
        <xdr:cNvPr id="127" name="テキスト ボックス 126"/>
        <xdr:cNvSpPr txBox="1"/>
      </xdr:nvSpPr>
      <xdr:spPr>
        <a:xfrm>
          <a:off x="2641111" y="9167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56547</xdr:rowOff>
    </xdr:from>
    <xdr:to>
      <xdr:col>10</xdr:col>
      <xdr:colOff>114300</xdr:colOff>
      <xdr:row>56</xdr:row>
      <xdr:rowOff>129946</xdr:rowOff>
    </xdr:to>
    <xdr:cxnSp macro="">
      <xdr:nvCxnSpPr>
        <xdr:cNvPr id="128" name="直線コネクタ 127"/>
        <xdr:cNvCxnSpPr/>
      </xdr:nvCxnSpPr>
      <xdr:spPr>
        <a:xfrm>
          <a:off x="1130300" y="9657747"/>
          <a:ext cx="889000" cy="73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54</xdr:row>
      <xdr:rowOff>132944</xdr:rowOff>
    </xdr:from>
    <xdr:to>
      <xdr:col>10</xdr:col>
      <xdr:colOff>165100</xdr:colOff>
      <xdr:row>55</xdr:row>
      <xdr:rowOff>63094</xdr:rowOff>
    </xdr:to>
    <xdr:sp macro="" textlink="">
      <xdr:nvSpPr>
        <xdr:cNvPr id="129" name="フローチャート: 判断 128"/>
        <xdr:cNvSpPr/>
      </xdr:nvSpPr>
      <xdr:spPr>
        <a:xfrm>
          <a:off x="1968500" y="9391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53</xdr:row>
      <xdr:rowOff>79621</xdr:rowOff>
    </xdr:from>
    <xdr:ext cx="534377" cy="259045"/>
    <xdr:sp macro="" textlink="">
      <xdr:nvSpPr>
        <xdr:cNvPr id="130" name="テキスト ボックス 129"/>
        <xdr:cNvSpPr txBox="1"/>
      </xdr:nvSpPr>
      <xdr:spPr>
        <a:xfrm>
          <a:off x="1752111" y="9166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65774</xdr:rowOff>
    </xdr:from>
    <xdr:to>
      <xdr:col>6</xdr:col>
      <xdr:colOff>38100</xdr:colOff>
      <xdr:row>55</xdr:row>
      <xdr:rowOff>167374</xdr:rowOff>
    </xdr:to>
    <xdr:sp macro="" textlink="">
      <xdr:nvSpPr>
        <xdr:cNvPr id="131" name="フローチャート: 判断 130"/>
        <xdr:cNvSpPr/>
      </xdr:nvSpPr>
      <xdr:spPr>
        <a:xfrm>
          <a:off x="1079500" y="9495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12451</xdr:rowOff>
    </xdr:from>
    <xdr:ext cx="534377" cy="259045"/>
    <xdr:sp macro="" textlink="">
      <xdr:nvSpPr>
        <xdr:cNvPr id="132" name="テキスト ボックス 131"/>
        <xdr:cNvSpPr txBox="1"/>
      </xdr:nvSpPr>
      <xdr:spPr>
        <a:xfrm>
          <a:off x="863111" y="9270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67126</xdr:rowOff>
    </xdr:from>
    <xdr:to>
      <xdr:col>24</xdr:col>
      <xdr:colOff>114300</xdr:colOff>
      <xdr:row>55</xdr:row>
      <xdr:rowOff>168726</xdr:rowOff>
    </xdr:to>
    <xdr:sp macro="" textlink="">
      <xdr:nvSpPr>
        <xdr:cNvPr id="138" name="楕円 137"/>
        <xdr:cNvSpPr/>
      </xdr:nvSpPr>
      <xdr:spPr>
        <a:xfrm>
          <a:off x="4584700" y="9496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45553</xdr:rowOff>
    </xdr:from>
    <xdr:ext cx="534377" cy="259045"/>
    <xdr:sp macro="" textlink="">
      <xdr:nvSpPr>
        <xdr:cNvPr id="139" name="総務費該当値テキスト"/>
        <xdr:cNvSpPr txBox="1"/>
      </xdr:nvSpPr>
      <xdr:spPr>
        <a:xfrm>
          <a:off x="4686300" y="9475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143859</xdr:rowOff>
    </xdr:from>
    <xdr:to>
      <xdr:col>20</xdr:col>
      <xdr:colOff>38100</xdr:colOff>
      <xdr:row>56</xdr:row>
      <xdr:rowOff>74009</xdr:rowOff>
    </xdr:to>
    <xdr:sp macro="" textlink="">
      <xdr:nvSpPr>
        <xdr:cNvPr id="140" name="楕円 139"/>
        <xdr:cNvSpPr/>
      </xdr:nvSpPr>
      <xdr:spPr>
        <a:xfrm>
          <a:off x="3746500" y="9573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56</xdr:row>
      <xdr:rowOff>65136</xdr:rowOff>
    </xdr:from>
    <xdr:ext cx="534377" cy="259045"/>
    <xdr:sp macro="" textlink="">
      <xdr:nvSpPr>
        <xdr:cNvPr id="141" name="テキスト ボックス 140"/>
        <xdr:cNvSpPr txBox="1"/>
      </xdr:nvSpPr>
      <xdr:spPr>
        <a:xfrm>
          <a:off x="3530111" y="9666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27540</xdr:rowOff>
    </xdr:from>
    <xdr:to>
      <xdr:col>15</xdr:col>
      <xdr:colOff>101600</xdr:colOff>
      <xdr:row>55</xdr:row>
      <xdr:rowOff>129140</xdr:rowOff>
    </xdr:to>
    <xdr:sp macro="" textlink="">
      <xdr:nvSpPr>
        <xdr:cNvPr id="142" name="楕円 141"/>
        <xdr:cNvSpPr/>
      </xdr:nvSpPr>
      <xdr:spPr>
        <a:xfrm>
          <a:off x="2857500" y="9457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120267</xdr:rowOff>
    </xdr:from>
    <xdr:ext cx="534377" cy="259045"/>
    <xdr:sp macro="" textlink="">
      <xdr:nvSpPr>
        <xdr:cNvPr id="143" name="テキスト ボックス 142"/>
        <xdr:cNvSpPr txBox="1"/>
      </xdr:nvSpPr>
      <xdr:spPr>
        <a:xfrm>
          <a:off x="2641111" y="9550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79146</xdr:rowOff>
    </xdr:from>
    <xdr:to>
      <xdr:col>10</xdr:col>
      <xdr:colOff>165100</xdr:colOff>
      <xdr:row>57</xdr:row>
      <xdr:rowOff>9296</xdr:rowOff>
    </xdr:to>
    <xdr:sp macro="" textlink="">
      <xdr:nvSpPr>
        <xdr:cNvPr id="144" name="楕円 143"/>
        <xdr:cNvSpPr/>
      </xdr:nvSpPr>
      <xdr:spPr>
        <a:xfrm>
          <a:off x="1968500" y="9680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423</xdr:rowOff>
    </xdr:from>
    <xdr:ext cx="534377" cy="259045"/>
    <xdr:sp macro="" textlink="">
      <xdr:nvSpPr>
        <xdr:cNvPr id="145" name="テキスト ボックス 144"/>
        <xdr:cNvSpPr txBox="1"/>
      </xdr:nvSpPr>
      <xdr:spPr>
        <a:xfrm>
          <a:off x="1752111" y="9773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5747</xdr:rowOff>
    </xdr:from>
    <xdr:to>
      <xdr:col>6</xdr:col>
      <xdr:colOff>38100</xdr:colOff>
      <xdr:row>56</xdr:row>
      <xdr:rowOff>107347</xdr:rowOff>
    </xdr:to>
    <xdr:sp macro="" textlink="">
      <xdr:nvSpPr>
        <xdr:cNvPr id="146" name="楕円 145"/>
        <xdr:cNvSpPr/>
      </xdr:nvSpPr>
      <xdr:spPr>
        <a:xfrm>
          <a:off x="1079500" y="9606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98474</xdr:rowOff>
    </xdr:from>
    <xdr:ext cx="534377" cy="259045"/>
    <xdr:sp macro="" textlink="">
      <xdr:nvSpPr>
        <xdr:cNvPr id="147" name="テキスト ボックス 146"/>
        <xdr:cNvSpPr txBox="1"/>
      </xdr:nvSpPr>
      <xdr:spPr>
        <a:xfrm>
          <a:off x="863111" y="9699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9" name="正方形/長方形 148"/>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50" name="正方形/長方形 149"/>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1" name="正方形/長方形 150"/>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2" name="正方形/長方形 151"/>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171,106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3" name="正方形/長方形 152"/>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4" name="正方形/長方形 153"/>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144,993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9" name="直線コネクタ 158"/>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78</xdr:row>
      <xdr:rowOff>128106</xdr:rowOff>
    </xdr:from>
    <xdr:ext cx="595419" cy="259045"/>
    <xdr:sp macro="" textlink="">
      <xdr:nvSpPr>
        <xdr:cNvPr id="160" name="テキスト ボックス 159"/>
        <xdr:cNvSpPr txBox="1"/>
      </xdr:nvSpPr>
      <xdr:spPr>
        <a:xfrm>
          <a:off x="166581" y="13501206"/>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61" name="直線コネクタ 160"/>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144434</xdr:rowOff>
    </xdr:from>
    <xdr:ext cx="595419" cy="259045"/>
    <xdr:sp macro="" textlink="">
      <xdr:nvSpPr>
        <xdr:cNvPr id="162" name="テキスト ボックス 161"/>
        <xdr:cNvSpPr txBox="1"/>
      </xdr:nvSpPr>
      <xdr:spPr>
        <a:xfrm>
          <a:off x="166581" y="1317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3" name="直線コネクタ 162"/>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74</xdr:row>
      <xdr:rowOff>160762</xdr:rowOff>
    </xdr:from>
    <xdr:ext cx="595419" cy="259045"/>
    <xdr:sp macro="" textlink="">
      <xdr:nvSpPr>
        <xdr:cNvPr id="164" name="テキスト ボックス 163"/>
        <xdr:cNvSpPr txBox="1"/>
      </xdr:nvSpPr>
      <xdr:spPr>
        <a:xfrm>
          <a:off x="166581" y="1284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5" name="直線コネクタ 164"/>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6" name="テキスト ボックス 165"/>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7" name="直線コネクタ 166"/>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8" name="テキスト ボックス 167"/>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9" name="直線コネクタ 168"/>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70" name="テキスト ボックス 169"/>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1" name="直線コネクタ 170"/>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2" name="テキスト ボックス 171"/>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3" name="民生費グラフ枠"/>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11390</xdr:rowOff>
    </xdr:from>
    <xdr:to>
      <xdr:col>24</xdr:col>
      <xdr:colOff>62865</xdr:colOff>
      <xdr:row>78</xdr:row>
      <xdr:rowOff>53997</xdr:rowOff>
    </xdr:to>
    <xdr:cxnSp macro="">
      <xdr:nvCxnSpPr>
        <xdr:cNvPr id="174" name="直線コネクタ 173"/>
        <xdr:cNvCxnSpPr/>
      </xdr:nvCxnSpPr>
      <xdr:spPr>
        <a:xfrm flipV="1">
          <a:off x="4633595" y="12012890"/>
          <a:ext cx="1270" cy="14142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57824</xdr:rowOff>
    </xdr:from>
    <xdr:ext cx="599010" cy="259045"/>
    <xdr:sp macro="" textlink="">
      <xdr:nvSpPr>
        <xdr:cNvPr id="175" name="民生費最小値テキスト"/>
        <xdr:cNvSpPr txBox="1"/>
      </xdr:nvSpPr>
      <xdr:spPr>
        <a:xfrm>
          <a:off x="4686300" y="13430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53997</xdr:rowOff>
    </xdr:from>
    <xdr:to>
      <xdr:col>24</xdr:col>
      <xdr:colOff>152400</xdr:colOff>
      <xdr:row>78</xdr:row>
      <xdr:rowOff>53997</xdr:rowOff>
    </xdr:to>
    <xdr:cxnSp macro="">
      <xdr:nvCxnSpPr>
        <xdr:cNvPr id="176" name="直線コネクタ 175"/>
        <xdr:cNvCxnSpPr/>
      </xdr:nvCxnSpPr>
      <xdr:spPr>
        <a:xfrm>
          <a:off x="4546600" y="13427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129517</xdr:rowOff>
    </xdr:from>
    <xdr:ext cx="599010" cy="259045"/>
    <xdr:sp macro="" textlink="">
      <xdr:nvSpPr>
        <xdr:cNvPr id="177" name="民生費最大値テキスト"/>
        <xdr:cNvSpPr txBox="1"/>
      </xdr:nvSpPr>
      <xdr:spPr>
        <a:xfrm>
          <a:off x="4686300" y="117881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269,787</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70</xdr:row>
      <xdr:rowOff>11390</xdr:rowOff>
    </xdr:from>
    <xdr:to>
      <xdr:col>24</xdr:col>
      <xdr:colOff>152400</xdr:colOff>
      <xdr:row>70</xdr:row>
      <xdr:rowOff>11390</xdr:rowOff>
    </xdr:to>
    <xdr:cxnSp macro="">
      <xdr:nvCxnSpPr>
        <xdr:cNvPr id="178" name="直線コネクタ 177"/>
        <xdr:cNvCxnSpPr/>
      </xdr:nvCxnSpPr>
      <xdr:spPr>
        <a:xfrm>
          <a:off x="4546600" y="120128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53997</xdr:rowOff>
    </xdr:from>
    <xdr:to>
      <xdr:col>24</xdr:col>
      <xdr:colOff>63500</xdr:colOff>
      <xdr:row>78</xdr:row>
      <xdr:rowOff>109252</xdr:rowOff>
    </xdr:to>
    <xdr:cxnSp macro="">
      <xdr:nvCxnSpPr>
        <xdr:cNvPr id="179" name="直線コネクタ 178"/>
        <xdr:cNvCxnSpPr/>
      </xdr:nvCxnSpPr>
      <xdr:spPr>
        <a:xfrm flipV="1">
          <a:off x="3797300" y="13427097"/>
          <a:ext cx="838200" cy="55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111613</xdr:rowOff>
    </xdr:from>
    <xdr:ext cx="599010" cy="259045"/>
    <xdr:sp macro="" textlink="">
      <xdr:nvSpPr>
        <xdr:cNvPr id="180" name="民生費平均値テキスト"/>
        <xdr:cNvSpPr txBox="1"/>
      </xdr:nvSpPr>
      <xdr:spPr>
        <a:xfrm>
          <a:off x="4686300" y="1279891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179,265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88736</xdr:rowOff>
    </xdr:from>
    <xdr:to>
      <xdr:col>24</xdr:col>
      <xdr:colOff>114300</xdr:colOff>
      <xdr:row>76</xdr:row>
      <xdr:rowOff>18886</xdr:rowOff>
    </xdr:to>
    <xdr:sp macro="" textlink="">
      <xdr:nvSpPr>
        <xdr:cNvPr id="181" name="フローチャート: 判断 180"/>
        <xdr:cNvSpPr/>
      </xdr:nvSpPr>
      <xdr:spPr>
        <a:xfrm>
          <a:off x="4584700" y="12947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100076</xdr:rowOff>
    </xdr:from>
    <xdr:to>
      <xdr:col>19</xdr:col>
      <xdr:colOff>177800</xdr:colOff>
      <xdr:row>78</xdr:row>
      <xdr:rowOff>109252</xdr:rowOff>
    </xdr:to>
    <xdr:cxnSp macro="">
      <xdr:nvCxnSpPr>
        <xdr:cNvPr id="182" name="直線コネクタ 181"/>
        <xdr:cNvCxnSpPr/>
      </xdr:nvCxnSpPr>
      <xdr:spPr>
        <a:xfrm>
          <a:off x="2908300" y="13473176"/>
          <a:ext cx="889000" cy="9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160201</xdr:rowOff>
    </xdr:from>
    <xdr:to>
      <xdr:col>20</xdr:col>
      <xdr:colOff>38100</xdr:colOff>
      <xdr:row>76</xdr:row>
      <xdr:rowOff>90351</xdr:rowOff>
    </xdr:to>
    <xdr:sp macro="" textlink="">
      <xdr:nvSpPr>
        <xdr:cNvPr id="183" name="フローチャート: 判断 182"/>
        <xdr:cNvSpPr/>
      </xdr:nvSpPr>
      <xdr:spPr>
        <a:xfrm>
          <a:off x="3746500" y="13018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74</xdr:row>
      <xdr:rowOff>106878</xdr:rowOff>
    </xdr:from>
    <xdr:ext cx="599010" cy="259045"/>
    <xdr:sp macro="" textlink="">
      <xdr:nvSpPr>
        <xdr:cNvPr id="184" name="テキスト ボックス 183"/>
        <xdr:cNvSpPr txBox="1"/>
      </xdr:nvSpPr>
      <xdr:spPr>
        <a:xfrm>
          <a:off x="3497795" y="127941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100076</xdr:rowOff>
    </xdr:from>
    <xdr:to>
      <xdr:col>15</xdr:col>
      <xdr:colOff>50800</xdr:colOff>
      <xdr:row>78</xdr:row>
      <xdr:rowOff>124504</xdr:rowOff>
    </xdr:to>
    <xdr:cxnSp macro="">
      <xdr:nvCxnSpPr>
        <xdr:cNvPr id="185" name="直線コネクタ 184"/>
        <xdr:cNvCxnSpPr/>
      </xdr:nvCxnSpPr>
      <xdr:spPr>
        <a:xfrm flipV="1">
          <a:off x="2019300" y="13473176"/>
          <a:ext cx="889000" cy="24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1357</xdr:rowOff>
    </xdr:from>
    <xdr:to>
      <xdr:col>15</xdr:col>
      <xdr:colOff>101600</xdr:colOff>
      <xdr:row>76</xdr:row>
      <xdr:rowOff>102957</xdr:rowOff>
    </xdr:to>
    <xdr:sp macro="" textlink="">
      <xdr:nvSpPr>
        <xdr:cNvPr id="186" name="フローチャート: 判断 185"/>
        <xdr:cNvSpPr/>
      </xdr:nvSpPr>
      <xdr:spPr>
        <a:xfrm>
          <a:off x="2857500" y="13031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74</xdr:row>
      <xdr:rowOff>119484</xdr:rowOff>
    </xdr:from>
    <xdr:ext cx="599010" cy="259045"/>
    <xdr:sp macro="" textlink="">
      <xdr:nvSpPr>
        <xdr:cNvPr id="187" name="テキスト ボックス 186"/>
        <xdr:cNvSpPr txBox="1"/>
      </xdr:nvSpPr>
      <xdr:spPr>
        <a:xfrm>
          <a:off x="2608795" y="12806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124504</xdr:rowOff>
    </xdr:from>
    <xdr:to>
      <xdr:col>10</xdr:col>
      <xdr:colOff>114300</xdr:colOff>
      <xdr:row>78</xdr:row>
      <xdr:rowOff>138612</xdr:rowOff>
    </xdr:to>
    <xdr:cxnSp macro="">
      <xdr:nvCxnSpPr>
        <xdr:cNvPr id="188" name="直線コネクタ 187"/>
        <xdr:cNvCxnSpPr/>
      </xdr:nvCxnSpPr>
      <xdr:spPr>
        <a:xfrm flipV="1">
          <a:off x="1130300" y="13497604"/>
          <a:ext cx="889000" cy="14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40328</xdr:rowOff>
    </xdr:from>
    <xdr:to>
      <xdr:col>10</xdr:col>
      <xdr:colOff>165100</xdr:colOff>
      <xdr:row>76</xdr:row>
      <xdr:rowOff>141928</xdr:rowOff>
    </xdr:to>
    <xdr:sp macro="" textlink="">
      <xdr:nvSpPr>
        <xdr:cNvPr id="189" name="フローチャート: 判断 188"/>
        <xdr:cNvSpPr/>
      </xdr:nvSpPr>
      <xdr:spPr>
        <a:xfrm>
          <a:off x="1968500" y="1307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74</xdr:row>
      <xdr:rowOff>158455</xdr:rowOff>
    </xdr:from>
    <xdr:ext cx="599010" cy="259045"/>
    <xdr:sp macro="" textlink="">
      <xdr:nvSpPr>
        <xdr:cNvPr id="190" name="テキスト ボックス 189"/>
        <xdr:cNvSpPr txBox="1"/>
      </xdr:nvSpPr>
      <xdr:spPr>
        <a:xfrm>
          <a:off x="1719795" y="128457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86702</xdr:rowOff>
    </xdr:from>
    <xdr:to>
      <xdr:col>6</xdr:col>
      <xdr:colOff>38100</xdr:colOff>
      <xdr:row>77</xdr:row>
      <xdr:rowOff>16852</xdr:rowOff>
    </xdr:to>
    <xdr:sp macro="" textlink="">
      <xdr:nvSpPr>
        <xdr:cNvPr id="191" name="フローチャート: 判断 190"/>
        <xdr:cNvSpPr/>
      </xdr:nvSpPr>
      <xdr:spPr>
        <a:xfrm>
          <a:off x="1079500" y="13116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75</xdr:row>
      <xdr:rowOff>33378</xdr:rowOff>
    </xdr:from>
    <xdr:ext cx="599010" cy="259045"/>
    <xdr:sp macro="" textlink="">
      <xdr:nvSpPr>
        <xdr:cNvPr id="192" name="テキスト ボックス 191"/>
        <xdr:cNvSpPr txBox="1"/>
      </xdr:nvSpPr>
      <xdr:spPr>
        <a:xfrm>
          <a:off x="830795" y="128921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3" name="テキスト ボックス 192"/>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4" name="テキスト ボックス 193"/>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5" name="テキスト ボックス 194"/>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6" name="テキスト ボックス 195"/>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7" name="テキスト ボックス 196"/>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3197</xdr:rowOff>
    </xdr:from>
    <xdr:to>
      <xdr:col>24</xdr:col>
      <xdr:colOff>114300</xdr:colOff>
      <xdr:row>78</xdr:row>
      <xdr:rowOff>104797</xdr:rowOff>
    </xdr:to>
    <xdr:sp macro="" textlink="">
      <xdr:nvSpPr>
        <xdr:cNvPr id="198" name="楕円 197"/>
        <xdr:cNvSpPr/>
      </xdr:nvSpPr>
      <xdr:spPr>
        <a:xfrm>
          <a:off x="4584700" y="13376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89574</xdr:rowOff>
    </xdr:from>
    <xdr:ext cx="599010" cy="259045"/>
    <xdr:sp macro="" textlink="">
      <xdr:nvSpPr>
        <xdr:cNvPr id="199" name="民生費該当値テキスト"/>
        <xdr:cNvSpPr txBox="1"/>
      </xdr:nvSpPr>
      <xdr:spPr>
        <a:xfrm>
          <a:off x="4686300" y="132912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58452</xdr:rowOff>
    </xdr:from>
    <xdr:to>
      <xdr:col>20</xdr:col>
      <xdr:colOff>38100</xdr:colOff>
      <xdr:row>78</xdr:row>
      <xdr:rowOff>160052</xdr:rowOff>
    </xdr:to>
    <xdr:sp macro="" textlink="">
      <xdr:nvSpPr>
        <xdr:cNvPr id="200" name="楕円 199"/>
        <xdr:cNvSpPr/>
      </xdr:nvSpPr>
      <xdr:spPr>
        <a:xfrm>
          <a:off x="3746500" y="13431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78</xdr:row>
      <xdr:rowOff>151179</xdr:rowOff>
    </xdr:from>
    <xdr:ext cx="599010" cy="259045"/>
    <xdr:sp macro="" textlink="">
      <xdr:nvSpPr>
        <xdr:cNvPr id="201" name="テキスト ボックス 200"/>
        <xdr:cNvSpPr txBox="1"/>
      </xdr:nvSpPr>
      <xdr:spPr>
        <a:xfrm>
          <a:off x="3497795" y="135242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49276</xdr:rowOff>
    </xdr:from>
    <xdr:to>
      <xdr:col>15</xdr:col>
      <xdr:colOff>101600</xdr:colOff>
      <xdr:row>78</xdr:row>
      <xdr:rowOff>150876</xdr:rowOff>
    </xdr:to>
    <xdr:sp macro="" textlink="">
      <xdr:nvSpPr>
        <xdr:cNvPr id="202" name="楕円 201"/>
        <xdr:cNvSpPr/>
      </xdr:nvSpPr>
      <xdr:spPr>
        <a:xfrm>
          <a:off x="2857500" y="13422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78</xdr:row>
      <xdr:rowOff>142003</xdr:rowOff>
    </xdr:from>
    <xdr:ext cx="599010" cy="259045"/>
    <xdr:sp macro="" textlink="">
      <xdr:nvSpPr>
        <xdr:cNvPr id="203" name="テキスト ボックス 202"/>
        <xdr:cNvSpPr txBox="1"/>
      </xdr:nvSpPr>
      <xdr:spPr>
        <a:xfrm>
          <a:off x="2608795" y="135151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73704</xdr:rowOff>
    </xdr:from>
    <xdr:to>
      <xdr:col>10</xdr:col>
      <xdr:colOff>165100</xdr:colOff>
      <xdr:row>79</xdr:row>
      <xdr:rowOff>3854</xdr:rowOff>
    </xdr:to>
    <xdr:sp macro="" textlink="">
      <xdr:nvSpPr>
        <xdr:cNvPr id="204" name="楕円 203"/>
        <xdr:cNvSpPr/>
      </xdr:nvSpPr>
      <xdr:spPr>
        <a:xfrm>
          <a:off x="1968500" y="13446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78</xdr:row>
      <xdr:rowOff>166431</xdr:rowOff>
    </xdr:from>
    <xdr:ext cx="599010" cy="259045"/>
    <xdr:sp macro="" textlink="">
      <xdr:nvSpPr>
        <xdr:cNvPr id="205" name="テキスト ボックス 204"/>
        <xdr:cNvSpPr txBox="1"/>
      </xdr:nvSpPr>
      <xdr:spPr>
        <a:xfrm>
          <a:off x="1719795" y="13539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87812</xdr:rowOff>
    </xdr:from>
    <xdr:to>
      <xdr:col>6</xdr:col>
      <xdr:colOff>38100</xdr:colOff>
      <xdr:row>79</xdr:row>
      <xdr:rowOff>17962</xdr:rowOff>
    </xdr:to>
    <xdr:sp macro="" textlink="">
      <xdr:nvSpPr>
        <xdr:cNvPr id="206" name="楕円 205"/>
        <xdr:cNvSpPr/>
      </xdr:nvSpPr>
      <xdr:spPr>
        <a:xfrm>
          <a:off x="1079500" y="13460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79</xdr:row>
      <xdr:rowOff>9089</xdr:rowOff>
    </xdr:from>
    <xdr:ext cx="599010" cy="259045"/>
    <xdr:sp macro="" textlink="">
      <xdr:nvSpPr>
        <xdr:cNvPr id="207" name="テキスト ボックス 206"/>
        <xdr:cNvSpPr txBox="1"/>
      </xdr:nvSpPr>
      <xdr:spPr>
        <a:xfrm>
          <a:off x="830795" y="135536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8" name="正方形/長方形 207"/>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9" name="正方形/長方形 208"/>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10" name="正方形/長方形 209"/>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1" name="正方形/長方形 210"/>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2" name="正方形/長方形 211"/>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3" name="正方形/長方形 212"/>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4" name="正方形/長方形 213"/>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36,763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5" name="正方形/長方形 214"/>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6" name="テキスト ボックス 215"/>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7" name="直線コネクタ 216"/>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8" name="テキスト ボックス 217"/>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9" name="直線コネクタ 218"/>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20" name="テキスト ボックス 219"/>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21" name="直線コネクタ 220"/>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22" name="テキスト ボックス 221"/>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23" name="直線コネクタ 222"/>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4" name="テキスト ボックス 223"/>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5" name="直線コネクタ 224"/>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6" name="テキスト ボックス 225"/>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7" name="直線コネクタ 226"/>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92727</xdr:rowOff>
    </xdr:from>
    <xdr:ext cx="595419" cy="259045"/>
    <xdr:sp macro="" textlink="">
      <xdr:nvSpPr>
        <xdr:cNvPr id="228" name="テキスト ボックス 227"/>
        <xdr:cNvSpPr txBox="1"/>
      </xdr:nvSpPr>
      <xdr:spPr>
        <a:xfrm>
          <a:off x="166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9" name="直線コネクタ 228"/>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30" name="テキスト ボックス 229"/>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1" name="衛生費グラフ枠"/>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41517</xdr:rowOff>
    </xdr:from>
    <xdr:to>
      <xdr:col>24</xdr:col>
      <xdr:colOff>62865</xdr:colOff>
      <xdr:row>99</xdr:row>
      <xdr:rowOff>115278</xdr:rowOff>
    </xdr:to>
    <xdr:cxnSp macro="">
      <xdr:nvCxnSpPr>
        <xdr:cNvPr id="232" name="直線コネクタ 231"/>
        <xdr:cNvCxnSpPr/>
      </xdr:nvCxnSpPr>
      <xdr:spPr>
        <a:xfrm flipV="1">
          <a:off x="4633595" y="15643467"/>
          <a:ext cx="1270" cy="1445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119105</xdr:rowOff>
    </xdr:from>
    <xdr:ext cx="534377" cy="259045"/>
    <xdr:sp macro="" textlink="">
      <xdr:nvSpPr>
        <xdr:cNvPr id="233" name="衛生費最小値テキスト"/>
        <xdr:cNvSpPr txBox="1"/>
      </xdr:nvSpPr>
      <xdr:spPr>
        <a:xfrm>
          <a:off x="4686300" y="17092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115278</xdr:rowOff>
    </xdr:from>
    <xdr:to>
      <xdr:col>24</xdr:col>
      <xdr:colOff>152400</xdr:colOff>
      <xdr:row>99</xdr:row>
      <xdr:rowOff>115278</xdr:rowOff>
    </xdr:to>
    <xdr:cxnSp macro="">
      <xdr:nvCxnSpPr>
        <xdr:cNvPr id="234" name="直線コネクタ 233"/>
        <xdr:cNvCxnSpPr/>
      </xdr:nvCxnSpPr>
      <xdr:spPr>
        <a:xfrm>
          <a:off x="4546600" y="17088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159644</xdr:rowOff>
    </xdr:from>
    <xdr:ext cx="534377" cy="259045"/>
    <xdr:sp macro="" textlink="">
      <xdr:nvSpPr>
        <xdr:cNvPr id="235" name="衛生費最大値テキスト"/>
        <xdr:cNvSpPr txBox="1"/>
      </xdr:nvSpPr>
      <xdr:spPr>
        <a:xfrm>
          <a:off x="4686300" y="154186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92,154</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91</xdr:row>
      <xdr:rowOff>41517</xdr:rowOff>
    </xdr:from>
    <xdr:to>
      <xdr:col>24</xdr:col>
      <xdr:colOff>152400</xdr:colOff>
      <xdr:row>91</xdr:row>
      <xdr:rowOff>41517</xdr:rowOff>
    </xdr:to>
    <xdr:cxnSp macro="">
      <xdr:nvCxnSpPr>
        <xdr:cNvPr id="236" name="直線コネクタ 235"/>
        <xdr:cNvCxnSpPr/>
      </xdr:nvCxnSpPr>
      <xdr:spPr>
        <a:xfrm>
          <a:off x="4546600" y="15643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124840</xdr:rowOff>
    </xdr:from>
    <xdr:to>
      <xdr:col>24</xdr:col>
      <xdr:colOff>63500</xdr:colOff>
      <xdr:row>98</xdr:row>
      <xdr:rowOff>48355</xdr:rowOff>
    </xdr:to>
    <xdr:cxnSp macro="">
      <xdr:nvCxnSpPr>
        <xdr:cNvPr id="237" name="直線コネクタ 236"/>
        <xdr:cNvCxnSpPr/>
      </xdr:nvCxnSpPr>
      <xdr:spPr>
        <a:xfrm flipV="1">
          <a:off x="3797300" y="16755490"/>
          <a:ext cx="838200" cy="94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166203</xdr:rowOff>
    </xdr:from>
    <xdr:ext cx="534377" cy="259045"/>
    <xdr:sp macro="" textlink="">
      <xdr:nvSpPr>
        <xdr:cNvPr id="238" name="衛生費平均値テキスト"/>
        <xdr:cNvSpPr txBox="1"/>
      </xdr:nvSpPr>
      <xdr:spPr>
        <a:xfrm>
          <a:off x="4686300" y="1645395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143326</xdr:rowOff>
    </xdr:from>
    <xdr:to>
      <xdr:col>24</xdr:col>
      <xdr:colOff>114300</xdr:colOff>
      <xdr:row>97</xdr:row>
      <xdr:rowOff>73476</xdr:rowOff>
    </xdr:to>
    <xdr:sp macro="" textlink="">
      <xdr:nvSpPr>
        <xdr:cNvPr id="239" name="フローチャート: 判断 238"/>
        <xdr:cNvSpPr/>
      </xdr:nvSpPr>
      <xdr:spPr>
        <a:xfrm>
          <a:off x="4584700" y="16602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48355</xdr:rowOff>
    </xdr:from>
    <xdr:to>
      <xdr:col>19</xdr:col>
      <xdr:colOff>177800</xdr:colOff>
      <xdr:row>98</xdr:row>
      <xdr:rowOff>105563</xdr:rowOff>
    </xdr:to>
    <xdr:cxnSp macro="">
      <xdr:nvCxnSpPr>
        <xdr:cNvPr id="240" name="直線コネクタ 239"/>
        <xdr:cNvCxnSpPr/>
      </xdr:nvCxnSpPr>
      <xdr:spPr>
        <a:xfrm flipV="1">
          <a:off x="2908300" y="16850455"/>
          <a:ext cx="889000" cy="57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18262</xdr:rowOff>
    </xdr:from>
    <xdr:to>
      <xdr:col>20</xdr:col>
      <xdr:colOff>38100</xdr:colOff>
      <xdr:row>97</xdr:row>
      <xdr:rowOff>119862</xdr:rowOff>
    </xdr:to>
    <xdr:sp macro="" textlink="">
      <xdr:nvSpPr>
        <xdr:cNvPr id="241" name="フローチャート: 判断 240"/>
        <xdr:cNvSpPr/>
      </xdr:nvSpPr>
      <xdr:spPr>
        <a:xfrm>
          <a:off x="3746500" y="16648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95</xdr:row>
      <xdr:rowOff>136389</xdr:rowOff>
    </xdr:from>
    <xdr:ext cx="534377" cy="259045"/>
    <xdr:sp macro="" textlink="">
      <xdr:nvSpPr>
        <xdr:cNvPr id="242" name="テキスト ボックス 241"/>
        <xdr:cNvSpPr txBox="1"/>
      </xdr:nvSpPr>
      <xdr:spPr>
        <a:xfrm>
          <a:off x="3530111" y="16424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36,708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105563</xdr:rowOff>
    </xdr:from>
    <xdr:to>
      <xdr:col>15</xdr:col>
      <xdr:colOff>50800</xdr:colOff>
      <xdr:row>98</xdr:row>
      <xdr:rowOff>114173</xdr:rowOff>
    </xdr:to>
    <xdr:cxnSp macro="">
      <xdr:nvCxnSpPr>
        <xdr:cNvPr id="243" name="直線コネクタ 242"/>
        <xdr:cNvCxnSpPr/>
      </xdr:nvCxnSpPr>
      <xdr:spPr>
        <a:xfrm flipV="1">
          <a:off x="2019300" y="16907663"/>
          <a:ext cx="889000" cy="8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47467</xdr:rowOff>
    </xdr:from>
    <xdr:to>
      <xdr:col>15</xdr:col>
      <xdr:colOff>101600</xdr:colOff>
      <xdr:row>97</xdr:row>
      <xdr:rowOff>149067</xdr:rowOff>
    </xdr:to>
    <xdr:sp macro="" textlink="">
      <xdr:nvSpPr>
        <xdr:cNvPr id="244" name="フローチャート: 判断 243"/>
        <xdr:cNvSpPr/>
      </xdr:nvSpPr>
      <xdr:spPr>
        <a:xfrm>
          <a:off x="2857500" y="16678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165594</xdr:rowOff>
    </xdr:from>
    <xdr:ext cx="534377" cy="259045"/>
    <xdr:sp macro="" textlink="">
      <xdr:nvSpPr>
        <xdr:cNvPr id="245" name="テキスト ボックス 244"/>
        <xdr:cNvSpPr txBox="1"/>
      </xdr:nvSpPr>
      <xdr:spPr>
        <a:xfrm>
          <a:off x="2641111" y="16453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14618</xdr:rowOff>
    </xdr:from>
    <xdr:to>
      <xdr:col>10</xdr:col>
      <xdr:colOff>114300</xdr:colOff>
      <xdr:row>98</xdr:row>
      <xdr:rowOff>114173</xdr:rowOff>
    </xdr:to>
    <xdr:cxnSp macro="">
      <xdr:nvCxnSpPr>
        <xdr:cNvPr id="246" name="直線コネクタ 245"/>
        <xdr:cNvCxnSpPr/>
      </xdr:nvCxnSpPr>
      <xdr:spPr>
        <a:xfrm>
          <a:off x="1130300" y="16816718"/>
          <a:ext cx="889000" cy="99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56229</xdr:rowOff>
    </xdr:from>
    <xdr:to>
      <xdr:col>10</xdr:col>
      <xdr:colOff>165100</xdr:colOff>
      <xdr:row>97</xdr:row>
      <xdr:rowOff>157829</xdr:rowOff>
    </xdr:to>
    <xdr:sp macro="" textlink="">
      <xdr:nvSpPr>
        <xdr:cNvPr id="247" name="フローチャート: 判断 246"/>
        <xdr:cNvSpPr/>
      </xdr:nvSpPr>
      <xdr:spPr>
        <a:xfrm>
          <a:off x="1968500" y="166868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2906</xdr:rowOff>
    </xdr:from>
    <xdr:ext cx="534377" cy="259045"/>
    <xdr:sp macro="" textlink="">
      <xdr:nvSpPr>
        <xdr:cNvPr id="248" name="テキスト ボックス 247"/>
        <xdr:cNvSpPr txBox="1"/>
      </xdr:nvSpPr>
      <xdr:spPr>
        <a:xfrm>
          <a:off x="1752111" y="16462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79090</xdr:rowOff>
    </xdr:from>
    <xdr:to>
      <xdr:col>6</xdr:col>
      <xdr:colOff>38100</xdr:colOff>
      <xdr:row>98</xdr:row>
      <xdr:rowOff>9240</xdr:rowOff>
    </xdr:to>
    <xdr:sp macro="" textlink="">
      <xdr:nvSpPr>
        <xdr:cNvPr id="249" name="フローチャート: 判断 248"/>
        <xdr:cNvSpPr/>
      </xdr:nvSpPr>
      <xdr:spPr>
        <a:xfrm>
          <a:off x="1079500" y="16709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25767</xdr:rowOff>
    </xdr:from>
    <xdr:ext cx="534377" cy="259045"/>
    <xdr:sp macro="" textlink="">
      <xdr:nvSpPr>
        <xdr:cNvPr id="250" name="テキスト ボックス 249"/>
        <xdr:cNvSpPr txBox="1"/>
      </xdr:nvSpPr>
      <xdr:spPr>
        <a:xfrm>
          <a:off x="863111" y="164849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1" name="テキスト ボックス 250"/>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2" name="テキスト ボックス 251"/>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3" name="テキスト ボックス 252"/>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4" name="テキスト ボックス 253"/>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5" name="テキスト ボックス 254"/>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74040</xdr:rowOff>
    </xdr:from>
    <xdr:to>
      <xdr:col>24</xdr:col>
      <xdr:colOff>114300</xdr:colOff>
      <xdr:row>98</xdr:row>
      <xdr:rowOff>4190</xdr:rowOff>
    </xdr:to>
    <xdr:sp macro="" textlink="">
      <xdr:nvSpPr>
        <xdr:cNvPr id="256" name="楕円 255"/>
        <xdr:cNvSpPr/>
      </xdr:nvSpPr>
      <xdr:spPr>
        <a:xfrm>
          <a:off x="4584700" y="16704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97</xdr:row>
      <xdr:rowOff>52467</xdr:rowOff>
    </xdr:from>
    <xdr:ext cx="534377" cy="259045"/>
    <xdr:sp macro="" textlink="">
      <xdr:nvSpPr>
        <xdr:cNvPr id="257" name="衛生費該当値テキスト"/>
        <xdr:cNvSpPr txBox="1"/>
      </xdr:nvSpPr>
      <xdr:spPr>
        <a:xfrm>
          <a:off x="4686300" y="166831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169005</xdr:rowOff>
    </xdr:from>
    <xdr:to>
      <xdr:col>20</xdr:col>
      <xdr:colOff>38100</xdr:colOff>
      <xdr:row>98</xdr:row>
      <xdr:rowOff>99155</xdr:rowOff>
    </xdr:to>
    <xdr:sp macro="" textlink="">
      <xdr:nvSpPr>
        <xdr:cNvPr id="258" name="楕円 257"/>
        <xdr:cNvSpPr/>
      </xdr:nvSpPr>
      <xdr:spPr>
        <a:xfrm>
          <a:off x="3746500" y="16799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98</xdr:row>
      <xdr:rowOff>90282</xdr:rowOff>
    </xdr:from>
    <xdr:ext cx="534377" cy="259045"/>
    <xdr:sp macro="" textlink="">
      <xdr:nvSpPr>
        <xdr:cNvPr id="259" name="テキスト ボックス 258"/>
        <xdr:cNvSpPr txBox="1"/>
      </xdr:nvSpPr>
      <xdr:spPr>
        <a:xfrm>
          <a:off x="3530111" y="16892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54763</xdr:rowOff>
    </xdr:from>
    <xdr:to>
      <xdr:col>15</xdr:col>
      <xdr:colOff>101600</xdr:colOff>
      <xdr:row>98</xdr:row>
      <xdr:rowOff>156363</xdr:rowOff>
    </xdr:to>
    <xdr:sp macro="" textlink="">
      <xdr:nvSpPr>
        <xdr:cNvPr id="260" name="楕円 259"/>
        <xdr:cNvSpPr/>
      </xdr:nvSpPr>
      <xdr:spPr>
        <a:xfrm>
          <a:off x="2857500" y="16856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147490</xdr:rowOff>
    </xdr:from>
    <xdr:ext cx="534377" cy="259045"/>
    <xdr:sp macro="" textlink="">
      <xdr:nvSpPr>
        <xdr:cNvPr id="261" name="テキスト ボックス 260"/>
        <xdr:cNvSpPr txBox="1"/>
      </xdr:nvSpPr>
      <xdr:spPr>
        <a:xfrm>
          <a:off x="2641111" y="16949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63373</xdr:rowOff>
    </xdr:from>
    <xdr:to>
      <xdr:col>10</xdr:col>
      <xdr:colOff>165100</xdr:colOff>
      <xdr:row>98</xdr:row>
      <xdr:rowOff>164973</xdr:rowOff>
    </xdr:to>
    <xdr:sp macro="" textlink="">
      <xdr:nvSpPr>
        <xdr:cNvPr id="262" name="楕円 261"/>
        <xdr:cNvSpPr/>
      </xdr:nvSpPr>
      <xdr:spPr>
        <a:xfrm>
          <a:off x="1968500" y="16865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156100</xdr:rowOff>
    </xdr:from>
    <xdr:ext cx="534377" cy="259045"/>
    <xdr:sp macro="" textlink="">
      <xdr:nvSpPr>
        <xdr:cNvPr id="263" name="テキスト ボックス 262"/>
        <xdr:cNvSpPr txBox="1"/>
      </xdr:nvSpPr>
      <xdr:spPr>
        <a:xfrm>
          <a:off x="1752111" y="16958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135268</xdr:rowOff>
    </xdr:from>
    <xdr:to>
      <xdr:col>6</xdr:col>
      <xdr:colOff>38100</xdr:colOff>
      <xdr:row>98</xdr:row>
      <xdr:rowOff>65418</xdr:rowOff>
    </xdr:to>
    <xdr:sp macro="" textlink="">
      <xdr:nvSpPr>
        <xdr:cNvPr id="264" name="楕円 263"/>
        <xdr:cNvSpPr/>
      </xdr:nvSpPr>
      <xdr:spPr>
        <a:xfrm>
          <a:off x="1079500" y="16765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56545</xdr:rowOff>
    </xdr:from>
    <xdr:ext cx="534377" cy="259045"/>
    <xdr:sp macro="" textlink="">
      <xdr:nvSpPr>
        <xdr:cNvPr id="265" name="テキスト ボックス 264"/>
        <xdr:cNvSpPr txBox="1"/>
      </xdr:nvSpPr>
      <xdr:spPr>
        <a:xfrm>
          <a:off x="863111" y="16858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6" name="正方形/長方形 265"/>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7" name="正方形/長方形 266"/>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8" name="正方形/長方形 267"/>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9" name="正方形/長方形 268"/>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0" name="正方形/長方形 269"/>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1" name="正方形/長方形 270"/>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2" name="正方形/長方形 271"/>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3" name="正方形/長方形 272"/>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4" name="テキスト ボックス 273"/>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5" name="直線コネクタ 274"/>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6" name="直線コネクタ 275"/>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7" name="テキスト ボックス 276"/>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8" name="直線コネクタ 277"/>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9" name="テキスト ボックス 278"/>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80" name="直線コネクタ 279"/>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81" name="テキスト ボックス 280"/>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82" name="直線コネクタ 281"/>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83" name="テキスト ボックス 282"/>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4" name="直線コネクタ 283"/>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29</xdr:row>
      <xdr:rowOff>92727</xdr:rowOff>
    </xdr:from>
    <xdr:ext cx="531299" cy="259045"/>
    <xdr:sp macro="" textlink="">
      <xdr:nvSpPr>
        <xdr:cNvPr id="285" name="テキスト ボックス 284"/>
        <xdr:cNvSpPr txBox="1"/>
      </xdr:nvSpPr>
      <xdr:spPr>
        <a:xfrm>
          <a:off x="6072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6" name="直線コネクタ 285"/>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87" name="テキスト ボックス 286"/>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8" name="労働費グラフ枠"/>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138049</xdr:rowOff>
    </xdr:from>
    <xdr:to>
      <xdr:col>54</xdr:col>
      <xdr:colOff>189865</xdr:colOff>
      <xdr:row>39</xdr:row>
      <xdr:rowOff>30353</xdr:rowOff>
    </xdr:to>
    <xdr:cxnSp macro="">
      <xdr:nvCxnSpPr>
        <xdr:cNvPr id="289" name="直線コネクタ 288"/>
        <xdr:cNvCxnSpPr/>
      </xdr:nvCxnSpPr>
      <xdr:spPr>
        <a:xfrm flipV="1">
          <a:off x="10475595" y="5281549"/>
          <a:ext cx="1270" cy="1435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34180</xdr:rowOff>
    </xdr:from>
    <xdr:ext cx="378565" cy="259045"/>
    <xdr:sp macro="" textlink="">
      <xdr:nvSpPr>
        <xdr:cNvPr id="290" name="労働費最小値テキスト"/>
        <xdr:cNvSpPr txBox="1"/>
      </xdr:nvSpPr>
      <xdr:spPr>
        <a:xfrm>
          <a:off x="10528300" y="67207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30353</xdr:rowOff>
    </xdr:from>
    <xdr:to>
      <xdr:col>55</xdr:col>
      <xdr:colOff>88900</xdr:colOff>
      <xdr:row>39</xdr:row>
      <xdr:rowOff>30353</xdr:rowOff>
    </xdr:to>
    <xdr:cxnSp macro="">
      <xdr:nvCxnSpPr>
        <xdr:cNvPr id="291" name="直線コネクタ 290"/>
        <xdr:cNvCxnSpPr/>
      </xdr:nvCxnSpPr>
      <xdr:spPr>
        <a:xfrm>
          <a:off x="10388600" y="67169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84726</xdr:rowOff>
    </xdr:from>
    <xdr:ext cx="534377" cy="259045"/>
    <xdr:sp macro="" textlink="">
      <xdr:nvSpPr>
        <xdr:cNvPr id="292" name="労働費最大値テキスト"/>
        <xdr:cNvSpPr txBox="1"/>
      </xdr:nvSpPr>
      <xdr:spPr>
        <a:xfrm>
          <a:off x="10528300" y="5056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11,413</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30</xdr:row>
      <xdr:rowOff>138049</xdr:rowOff>
    </xdr:from>
    <xdr:to>
      <xdr:col>55</xdr:col>
      <xdr:colOff>88900</xdr:colOff>
      <xdr:row>30</xdr:row>
      <xdr:rowOff>138049</xdr:rowOff>
    </xdr:to>
    <xdr:cxnSp macro="">
      <xdr:nvCxnSpPr>
        <xdr:cNvPr id="293" name="直線コネクタ 292"/>
        <xdr:cNvCxnSpPr/>
      </xdr:nvCxnSpPr>
      <xdr:spPr>
        <a:xfrm>
          <a:off x="10388600" y="5281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154813</xdr:rowOff>
    </xdr:from>
    <xdr:to>
      <xdr:col>55</xdr:col>
      <xdr:colOff>0</xdr:colOff>
      <xdr:row>38</xdr:row>
      <xdr:rowOff>162306</xdr:rowOff>
    </xdr:to>
    <xdr:cxnSp macro="">
      <xdr:nvCxnSpPr>
        <xdr:cNvPr id="294" name="直線コネクタ 293"/>
        <xdr:cNvCxnSpPr/>
      </xdr:nvCxnSpPr>
      <xdr:spPr>
        <a:xfrm>
          <a:off x="9639300" y="6669913"/>
          <a:ext cx="8382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3319</xdr:rowOff>
    </xdr:from>
    <xdr:ext cx="469744" cy="259045"/>
    <xdr:sp macro="" textlink="">
      <xdr:nvSpPr>
        <xdr:cNvPr id="295" name="労働費平均値テキスト"/>
        <xdr:cNvSpPr txBox="1"/>
      </xdr:nvSpPr>
      <xdr:spPr>
        <a:xfrm>
          <a:off x="10528300" y="63469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151892</xdr:rowOff>
    </xdr:from>
    <xdr:to>
      <xdr:col>55</xdr:col>
      <xdr:colOff>50800</xdr:colOff>
      <xdr:row>38</xdr:row>
      <xdr:rowOff>82042</xdr:rowOff>
    </xdr:to>
    <xdr:sp macro="" textlink="">
      <xdr:nvSpPr>
        <xdr:cNvPr id="296" name="フローチャート: 判断 295"/>
        <xdr:cNvSpPr/>
      </xdr:nvSpPr>
      <xdr:spPr>
        <a:xfrm>
          <a:off x="10426700" y="6495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152654</xdr:rowOff>
    </xdr:from>
    <xdr:to>
      <xdr:col>50</xdr:col>
      <xdr:colOff>114300</xdr:colOff>
      <xdr:row>38</xdr:row>
      <xdr:rowOff>154813</xdr:rowOff>
    </xdr:to>
    <xdr:cxnSp macro="">
      <xdr:nvCxnSpPr>
        <xdr:cNvPr id="297" name="直線コネクタ 296"/>
        <xdr:cNvCxnSpPr/>
      </xdr:nvCxnSpPr>
      <xdr:spPr>
        <a:xfrm>
          <a:off x="8750300" y="6667754"/>
          <a:ext cx="889000" cy="2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152273</xdr:rowOff>
    </xdr:from>
    <xdr:to>
      <xdr:col>50</xdr:col>
      <xdr:colOff>165100</xdr:colOff>
      <xdr:row>38</xdr:row>
      <xdr:rowOff>82423</xdr:rowOff>
    </xdr:to>
    <xdr:sp macro="" textlink="">
      <xdr:nvSpPr>
        <xdr:cNvPr id="298" name="フローチャート: 判断 297"/>
        <xdr:cNvSpPr/>
      </xdr:nvSpPr>
      <xdr:spPr>
        <a:xfrm>
          <a:off x="9588500" y="6495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36</xdr:row>
      <xdr:rowOff>98950</xdr:rowOff>
    </xdr:from>
    <xdr:ext cx="469744" cy="259045"/>
    <xdr:sp macro="" textlink="">
      <xdr:nvSpPr>
        <xdr:cNvPr id="299" name="テキスト ボックス 298"/>
        <xdr:cNvSpPr txBox="1"/>
      </xdr:nvSpPr>
      <xdr:spPr>
        <a:xfrm>
          <a:off x="9404428" y="62711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152654</xdr:rowOff>
    </xdr:from>
    <xdr:to>
      <xdr:col>45</xdr:col>
      <xdr:colOff>177800</xdr:colOff>
      <xdr:row>38</xdr:row>
      <xdr:rowOff>155448</xdr:rowOff>
    </xdr:to>
    <xdr:cxnSp macro="">
      <xdr:nvCxnSpPr>
        <xdr:cNvPr id="300" name="直線コネクタ 299"/>
        <xdr:cNvCxnSpPr/>
      </xdr:nvCxnSpPr>
      <xdr:spPr>
        <a:xfrm flipV="1">
          <a:off x="7861300" y="6667754"/>
          <a:ext cx="889000" cy="2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145923</xdr:rowOff>
    </xdr:from>
    <xdr:to>
      <xdr:col>46</xdr:col>
      <xdr:colOff>38100</xdr:colOff>
      <xdr:row>38</xdr:row>
      <xdr:rowOff>76073</xdr:rowOff>
    </xdr:to>
    <xdr:sp macro="" textlink="">
      <xdr:nvSpPr>
        <xdr:cNvPr id="301" name="フローチャート: 判断 300"/>
        <xdr:cNvSpPr/>
      </xdr:nvSpPr>
      <xdr:spPr>
        <a:xfrm>
          <a:off x="8699500" y="648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92600</xdr:rowOff>
    </xdr:from>
    <xdr:ext cx="469744" cy="259045"/>
    <xdr:sp macro="" textlink="">
      <xdr:nvSpPr>
        <xdr:cNvPr id="302" name="テキスト ボックス 301"/>
        <xdr:cNvSpPr txBox="1"/>
      </xdr:nvSpPr>
      <xdr:spPr>
        <a:xfrm>
          <a:off x="8515428" y="6264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155448</xdr:rowOff>
    </xdr:from>
    <xdr:to>
      <xdr:col>41</xdr:col>
      <xdr:colOff>50800</xdr:colOff>
      <xdr:row>38</xdr:row>
      <xdr:rowOff>160782</xdr:rowOff>
    </xdr:to>
    <xdr:cxnSp macro="">
      <xdr:nvCxnSpPr>
        <xdr:cNvPr id="303" name="直線コネクタ 302"/>
        <xdr:cNvCxnSpPr/>
      </xdr:nvCxnSpPr>
      <xdr:spPr>
        <a:xfrm flipV="1">
          <a:off x="6972300" y="6670548"/>
          <a:ext cx="889000" cy="5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153543</xdr:rowOff>
    </xdr:from>
    <xdr:to>
      <xdr:col>41</xdr:col>
      <xdr:colOff>101600</xdr:colOff>
      <xdr:row>38</xdr:row>
      <xdr:rowOff>83693</xdr:rowOff>
    </xdr:to>
    <xdr:sp macro="" textlink="">
      <xdr:nvSpPr>
        <xdr:cNvPr id="304" name="フローチャート: 判断 303"/>
        <xdr:cNvSpPr/>
      </xdr:nvSpPr>
      <xdr:spPr>
        <a:xfrm>
          <a:off x="7810500" y="64971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100220</xdr:rowOff>
    </xdr:from>
    <xdr:ext cx="469744" cy="259045"/>
    <xdr:sp macro="" textlink="">
      <xdr:nvSpPr>
        <xdr:cNvPr id="305" name="テキスト ボックス 304"/>
        <xdr:cNvSpPr txBox="1"/>
      </xdr:nvSpPr>
      <xdr:spPr>
        <a:xfrm>
          <a:off x="7626428" y="6272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136144</xdr:rowOff>
    </xdr:from>
    <xdr:to>
      <xdr:col>36</xdr:col>
      <xdr:colOff>165100</xdr:colOff>
      <xdr:row>38</xdr:row>
      <xdr:rowOff>66294</xdr:rowOff>
    </xdr:to>
    <xdr:sp macro="" textlink="">
      <xdr:nvSpPr>
        <xdr:cNvPr id="306" name="フローチャート: 判断 305"/>
        <xdr:cNvSpPr/>
      </xdr:nvSpPr>
      <xdr:spPr>
        <a:xfrm>
          <a:off x="6921500" y="6479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82821</xdr:rowOff>
    </xdr:from>
    <xdr:ext cx="469744" cy="259045"/>
    <xdr:sp macro="" textlink="">
      <xdr:nvSpPr>
        <xdr:cNvPr id="307" name="テキスト ボックス 306"/>
        <xdr:cNvSpPr txBox="1"/>
      </xdr:nvSpPr>
      <xdr:spPr>
        <a:xfrm>
          <a:off x="6737428" y="6255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8" name="テキスト ボックス 307"/>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9" name="テキスト ボックス 308"/>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0" name="テキスト ボックス 309"/>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1" name="テキスト ボックス 310"/>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2" name="テキスト ボックス 311"/>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111506</xdr:rowOff>
    </xdr:from>
    <xdr:to>
      <xdr:col>55</xdr:col>
      <xdr:colOff>50800</xdr:colOff>
      <xdr:row>39</xdr:row>
      <xdr:rowOff>41656</xdr:rowOff>
    </xdr:to>
    <xdr:sp macro="" textlink="">
      <xdr:nvSpPr>
        <xdr:cNvPr id="313" name="楕円 312"/>
        <xdr:cNvSpPr/>
      </xdr:nvSpPr>
      <xdr:spPr>
        <a:xfrm>
          <a:off x="10426700" y="6626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26433</xdr:rowOff>
    </xdr:from>
    <xdr:ext cx="378565" cy="259045"/>
    <xdr:sp macro="" textlink="">
      <xdr:nvSpPr>
        <xdr:cNvPr id="314" name="労働費該当値テキスト"/>
        <xdr:cNvSpPr txBox="1"/>
      </xdr:nvSpPr>
      <xdr:spPr>
        <a:xfrm>
          <a:off x="10528300" y="65415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104013</xdr:rowOff>
    </xdr:from>
    <xdr:to>
      <xdr:col>50</xdr:col>
      <xdr:colOff>165100</xdr:colOff>
      <xdr:row>39</xdr:row>
      <xdr:rowOff>34163</xdr:rowOff>
    </xdr:to>
    <xdr:sp macro="" textlink="">
      <xdr:nvSpPr>
        <xdr:cNvPr id="315" name="楕円 314"/>
        <xdr:cNvSpPr/>
      </xdr:nvSpPr>
      <xdr:spPr>
        <a:xfrm>
          <a:off x="9588500" y="6619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115517</xdr:colOff>
      <xdr:row>39</xdr:row>
      <xdr:rowOff>25290</xdr:rowOff>
    </xdr:from>
    <xdr:ext cx="378565" cy="259045"/>
    <xdr:sp macro="" textlink="">
      <xdr:nvSpPr>
        <xdr:cNvPr id="316" name="テキスト ボックス 315"/>
        <xdr:cNvSpPr txBox="1"/>
      </xdr:nvSpPr>
      <xdr:spPr>
        <a:xfrm>
          <a:off x="9450017" y="67118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101854</xdr:rowOff>
    </xdr:from>
    <xdr:to>
      <xdr:col>46</xdr:col>
      <xdr:colOff>38100</xdr:colOff>
      <xdr:row>39</xdr:row>
      <xdr:rowOff>32004</xdr:rowOff>
    </xdr:to>
    <xdr:sp macro="" textlink="">
      <xdr:nvSpPr>
        <xdr:cNvPr id="317" name="楕円 316"/>
        <xdr:cNvSpPr/>
      </xdr:nvSpPr>
      <xdr:spPr>
        <a:xfrm>
          <a:off x="8699500" y="6616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39</xdr:row>
      <xdr:rowOff>23131</xdr:rowOff>
    </xdr:from>
    <xdr:ext cx="378565" cy="259045"/>
    <xdr:sp macro="" textlink="">
      <xdr:nvSpPr>
        <xdr:cNvPr id="318" name="テキスト ボックス 317"/>
        <xdr:cNvSpPr txBox="1"/>
      </xdr:nvSpPr>
      <xdr:spPr>
        <a:xfrm>
          <a:off x="8561017" y="67096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104648</xdr:rowOff>
    </xdr:from>
    <xdr:to>
      <xdr:col>41</xdr:col>
      <xdr:colOff>101600</xdr:colOff>
      <xdr:row>39</xdr:row>
      <xdr:rowOff>34798</xdr:rowOff>
    </xdr:to>
    <xdr:sp macro="" textlink="">
      <xdr:nvSpPr>
        <xdr:cNvPr id="319" name="楕円 318"/>
        <xdr:cNvSpPr/>
      </xdr:nvSpPr>
      <xdr:spPr>
        <a:xfrm>
          <a:off x="7810500" y="6619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39</xdr:row>
      <xdr:rowOff>25925</xdr:rowOff>
    </xdr:from>
    <xdr:ext cx="378565" cy="259045"/>
    <xdr:sp macro="" textlink="">
      <xdr:nvSpPr>
        <xdr:cNvPr id="320" name="テキスト ボックス 319"/>
        <xdr:cNvSpPr txBox="1"/>
      </xdr:nvSpPr>
      <xdr:spPr>
        <a:xfrm>
          <a:off x="7672017" y="67124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109982</xdr:rowOff>
    </xdr:from>
    <xdr:to>
      <xdr:col>36</xdr:col>
      <xdr:colOff>165100</xdr:colOff>
      <xdr:row>39</xdr:row>
      <xdr:rowOff>40132</xdr:rowOff>
    </xdr:to>
    <xdr:sp macro="" textlink="">
      <xdr:nvSpPr>
        <xdr:cNvPr id="321" name="楕円 320"/>
        <xdr:cNvSpPr/>
      </xdr:nvSpPr>
      <xdr:spPr>
        <a:xfrm>
          <a:off x="6921500" y="6625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39</xdr:row>
      <xdr:rowOff>31259</xdr:rowOff>
    </xdr:from>
    <xdr:ext cx="378565" cy="259045"/>
    <xdr:sp macro="" textlink="">
      <xdr:nvSpPr>
        <xdr:cNvPr id="322" name="テキスト ボックス 321"/>
        <xdr:cNvSpPr txBox="1"/>
      </xdr:nvSpPr>
      <xdr:spPr>
        <a:xfrm>
          <a:off x="6783017" y="6717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3" name="正方形/長方形 322"/>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4" name="正方形/長方形 323"/>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5" name="正方形/長方形 324"/>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6" name="正方形/長方形 325"/>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7" name="正方形/長方形 326"/>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8" name="正方形/長方形 327"/>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29" name="正方形/長方形 328"/>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0" name="正方形/長方形 329"/>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31" name="テキスト ボックス 330"/>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2" name="直線コネクタ 331"/>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33" name="直線コネクタ 332"/>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34" name="テキスト ボックス 333"/>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35" name="直線コネクタ 334"/>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36" name="テキスト ボックス 335"/>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37" name="直線コネクタ 336"/>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8" name="テキスト ボックス 337"/>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9" name="直線コネクタ 338"/>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40" name="テキスト ボックス 339"/>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1" name="直線コネクタ 340"/>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42" name="テキスト ボックス 341"/>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3" name="農林水産業費グラフ枠"/>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71074</xdr:rowOff>
    </xdr:from>
    <xdr:to>
      <xdr:col>54</xdr:col>
      <xdr:colOff>189865</xdr:colOff>
      <xdr:row>58</xdr:row>
      <xdr:rowOff>134625</xdr:rowOff>
    </xdr:to>
    <xdr:cxnSp macro="">
      <xdr:nvCxnSpPr>
        <xdr:cNvPr id="344" name="直線コネクタ 343"/>
        <xdr:cNvCxnSpPr/>
      </xdr:nvCxnSpPr>
      <xdr:spPr>
        <a:xfrm flipV="1">
          <a:off x="10475595" y="8815024"/>
          <a:ext cx="1270" cy="12637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138452</xdr:rowOff>
    </xdr:from>
    <xdr:ext cx="378565" cy="259045"/>
    <xdr:sp macro="" textlink="">
      <xdr:nvSpPr>
        <xdr:cNvPr id="345" name="農林水産業費最小値テキスト"/>
        <xdr:cNvSpPr txBox="1"/>
      </xdr:nvSpPr>
      <xdr:spPr>
        <a:xfrm>
          <a:off x="10528300" y="100825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134625</xdr:rowOff>
    </xdr:from>
    <xdr:to>
      <xdr:col>55</xdr:col>
      <xdr:colOff>88900</xdr:colOff>
      <xdr:row>58</xdr:row>
      <xdr:rowOff>134625</xdr:rowOff>
    </xdr:to>
    <xdr:cxnSp macro="">
      <xdr:nvCxnSpPr>
        <xdr:cNvPr id="346" name="直線コネクタ 345"/>
        <xdr:cNvCxnSpPr/>
      </xdr:nvCxnSpPr>
      <xdr:spPr>
        <a:xfrm>
          <a:off x="10388600" y="100787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17751</xdr:rowOff>
    </xdr:from>
    <xdr:ext cx="534377" cy="259045"/>
    <xdr:sp macro="" textlink="">
      <xdr:nvSpPr>
        <xdr:cNvPr id="347" name="農林水産業費最大値テキスト"/>
        <xdr:cNvSpPr txBox="1"/>
      </xdr:nvSpPr>
      <xdr:spPr>
        <a:xfrm>
          <a:off x="10528300" y="8590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55,502</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71074</xdr:rowOff>
    </xdr:from>
    <xdr:to>
      <xdr:col>55</xdr:col>
      <xdr:colOff>88900</xdr:colOff>
      <xdr:row>51</xdr:row>
      <xdr:rowOff>71074</xdr:rowOff>
    </xdr:to>
    <xdr:cxnSp macro="">
      <xdr:nvCxnSpPr>
        <xdr:cNvPr id="348" name="直線コネクタ 347"/>
        <xdr:cNvCxnSpPr/>
      </xdr:nvCxnSpPr>
      <xdr:spPr>
        <a:xfrm>
          <a:off x="10388600" y="88150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103924</xdr:rowOff>
    </xdr:from>
    <xdr:to>
      <xdr:col>55</xdr:col>
      <xdr:colOff>0</xdr:colOff>
      <xdr:row>56</xdr:row>
      <xdr:rowOff>168824</xdr:rowOff>
    </xdr:to>
    <xdr:cxnSp macro="">
      <xdr:nvCxnSpPr>
        <xdr:cNvPr id="349" name="直線コネクタ 348"/>
        <xdr:cNvCxnSpPr/>
      </xdr:nvCxnSpPr>
      <xdr:spPr>
        <a:xfrm>
          <a:off x="9639300" y="9705124"/>
          <a:ext cx="838200" cy="64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22326</xdr:rowOff>
    </xdr:from>
    <xdr:ext cx="534377" cy="259045"/>
    <xdr:sp macro="" textlink="">
      <xdr:nvSpPr>
        <xdr:cNvPr id="350" name="農林水産業費平均値テキスト"/>
        <xdr:cNvSpPr txBox="1"/>
      </xdr:nvSpPr>
      <xdr:spPr>
        <a:xfrm>
          <a:off x="10528300" y="945207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170899</xdr:rowOff>
    </xdr:from>
    <xdr:to>
      <xdr:col>55</xdr:col>
      <xdr:colOff>50800</xdr:colOff>
      <xdr:row>56</xdr:row>
      <xdr:rowOff>101049</xdr:rowOff>
    </xdr:to>
    <xdr:sp macro="" textlink="">
      <xdr:nvSpPr>
        <xdr:cNvPr id="351" name="フローチャート: 判断 350"/>
        <xdr:cNvSpPr/>
      </xdr:nvSpPr>
      <xdr:spPr>
        <a:xfrm>
          <a:off x="10426700" y="96006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103924</xdr:rowOff>
    </xdr:from>
    <xdr:to>
      <xdr:col>50</xdr:col>
      <xdr:colOff>114300</xdr:colOff>
      <xdr:row>57</xdr:row>
      <xdr:rowOff>45037</xdr:rowOff>
    </xdr:to>
    <xdr:cxnSp macro="">
      <xdr:nvCxnSpPr>
        <xdr:cNvPr id="352" name="直線コネクタ 351"/>
        <xdr:cNvCxnSpPr/>
      </xdr:nvCxnSpPr>
      <xdr:spPr>
        <a:xfrm flipV="1">
          <a:off x="8750300" y="9705124"/>
          <a:ext cx="889000" cy="112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164658</xdr:rowOff>
    </xdr:from>
    <xdr:to>
      <xdr:col>50</xdr:col>
      <xdr:colOff>165100</xdr:colOff>
      <xdr:row>56</xdr:row>
      <xdr:rowOff>94808</xdr:rowOff>
    </xdr:to>
    <xdr:sp macro="" textlink="">
      <xdr:nvSpPr>
        <xdr:cNvPr id="353" name="フローチャート: 判断 352"/>
        <xdr:cNvSpPr/>
      </xdr:nvSpPr>
      <xdr:spPr>
        <a:xfrm>
          <a:off x="9588500" y="9594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54</xdr:row>
      <xdr:rowOff>111335</xdr:rowOff>
    </xdr:from>
    <xdr:ext cx="534377" cy="259045"/>
    <xdr:sp macro="" textlink="">
      <xdr:nvSpPr>
        <xdr:cNvPr id="354" name="テキスト ボックス 353"/>
        <xdr:cNvSpPr txBox="1"/>
      </xdr:nvSpPr>
      <xdr:spPr>
        <a:xfrm>
          <a:off x="9372111" y="9369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39253</xdr:rowOff>
    </xdr:from>
    <xdr:to>
      <xdr:col>45</xdr:col>
      <xdr:colOff>177800</xdr:colOff>
      <xdr:row>57</xdr:row>
      <xdr:rowOff>45037</xdr:rowOff>
    </xdr:to>
    <xdr:cxnSp macro="">
      <xdr:nvCxnSpPr>
        <xdr:cNvPr id="355" name="直線コネクタ 354"/>
        <xdr:cNvCxnSpPr/>
      </xdr:nvCxnSpPr>
      <xdr:spPr>
        <a:xfrm>
          <a:off x="7861300" y="9811903"/>
          <a:ext cx="889000" cy="5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150622</xdr:rowOff>
    </xdr:from>
    <xdr:to>
      <xdr:col>46</xdr:col>
      <xdr:colOff>38100</xdr:colOff>
      <xdr:row>56</xdr:row>
      <xdr:rowOff>80772</xdr:rowOff>
    </xdr:to>
    <xdr:sp macro="" textlink="">
      <xdr:nvSpPr>
        <xdr:cNvPr id="356" name="フローチャート: 判断 355"/>
        <xdr:cNvSpPr/>
      </xdr:nvSpPr>
      <xdr:spPr>
        <a:xfrm>
          <a:off x="8699500" y="9580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97299</xdr:rowOff>
    </xdr:from>
    <xdr:ext cx="534377" cy="259045"/>
    <xdr:sp macro="" textlink="">
      <xdr:nvSpPr>
        <xdr:cNvPr id="357" name="テキスト ボックス 356"/>
        <xdr:cNvSpPr txBox="1"/>
      </xdr:nvSpPr>
      <xdr:spPr>
        <a:xfrm>
          <a:off x="8483111" y="9355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22108</xdr:rowOff>
    </xdr:from>
    <xdr:to>
      <xdr:col>41</xdr:col>
      <xdr:colOff>50800</xdr:colOff>
      <xdr:row>57</xdr:row>
      <xdr:rowOff>39253</xdr:rowOff>
    </xdr:to>
    <xdr:cxnSp macro="">
      <xdr:nvCxnSpPr>
        <xdr:cNvPr id="358" name="直線コネクタ 357"/>
        <xdr:cNvCxnSpPr/>
      </xdr:nvCxnSpPr>
      <xdr:spPr>
        <a:xfrm>
          <a:off x="6972300" y="9794758"/>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32458</xdr:rowOff>
    </xdr:from>
    <xdr:to>
      <xdr:col>41</xdr:col>
      <xdr:colOff>101600</xdr:colOff>
      <xdr:row>56</xdr:row>
      <xdr:rowOff>134058</xdr:rowOff>
    </xdr:to>
    <xdr:sp macro="" textlink="">
      <xdr:nvSpPr>
        <xdr:cNvPr id="359" name="フローチャート: 判断 358"/>
        <xdr:cNvSpPr/>
      </xdr:nvSpPr>
      <xdr:spPr>
        <a:xfrm>
          <a:off x="7810500" y="9633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150585</xdr:rowOff>
    </xdr:from>
    <xdr:ext cx="534377" cy="259045"/>
    <xdr:sp macro="" textlink="">
      <xdr:nvSpPr>
        <xdr:cNvPr id="360" name="テキスト ボックス 359"/>
        <xdr:cNvSpPr txBox="1"/>
      </xdr:nvSpPr>
      <xdr:spPr>
        <a:xfrm>
          <a:off x="7594111" y="9408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154256</xdr:rowOff>
    </xdr:from>
    <xdr:to>
      <xdr:col>36</xdr:col>
      <xdr:colOff>165100</xdr:colOff>
      <xdr:row>57</xdr:row>
      <xdr:rowOff>84406</xdr:rowOff>
    </xdr:to>
    <xdr:sp macro="" textlink="">
      <xdr:nvSpPr>
        <xdr:cNvPr id="361" name="フローチャート: 判断 360"/>
        <xdr:cNvSpPr/>
      </xdr:nvSpPr>
      <xdr:spPr>
        <a:xfrm>
          <a:off x="6921500" y="975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75533</xdr:rowOff>
    </xdr:from>
    <xdr:ext cx="534377" cy="259045"/>
    <xdr:sp macro="" textlink="">
      <xdr:nvSpPr>
        <xdr:cNvPr id="362" name="テキスト ボックス 361"/>
        <xdr:cNvSpPr txBox="1"/>
      </xdr:nvSpPr>
      <xdr:spPr>
        <a:xfrm>
          <a:off x="6705111" y="9848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3" name="テキスト ボックス 362"/>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4" name="テキスト ボックス 363"/>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5" name="テキスト ボックス 364"/>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6" name="テキスト ボックス 365"/>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7" name="テキスト ボックス 366"/>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118024</xdr:rowOff>
    </xdr:from>
    <xdr:to>
      <xdr:col>55</xdr:col>
      <xdr:colOff>50800</xdr:colOff>
      <xdr:row>57</xdr:row>
      <xdr:rowOff>48174</xdr:rowOff>
    </xdr:to>
    <xdr:sp macro="" textlink="">
      <xdr:nvSpPr>
        <xdr:cNvPr id="368" name="楕円 367"/>
        <xdr:cNvSpPr/>
      </xdr:nvSpPr>
      <xdr:spPr>
        <a:xfrm>
          <a:off x="10426700" y="9719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96451</xdr:rowOff>
    </xdr:from>
    <xdr:ext cx="534377" cy="259045"/>
    <xdr:sp macro="" textlink="">
      <xdr:nvSpPr>
        <xdr:cNvPr id="369" name="農林水産業費該当値テキスト"/>
        <xdr:cNvSpPr txBox="1"/>
      </xdr:nvSpPr>
      <xdr:spPr>
        <a:xfrm>
          <a:off x="10528300" y="96976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53124</xdr:rowOff>
    </xdr:from>
    <xdr:to>
      <xdr:col>50</xdr:col>
      <xdr:colOff>165100</xdr:colOff>
      <xdr:row>56</xdr:row>
      <xdr:rowOff>154724</xdr:rowOff>
    </xdr:to>
    <xdr:sp macro="" textlink="">
      <xdr:nvSpPr>
        <xdr:cNvPr id="370" name="楕円 369"/>
        <xdr:cNvSpPr/>
      </xdr:nvSpPr>
      <xdr:spPr>
        <a:xfrm>
          <a:off x="9588500" y="9654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56</xdr:row>
      <xdr:rowOff>145851</xdr:rowOff>
    </xdr:from>
    <xdr:ext cx="534377" cy="259045"/>
    <xdr:sp macro="" textlink="">
      <xdr:nvSpPr>
        <xdr:cNvPr id="371" name="テキスト ボックス 370"/>
        <xdr:cNvSpPr txBox="1"/>
      </xdr:nvSpPr>
      <xdr:spPr>
        <a:xfrm>
          <a:off x="9372111" y="9747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165687</xdr:rowOff>
    </xdr:from>
    <xdr:to>
      <xdr:col>46</xdr:col>
      <xdr:colOff>38100</xdr:colOff>
      <xdr:row>57</xdr:row>
      <xdr:rowOff>95837</xdr:rowOff>
    </xdr:to>
    <xdr:sp macro="" textlink="">
      <xdr:nvSpPr>
        <xdr:cNvPr id="372" name="楕円 371"/>
        <xdr:cNvSpPr/>
      </xdr:nvSpPr>
      <xdr:spPr>
        <a:xfrm>
          <a:off x="8699500" y="9766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86964</xdr:rowOff>
    </xdr:from>
    <xdr:ext cx="534377" cy="259045"/>
    <xdr:sp macro="" textlink="">
      <xdr:nvSpPr>
        <xdr:cNvPr id="373" name="テキスト ボックス 372"/>
        <xdr:cNvSpPr txBox="1"/>
      </xdr:nvSpPr>
      <xdr:spPr>
        <a:xfrm>
          <a:off x="8483111" y="985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159903</xdr:rowOff>
    </xdr:from>
    <xdr:to>
      <xdr:col>41</xdr:col>
      <xdr:colOff>101600</xdr:colOff>
      <xdr:row>57</xdr:row>
      <xdr:rowOff>90053</xdr:rowOff>
    </xdr:to>
    <xdr:sp macro="" textlink="">
      <xdr:nvSpPr>
        <xdr:cNvPr id="374" name="楕円 373"/>
        <xdr:cNvSpPr/>
      </xdr:nvSpPr>
      <xdr:spPr>
        <a:xfrm>
          <a:off x="7810500" y="9761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81180</xdr:rowOff>
    </xdr:from>
    <xdr:ext cx="534377" cy="259045"/>
    <xdr:sp macro="" textlink="">
      <xdr:nvSpPr>
        <xdr:cNvPr id="375" name="テキスト ボックス 374"/>
        <xdr:cNvSpPr txBox="1"/>
      </xdr:nvSpPr>
      <xdr:spPr>
        <a:xfrm>
          <a:off x="7594111" y="98538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142758</xdr:rowOff>
    </xdr:from>
    <xdr:to>
      <xdr:col>36</xdr:col>
      <xdr:colOff>165100</xdr:colOff>
      <xdr:row>57</xdr:row>
      <xdr:rowOff>72908</xdr:rowOff>
    </xdr:to>
    <xdr:sp macro="" textlink="">
      <xdr:nvSpPr>
        <xdr:cNvPr id="376" name="楕円 375"/>
        <xdr:cNvSpPr/>
      </xdr:nvSpPr>
      <xdr:spPr>
        <a:xfrm>
          <a:off x="6921500" y="9743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89435</xdr:rowOff>
    </xdr:from>
    <xdr:ext cx="534377" cy="259045"/>
    <xdr:sp macro="" textlink="">
      <xdr:nvSpPr>
        <xdr:cNvPr id="377" name="テキスト ボックス 376"/>
        <xdr:cNvSpPr txBox="1"/>
      </xdr:nvSpPr>
      <xdr:spPr>
        <a:xfrm>
          <a:off x="6705111" y="9519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8" name="正方形/長方形 377"/>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79" name="正方形/長方形 378"/>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0" name="正方形/長方形 379"/>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1" name="正方形/長方形 380"/>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2" name="正方形/長方形 381"/>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3" name="正方形/長方形 382"/>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4" name="正方形/長方形 383"/>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5" name="正方形/長方形 384"/>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6" name="テキスト ボックス 385"/>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7" name="直線コネクタ 386"/>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8" name="直線コネクタ 387"/>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9" name="テキスト ボックス 388"/>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90" name="直線コネクタ 389"/>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91" name="テキスト ボックス 390"/>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92" name="直線コネクタ 391"/>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93" name="テキスト ボックス 392"/>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94" name="直線コネクタ 393"/>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5" name="テキスト ボックス 394"/>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6" name="直線コネクタ 395"/>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7" name="テキスト ボックス 396"/>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8" name="直線コネクタ 397"/>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9" name="テキスト ボックス 398"/>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400" name="直線コネクタ 399"/>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401" name="テキスト ボックス 400"/>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2" name="商工費グラフ枠"/>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46954</xdr:rowOff>
    </xdr:from>
    <xdr:to>
      <xdr:col>54</xdr:col>
      <xdr:colOff>189865</xdr:colOff>
      <xdr:row>79</xdr:row>
      <xdr:rowOff>76378</xdr:rowOff>
    </xdr:to>
    <xdr:cxnSp macro="">
      <xdr:nvCxnSpPr>
        <xdr:cNvPr id="403" name="直線コネクタ 402"/>
        <xdr:cNvCxnSpPr/>
      </xdr:nvCxnSpPr>
      <xdr:spPr>
        <a:xfrm flipV="1">
          <a:off x="10475595" y="12219904"/>
          <a:ext cx="1270" cy="14010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80205</xdr:rowOff>
    </xdr:from>
    <xdr:ext cx="378565" cy="259045"/>
    <xdr:sp macro="" textlink="">
      <xdr:nvSpPr>
        <xdr:cNvPr id="404" name="商工費最小値テキスト"/>
        <xdr:cNvSpPr txBox="1"/>
      </xdr:nvSpPr>
      <xdr:spPr>
        <a:xfrm>
          <a:off x="10528300" y="136247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76378</xdr:rowOff>
    </xdr:from>
    <xdr:to>
      <xdr:col>55</xdr:col>
      <xdr:colOff>88900</xdr:colOff>
      <xdr:row>79</xdr:row>
      <xdr:rowOff>76378</xdr:rowOff>
    </xdr:to>
    <xdr:cxnSp macro="">
      <xdr:nvCxnSpPr>
        <xdr:cNvPr id="405" name="直線コネクタ 404"/>
        <xdr:cNvCxnSpPr/>
      </xdr:nvCxnSpPr>
      <xdr:spPr>
        <a:xfrm>
          <a:off x="10388600" y="13620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165081</xdr:rowOff>
    </xdr:from>
    <xdr:ext cx="534377" cy="259045"/>
    <xdr:sp macro="" textlink="">
      <xdr:nvSpPr>
        <xdr:cNvPr id="406" name="商工費最大値テキスト"/>
        <xdr:cNvSpPr txBox="1"/>
      </xdr:nvSpPr>
      <xdr:spPr>
        <a:xfrm>
          <a:off x="10528300" y="11995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43,590</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71</xdr:row>
      <xdr:rowOff>46954</xdr:rowOff>
    </xdr:from>
    <xdr:to>
      <xdr:col>55</xdr:col>
      <xdr:colOff>88900</xdr:colOff>
      <xdr:row>71</xdr:row>
      <xdr:rowOff>46954</xdr:rowOff>
    </xdr:to>
    <xdr:cxnSp macro="">
      <xdr:nvCxnSpPr>
        <xdr:cNvPr id="407" name="直線コネクタ 406"/>
        <xdr:cNvCxnSpPr/>
      </xdr:nvCxnSpPr>
      <xdr:spPr>
        <a:xfrm>
          <a:off x="10388600" y="122199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4891</xdr:rowOff>
    </xdr:from>
    <xdr:to>
      <xdr:col>55</xdr:col>
      <xdr:colOff>0</xdr:colOff>
      <xdr:row>76</xdr:row>
      <xdr:rowOff>70630</xdr:rowOff>
    </xdr:to>
    <xdr:cxnSp macro="">
      <xdr:nvCxnSpPr>
        <xdr:cNvPr id="408" name="直線コネクタ 407"/>
        <xdr:cNvCxnSpPr/>
      </xdr:nvCxnSpPr>
      <xdr:spPr>
        <a:xfrm flipV="1">
          <a:off x="9639300" y="13035091"/>
          <a:ext cx="838200" cy="65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50018</xdr:rowOff>
    </xdr:from>
    <xdr:ext cx="534377" cy="259045"/>
    <xdr:sp macro="" textlink="">
      <xdr:nvSpPr>
        <xdr:cNvPr id="409" name="商工費平均値テキスト"/>
        <xdr:cNvSpPr txBox="1"/>
      </xdr:nvSpPr>
      <xdr:spPr>
        <a:xfrm>
          <a:off x="10528300" y="130802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71591</xdr:rowOff>
    </xdr:from>
    <xdr:to>
      <xdr:col>55</xdr:col>
      <xdr:colOff>50800</xdr:colOff>
      <xdr:row>77</xdr:row>
      <xdr:rowOff>1741</xdr:rowOff>
    </xdr:to>
    <xdr:sp macro="" textlink="">
      <xdr:nvSpPr>
        <xdr:cNvPr id="410" name="フローチャート: 判断 409"/>
        <xdr:cNvSpPr/>
      </xdr:nvSpPr>
      <xdr:spPr>
        <a:xfrm>
          <a:off x="10426700" y="13101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70630</xdr:rowOff>
    </xdr:from>
    <xdr:to>
      <xdr:col>50</xdr:col>
      <xdr:colOff>114300</xdr:colOff>
      <xdr:row>76</xdr:row>
      <xdr:rowOff>74254</xdr:rowOff>
    </xdr:to>
    <xdr:cxnSp macro="">
      <xdr:nvCxnSpPr>
        <xdr:cNvPr id="411" name="直線コネクタ 410"/>
        <xdr:cNvCxnSpPr/>
      </xdr:nvCxnSpPr>
      <xdr:spPr>
        <a:xfrm flipV="1">
          <a:off x="8750300" y="13100830"/>
          <a:ext cx="889000" cy="3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144418</xdr:rowOff>
    </xdr:from>
    <xdr:to>
      <xdr:col>50</xdr:col>
      <xdr:colOff>165100</xdr:colOff>
      <xdr:row>77</xdr:row>
      <xdr:rowOff>74568</xdr:rowOff>
    </xdr:to>
    <xdr:sp macro="" textlink="">
      <xdr:nvSpPr>
        <xdr:cNvPr id="412" name="フローチャート: 判断 411"/>
        <xdr:cNvSpPr/>
      </xdr:nvSpPr>
      <xdr:spPr>
        <a:xfrm>
          <a:off x="9588500" y="13174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77</xdr:row>
      <xdr:rowOff>65695</xdr:rowOff>
    </xdr:from>
    <xdr:ext cx="534377" cy="259045"/>
    <xdr:sp macro="" textlink="">
      <xdr:nvSpPr>
        <xdr:cNvPr id="413" name="テキスト ボックス 412"/>
        <xdr:cNvSpPr txBox="1"/>
      </xdr:nvSpPr>
      <xdr:spPr>
        <a:xfrm>
          <a:off x="9372111" y="132673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69912</xdr:rowOff>
    </xdr:from>
    <xdr:to>
      <xdr:col>45</xdr:col>
      <xdr:colOff>177800</xdr:colOff>
      <xdr:row>76</xdr:row>
      <xdr:rowOff>74254</xdr:rowOff>
    </xdr:to>
    <xdr:cxnSp macro="">
      <xdr:nvCxnSpPr>
        <xdr:cNvPr id="414" name="直線コネクタ 413"/>
        <xdr:cNvCxnSpPr/>
      </xdr:nvCxnSpPr>
      <xdr:spPr>
        <a:xfrm>
          <a:off x="7861300" y="13100112"/>
          <a:ext cx="889000" cy="4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137722</xdr:rowOff>
    </xdr:from>
    <xdr:to>
      <xdr:col>46</xdr:col>
      <xdr:colOff>38100</xdr:colOff>
      <xdr:row>77</xdr:row>
      <xdr:rowOff>67872</xdr:rowOff>
    </xdr:to>
    <xdr:sp macro="" textlink="">
      <xdr:nvSpPr>
        <xdr:cNvPr id="415" name="フローチャート: 判断 414"/>
        <xdr:cNvSpPr/>
      </xdr:nvSpPr>
      <xdr:spPr>
        <a:xfrm>
          <a:off x="8699500" y="13167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58999</xdr:rowOff>
    </xdr:from>
    <xdr:ext cx="534377" cy="259045"/>
    <xdr:sp macro="" textlink="">
      <xdr:nvSpPr>
        <xdr:cNvPr id="416" name="テキスト ボックス 415"/>
        <xdr:cNvSpPr txBox="1"/>
      </xdr:nvSpPr>
      <xdr:spPr>
        <a:xfrm>
          <a:off x="8483111" y="13260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9725</xdr:rowOff>
    </xdr:from>
    <xdr:to>
      <xdr:col>41</xdr:col>
      <xdr:colOff>50800</xdr:colOff>
      <xdr:row>76</xdr:row>
      <xdr:rowOff>69912</xdr:rowOff>
    </xdr:to>
    <xdr:cxnSp macro="">
      <xdr:nvCxnSpPr>
        <xdr:cNvPr id="417" name="直線コネクタ 416"/>
        <xdr:cNvCxnSpPr/>
      </xdr:nvCxnSpPr>
      <xdr:spPr>
        <a:xfrm>
          <a:off x="6972300" y="13039925"/>
          <a:ext cx="889000" cy="60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138409</xdr:rowOff>
    </xdr:from>
    <xdr:to>
      <xdr:col>41</xdr:col>
      <xdr:colOff>101600</xdr:colOff>
      <xdr:row>77</xdr:row>
      <xdr:rowOff>68559</xdr:rowOff>
    </xdr:to>
    <xdr:sp macro="" textlink="">
      <xdr:nvSpPr>
        <xdr:cNvPr id="418" name="フローチャート: 判断 417"/>
        <xdr:cNvSpPr/>
      </xdr:nvSpPr>
      <xdr:spPr>
        <a:xfrm>
          <a:off x="7810500" y="131686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59686</xdr:rowOff>
    </xdr:from>
    <xdr:ext cx="534377" cy="259045"/>
    <xdr:sp macro="" textlink="">
      <xdr:nvSpPr>
        <xdr:cNvPr id="419" name="テキスト ボックス 418"/>
        <xdr:cNvSpPr txBox="1"/>
      </xdr:nvSpPr>
      <xdr:spPr>
        <a:xfrm>
          <a:off x="7594111" y="13261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3893</xdr:rowOff>
    </xdr:from>
    <xdr:to>
      <xdr:col>36</xdr:col>
      <xdr:colOff>165100</xdr:colOff>
      <xdr:row>77</xdr:row>
      <xdr:rowOff>105493</xdr:rowOff>
    </xdr:to>
    <xdr:sp macro="" textlink="">
      <xdr:nvSpPr>
        <xdr:cNvPr id="420" name="フローチャート: 判断 419"/>
        <xdr:cNvSpPr/>
      </xdr:nvSpPr>
      <xdr:spPr>
        <a:xfrm>
          <a:off x="6921500" y="13205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96620</xdr:rowOff>
    </xdr:from>
    <xdr:ext cx="534377" cy="259045"/>
    <xdr:sp macro="" textlink="">
      <xdr:nvSpPr>
        <xdr:cNvPr id="421" name="テキスト ボックス 420"/>
        <xdr:cNvSpPr txBox="1"/>
      </xdr:nvSpPr>
      <xdr:spPr>
        <a:xfrm>
          <a:off x="6705111" y="13298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2" name="テキスト ボックス 421"/>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3" name="テキスト ボックス 422"/>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4" name="テキスト ボックス 423"/>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5" name="テキスト ボックス 424"/>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6" name="テキスト ボックス 425"/>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125541</xdr:rowOff>
    </xdr:from>
    <xdr:to>
      <xdr:col>55</xdr:col>
      <xdr:colOff>50800</xdr:colOff>
      <xdr:row>76</xdr:row>
      <xdr:rowOff>55691</xdr:rowOff>
    </xdr:to>
    <xdr:sp macro="" textlink="">
      <xdr:nvSpPr>
        <xdr:cNvPr id="427" name="楕円 426"/>
        <xdr:cNvSpPr/>
      </xdr:nvSpPr>
      <xdr:spPr>
        <a:xfrm>
          <a:off x="10426700" y="12984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148418</xdr:rowOff>
    </xdr:from>
    <xdr:ext cx="534377" cy="259045"/>
    <xdr:sp macro="" textlink="">
      <xdr:nvSpPr>
        <xdr:cNvPr id="428" name="商工費該当値テキスト"/>
        <xdr:cNvSpPr txBox="1"/>
      </xdr:nvSpPr>
      <xdr:spPr>
        <a:xfrm>
          <a:off x="10528300" y="12835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19830</xdr:rowOff>
    </xdr:from>
    <xdr:to>
      <xdr:col>50</xdr:col>
      <xdr:colOff>165100</xdr:colOff>
      <xdr:row>76</xdr:row>
      <xdr:rowOff>121430</xdr:rowOff>
    </xdr:to>
    <xdr:sp macro="" textlink="">
      <xdr:nvSpPr>
        <xdr:cNvPr id="429" name="楕円 428"/>
        <xdr:cNvSpPr/>
      </xdr:nvSpPr>
      <xdr:spPr>
        <a:xfrm>
          <a:off x="9588500" y="13050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74</xdr:row>
      <xdr:rowOff>137957</xdr:rowOff>
    </xdr:from>
    <xdr:ext cx="534377" cy="259045"/>
    <xdr:sp macro="" textlink="">
      <xdr:nvSpPr>
        <xdr:cNvPr id="430" name="テキスト ボックス 429"/>
        <xdr:cNvSpPr txBox="1"/>
      </xdr:nvSpPr>
      <xdr:spPr>
        <a:xfrm>
          <a:off x="9372111" y="12825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23454</xdr:rowOff>
    </xdr:from>
    <xdr:to>
      <xdr:col>46</xdr:col>
      <xdr:colOff>38100</xdr:colOff>
      <xdr:row>76</xdr:row>
      <xdr:rowOff>125054</xdr:rowOff>
    </xdr:to>
    <xdr:sp macro="" textlink="">
      <xdr:nvSpPr>
        <xdr:cNvPr id="431" name="楕円 430"/>
        <xdr:cNvSpPr/>
      </xdr:nvSpPr>
      <xdr:spPr>
        <a:xfrm>
          <a:off x="8699500" y="13053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141582</xdr:rowOff>
    </xdr:from>
    <xdr:ext cx="534377" cy="259045"/>
    <xdr:sp macro="" textlink="">
      <xdr:nvSpPr>
        <xdr:cNvPr id="432" name="テキスト ボックス 431"/>
        <xdr:cNvSpPr txBox="1"/>
      </xdr:nvSpPr>
      <xdr:spPr>
        <a:xfrm>
          <a:off x="8483111" y="128288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19112</xdr:rowOff>
    </xdr:from>
    <xdr:to>
      <xdr:col>41</xdr:col>
      <xdr:colOff>101600</xdr:colOff>
      <xdr:row>76</xdr:row>
      <xdr:rowOff>120712</xdr:rowOff>
    </xdr:to>
    <xdr:sp macro="" textlink="">
      <xdr:nvSpPr>
        <xdr:cNvPr id="433" name="楕円 432"/>
        <xdr:cNvSpPr/>
      </xdr:nvSpPr>
      <xdr:spPr>
        <a:xfrm>
          <a:off x="7810500" y="13049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137239</xdr:rowOff>
    </xdr:from>
    <xdr:ext cx="534377" cy="259045"/>
    <xdr:sp macro="" textlink="">
      <xdr:nvSpPr>
        <xdr:cNvPr id="434" name="テキスト ボックス 433"/>
        <xdr:cNvSpPr txBox="1"/>
      </xdr:nvSpPr>
      <xdr:spPr>
        <a:xfrm>
          <a:off x="7594111" y="12824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130374</xdr:rowOff>
    </xdr:from>
    <xdr:to>
      <xdr:col>36</xdr:col>
      <xdr:colOff>165100</xdr:colOff>
      <xdr:row>76</xdr:row>
      <xdr:rowOff>60523</xdr:rowOff>
    </xdr:to>
    <xdr:sp macro="" textlink="">
      <xdr:nvSpPr>
        <xdr:cNvPr id="435" name="楕円 434"/>
        <xdr:cNvSpPr/>
      </xdr:nvSpPr>
      <xdr:spPr>
        <a:xfrm>
          <a:off x="6921500" y="1298912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77051</xdr:rowOff>
    </xdr:from>
    <xdr:ext cx="534377" cy="259045"/>
    <xdr:sp macro="" textlink="">
      <xdr:nvSpPr>
        <xdr:cNvPr id="436" name="テキスト ボックス 435"/>
        <xdr:cNvSpPr txBox="1"/>
      </xdr:nvSpPr>
      <xdr:spPr>
        <a:xfrm>
          <a:off x="6705111" y="12764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7" name="正方形/長方形 436"/>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38" name="正方形/長方形 437"/>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39" name="正方形/長方形 438"/>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40" name="正方形/長方形 439"/>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41" name="正方形/長方形 440"/>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50,374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42" name="正方形/長方形 441"/>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43" name="正方形/長方形 442"/>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4" name="正方形/長方形 443"/>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5" name="テキスト ボックス 444"/>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6" name="直線コネクタ 445"/>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7" name="テキスト ボックス 446"/>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48" name="直線コネクタ 447"/>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49" name="テキスト ボックス 448"/>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50" name="直線コネクタ 449"/>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51" name="テキスト ボックス 450"/>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52" name="直線コネクタ 451"/>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53" name="テキスト ボックス 452"/>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54" name="直線コネクタ 453"/>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168927</xdr:rowOff>
    </xdr:from>
    <xdr:ext cx="531299" cy="259045"/>
    <xdr:sp macro="" textlink="">
      <xdr:nvSpPr>
        <xdr:cNvPr id="455" name="テキスト ボックス 454"/>
        <xdr:cNvSpPr txBox="1"/>
      </xdr:nvSpPr>
      <xdr:spPr>
        <a:xfrm>
          <a:off x="6072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6" name="直線コネクタ 455"/>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7" name="テキスト ボックス 456"/>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8" name="土木費グラフ枠"/>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23983</xdr:rowOff>
    </xdr:from>
    <xdr:to>
      <xdr:col>54</xdr:col>
      <xdr:colOff>189865</xdr:colOff>
      <xdr:row>99</xdr:row>
      <xdr:rowOff>10175</xdr:rowOff>
    </xdr:to>
    <xdr:cxnSp macro="">
      <xdr:nvCxnSpPr>
        <xdr:cNvPr id="459" name="直線コネクタ 458"/>
        <xdr:cNvCxnSpPr/>
      </xdr:nvCxnSpPr>
      <xdr:spPr>
        <a:xfrm flipV="1">
          <a:off x="10475595" y="15454483"/>
          <a:ext cx="1270" cy="15292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14002</xdr:rowOff>
    </xdr:from>
    <xdr:ext cx="534377" cy="259045"/>
    <xdr:sp macro="" textlink="">
      <xdr:nvSpPr>
        <xdr:cNvPr id="460" name="土木費最小値テキスト"/>
        <xdr:cNvSpPr txBox="1"/>
      </xdr:nvSpPr>
      <xdr:spPr>
        <a:xfrm>
          <a:off x="10528300" y="169875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10175</xdr:rowOff>
    </xdr:from>
    <xdr:to>
      <xdr:col>55</xdr:col>
      <xdr:colOff>88900</xdr:colOff>
      <xdr:row>99</xdr:row>
      <xdr:rowOff>10175</xdr:rowOff>
    </xdr:to>
    <xdr:cxnSp macro="">
      <xdr:nvCxnSpPr>
        <xdr:cNvPr id="461" name="直線コネクタ 460"/>
        <xdr:cNvCxnSpPr/>
      </xdr:nvCxnSpPr>
      <xdr:spPr>
        <a:xfrm>
          <a:off x="10388600" y="169837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142110</xdr:rowOff>
    </xdr:from>
    <xdr:ext cx="534377" cy="259045"/>
    <xdr:sp macro="" textlink="">
      <xdr:nvSpPr>
        <xdr:cNvPr id="462" name="土木費最大値テキスト"/>
        <xdr:cNvSpPr txBox="1"/>
      </xdr:nvSpPr>
      <xdr:spPr>
        <a:xfrm>
          <a:off x="10528300" y="152297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85,062</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90</xdr:row>
      <xdr:rowOff>23983</xdr:rowOff>
    </xdr:from>
    <xdr:to>
      <xdr:col>55</xdr:col>
      <xdr:colOff>88900</xdr:colOff>
      <xdr:row>90</xdr:row>
      <xdr:rowOff>23983</xdr:rowOff>
    </xdr:to>
    <xdr:cxnSp macro="">
      <xdr:nvCxnSpPr>
        <xdr:cNvPr id="463" name="直線コネクタ 462"/>
        <xdr:cNvCxnSpPr/>
      </xdr:nvCxnSpPr>
      <xdr:spPr>
        <a:xfrm>
          <a:off x="10388600" y="154544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90345</xdr:rowOff>
    </xdr:from>
    <xdr:to>
      <xdr:col>55</xdr:col>
      <xdr:colOff>0</xdr:colOff>
      <xdr:row>95</xdr:row>
      <xdr:rowOff>21811</xdr:rowOff>
    </xdr:to>
    <xdr:cxnSp macro="">
      <xdr:nvCxnSpPr>
        <xdr:cNvPr id="464" name="直線コネクタ 463"/>
        <xdr:cNvCxnSpPr/>
      </xdr:nvCxnSpPr>
      <xdr:spPr>
        <a:xfrm flipV="1">
          <a:off x="9639300" y="16206645"/>
          <a:ext cx="838200" cy="102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4554</xdr:rowOff>
    </xdr:from>
    <xdr:ext cx="534377" cy="259045"/>
    <xdr:sp macro="" textlink="">
      <xdr:nvSpPr>
        <xdr:cNvPr id="465" name="土木費平均値テキスト"/>
        <xdr:cNvSpPr txBox="1"/>
      </xdr:nvSpPr>
      <xdr:spPr>
        <a:xfrm>
          <a:off x="10528300" y="162923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26127</xdr:rowOff>
    </xdr:from>
    <xdr:to>
      <xdr:col>55</xdr:col>
      <xdr:colOff>50800</xdr:colOff>
      <xdr:row>95</xdr:row>
      <xdr:rowOff>127727</xdr:rowOff>
    </xdr:to>
    <xdr:sp macro="" textlink="">
      <xdr:nvSpPr>
        <xdr:cNvPr id="466" name="フローチャート: 判断 465"/>
        <xdr:cNvSpPr/>
      </xdr:nvSpPr>
      <xdr:spPr>
        <a:xfrm>
          <a:off x="10426700" y="163138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21811</xdr:rowOff>
    </xdr:from>
    <xdr:to>
      <xdr:col>50</xdr:col>
      <xdr:colOff>114300</xdr:colOff>
      <xdr:row>95</xdr:row>
      <xdr:rowOff>135060</xdr:rowOff>
    </xdr:to>
    <xdr:cxnSp macro="">
      <xdr:nvCxnSpPr>
        <xdr:cNvPr id="467" name="直線コネクタ 466"/>
        <xdr:cNvCxnSpPr/>
      </xdr:nvCxnSpPr>
      <xdr:spPr>
        <a:xfrm flipV="1">
          <a:off x="8750300" y="16309561"/>
          <a:ext cx="889000" cy="113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149799</xdr:rowOff>
    </xdr:from>
    <xdr:to>
      <xdr:col>50</xdr:col>
      <xdr:colOff>165100</xdr:colOff>
      <xdr:row>95</xdr:row>
      <xdr:rowOff>79949</xdr:rowOff>
    </xdr:to>
    <xdr:sp macro="" textlink="">
      <xdr:nvSpPr>
        <xdr:cNvPr id="468" name="フローチャート: 判断 467"/>
        <xdr:cNvSpPr/>
      </xdr:nvSpPr>
      <xdr:spPr>
        <a:xfrm>
          <a:off x="9588500" y="162660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95</xdr:row>
      <xdr:rowOff>71076</xdr:rowOff>
    </xdr:from>
    <xdr:ext cx="534377" cy="259045"/>
    <xdr:sp macro="" textlink="">
      <xdr:nvSpPr>
        <xdr:cNvPr id="469" name="テキスト ボックス 468"/>
        <xdr:cNvSpPr txBox="1"/>
      </xdr:nvSpPr>
      <xdr:spPr>
        <a:xfrm>
          <a:off x="9372111" y="16358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135060</xdr:rowOff>
    </xdr:from>
    <xdr:to>
      <xdr:col>45</xdr:col>
      <xdr:colOff>177800</xdr:colOff>
      <xdr:row>96</xdr:row>
      <xdr:rowOff>35892</xdr:rowOff>
    </xdr:to>
    <xdr:cxnSp macro="">
      <xdr:nvCxnSpPr>
        <xdr:cNvPr id="470" name="直線コネクタ 469"/>
        <xdr:cNvCxnSpPr/>
      </xdr:nvCxnSpPr>
      <xdr:spPr>
        <a:xfrm flipV="1">
          <a:off x="7861300" y="16422810"/>
          <a:ext cx="889000" cy="72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123121</xdr:rowOff>
    </xdr:from>
    <xdr:to>
      <xdr:col>46</xdr:col>
      <xdr:colOff>38100</xdr:colOff>
      <xdr:row>95</xdr:row>
      <xdr:rowOff>53271</xdr:rowOff>
    </xdr:to>
    <xdr:sp macro="" textlink="">
      <xdr:nvSpPr>
        <xdr:cNvPr id="471" name="フローチャート: 判断 470"/>
        <xdr:cNvSpPr/>
      </xdr:nvSpPr>
      <xdr:spPr>
        <a:xfrm>
          <a:off x="8699500" y="16239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69798</xdr:rowOff>
    </xdr:from>
    <xdr:ext cx="534377" cy="259045"/>
    <xdr:sp macro="" textlink="">
      <xdr:nvSpPr>
        <xdr:cNvPr id="472" name="テキスト ボックス 471"/>
        <xdr:cNvSpPr txBox="1"/>
      </xdr:nvSpPr>
      <xdr:spPr>
        <a:xfrm>
          <a:off x="8483111" y="160146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35892</xdr:rowOff>
    </xdr:from>
    <xdr:to>
      <xdr:col>41</xdr:col>
      <xdr:colOff>50800</xdr:colOff>
      <xdr:row>96</xdr:row>
      <xdr:rowOff>93591</xdr:rowOff>
    </xdr:to>
    <xdr:cxnSp macro="">
      <xdr:nvCxnSpPr>
        <xdr:cNvPr id="473" name="直線コネクタ 472"/>
        <xdr:cNvCxnSpPr/>
      </xdr:nvCxnSpPr>
      <xdr:spPr>
        <a:xfrm flipV="1">
          <a:off x="6972300" y="16495092"/>
          <a:ext cx="889000" cy="57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94</xdr:row>
      <xdr:rowOff>170304</xdr:rowOff>
    </xdr:from>
    <xdr:to>
      <xdr:col>41</xdr:col>
      <xdr:colOff>101600</xdr:colOff>
      <xdr:row>95</xdr:row>
      <xdr:rowOff>100454</xdr:rowOff>
    </xdr:to>
    <xdr:sp macro="" textlink="">
      <xdr:nvSpPr>
        <xdr:cNvPr id="474" name="フローチャート: 判断 473"/>
        <xdr:cNvSpPr/>
      </xdr:nvSpPr>
      <xdr:spPr>
        <a:xfrm>
          <a:off x="7810500" y="16286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116981</xdr:rowOff>
    </xdr:from>
    <xdr:ext cx="534377" cy="259045"/>
    <xdr:sp macro="" textlink="">
      <xdr:nvSpPr>
        <xdr:cNvPr id="475" name="テキスト ボックス 474"/>
        <xdr:cNvSpPr txBox="1"/>
      </xdr:nvSpPr>
      <xdr:spPr>
        <a:xfrm>
          <a:off x="7594111" y="16061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109406</xdr:rowOff>
    </xdr:from>
    <xdr:to>
      <xdr:col>36</xdr:col>
      <xdr:colOff>165100</xdr:colOff>
      <xdr:row>96</xdr:row>
      <xdr:rowOff>39556</xdr:rowOff>
    </xdr:to>
    <xdr:sp macro="" textlink="">
      <xdr:nvSpPr>
        <xdr:cNvPr id="476" name="フローチャート: 判断 475"/>
        <xdr:cNvSpPr/>
      </xdr:nvSpPr>
      <xdr:spPr>
        <a:xfrm>
          <a:off x="6921500" y="16397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56083</xdr:rowOff>
    </xdr:from>
    <xdr:ext cx="534377" cy="259045"/>
    <xdr:sp macro="" textlink="">
      <xdr:nvSpPr>
        <xdr:cNvPr id="477" name="テキスト ボックス 476"/>
        <xdr:cNvSpPr txBox="1"/>
      </xdr:nvSpPr>
      <xdr:spPr>
        <a:xfrm>
          <a:off x="6705111" y="16172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8" name="テキスト ボックス 477"/>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9" name="テキスト ボックス 478"/>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80" name="テキスト ボックス 479"/>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81" name="テキスト ボックス 480"/>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2" name="テキスト ボックス 481"/>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39545</xdr:rowOff>
    </xdr:from>
    <xdr:to>
      <xdr:col>55</xdr:col>
      <xdr:colOff>50800</xdr:colOff>
      <xdr:row>94</xdr:row>
      <xdr:rowOff>141145</xdr:rowOff>
    </xdr:to>
    <xdr:sp macro="" textlink="">
      <xdr:nvSpPr>
        <xdr:cNvPr id="483" name="楕円 482"/>
        <xdr:cNvSpPr/>
      </xdr:nvSpPr>
      <xdr:spPr>
        <a:xfrm>
          <a:off x="10426700" y="16155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62422</xdr:rowOff>
    </xdr:from>
    <xdr:ext cx="534377" cy="259045"/>
    <xdr:sp macro="" textlink="">
      <xdr:nvSpPr>
        <xdr:cNvPr id="484" name="土木費該当値テキスト"/>
        <xdr:cNvSpPr txBox="1"/>
      </xdr:nvSpPr>
      <xdr:spPr>
        <a:xfrm>
          <a:off x="10528300" y="16007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142461</xdr:rowOff>
    </xdr:from>
    <xdr:to>
      <xdr:col>50</xdr:col>
      <xdr:colOff>165100</xdr:colOff>
      <xdr:row>95</xdr:row>
      <xdr:rowOff>72611</xdr:rowOff>
    </xdr:to>
    <xdr:sp macro="" textlink="">
      <xdr:nvSpPr>
        <xdr:cNvPr id="485" name="楕円 484"/>
        <xdr:cNvSpPr/>
      </xdr:nvSpPr>
      <xdr:spPr>
        <a:xfrm>
          <a:off x="9588500" y="16258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93</xdr:row>
      <xdr:rowOff>89138</xdr:rowOff>
    </xdr:from>
    <xdr:ext cx="534377" cy="259045"/>
    <xdr:sp macro="" textlink="">
      <xdr:nvSpPr>
        <xdr:cNvPr id="486" name="テキスト ボックス 485"/>
        <xdr:cNvSpPr txBox="1"/>
      </xdr:nvSpPr>
      <xdr:spPr>
        <a:xfrm>
          <a:off x="9372111" y="16033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84260</xdr:rowOff>
    </xdr:from>
    <xdr:to>
      <xdr:col>46</xdr:col>
      <xdr:colOff>38100</xdr:colOff>
      <xdr:row>96</xdr:row>
      <xdr:rowOff>14410</xdr:rowOff>
    </xdr:to>
    <xdr:sp macro="" textlink="">
      <xdr:nvSpPr>
        <xdr:cNvPr id="487" name="楕円 486"/>
        <xdr:cNvSpPr/>
      </xdr:nvSpPr>
      <xdr:spPr>
        <a:xfrm>
          <a:off x="8699500" y="16372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5537</xdr:rowOff>
    </xdr:from>
    <xdr:ext cx="534377" cy="259045"/>
    <xdr:sp macro="" textlink="">
      <xdr:nvSpPr>
        <xdr:cNvPr id="488" name="テキスト ボックス 487"/>
        <xdr:cNvSpPr txBox="1"/>
      </xdr:nvSpPr>
      <xdr:spPr>
        <a:xfrm>
          <a:off x="8483111" y="16464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156542</xdr:rowOff>
    </xdr:from>
    <xdr:to>
      <xdr:col>41</xdr:col>
      <xdr:colOff>101600</xdr:colOff>
      <xdr:row>96</xdr:row>
      <xdr:rowOff>86692</xdr:rowOff>
    </xdr:to>
    <xdr:sp macro="" textlink="">
      <xdr:nvSpPr>
        <xdr:cNvPr id="489" name="楕円 488"/>
        <xdr:cNvSpPr/>
      </xdr:nvSpPr>
      <xdr:spPr>
        <a:xfrm>
          <a:off x="7810500" y="16444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77819</xdr:rowOff>
    </xdr:from>
    <xdr:ext cx="534377" cy="259045"/>
    <xdr:sp macro="" textlink="">
      <xdr:nvSpPr>
        <xdr:cNvPr id="490" name="テキスト ボックス 489"/>
        <xdr:cNvSpPr txBox="1"/>
      </xdr:nvSpPr>
      <xdr:spPr>
        <a:xfrm>
          <a:off x="7594111" y="16537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42791</xdr:rowOff>
    </xdr:from>
    <xdr:to>
      <xdr:col>36</xdr:col>
      <xdr:colOff>165100</xdr:colOff>
      <xdr:row>96</xdr:row>
      <xdr:rowOff>144391</xdr:rowOff>
    </xdr:to>
    <xdr:sp macro="" textlink="">
      <xdr:nvSpPr>
        <xdr:cNvPr id="491" name="楕円 490"/>
        <xdr:cNvSpPr/>
      </xdr:nvSpPr>
      <xdr:spPr>
        <a:xfrm>
          <a:off x="6921500" y="16501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135518</xdr:rowOff>
    </xdr:from>
    <xdr:ext cx="534377" cy="259045"/>
    <xdr:sp macro="" textlink="">
      <xdr:nvSpPr>
        <xdr:cNvPr id="492" name="テキスト ボックス 491"/>
        <xdr:cNvSpPr txBox="1"/>
      </xdr:nvSpPr>
      <xdr:spPr>
        <a:xfrm>
          <a:off x="6705111" y="16594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3" name="正方形/長方形 492"/>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94" name="正方形/長方形 493"/>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95" name="正方形/長方形 494"/>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96" name="正方形/長方形 495"/>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97" name="正方形/長方形 496"/>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98" name="正方形/長方形 497"/>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9" name="正方形/長方形 498"/>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14,859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500" name="正方形/長方形 499"/>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501" name="テキスト ボックス 500"/>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502" name="直線コネクタ 501"/>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40</xdr:row>
      <xdr:rowOff>111777</xdr:rowOff>
    </xdr:from>
    <xdr:ext cx="248786" cy="259045"/>
    <xdr:sp macro="" textlink="">
      <xdr:nvSpPr>
        <xdr:cNvPr id="503" name="テキスト ボックス 502"/>
        <xdr:cNvSpPr txBox="1"/>
      </xdr:nvSpPr>
      <xdr:spPr>
        <a:xfrm>
          <a:off x="12197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504" name="直線コネクタ 503"/>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38</xdr:row>
      <xdr:rowOff>73677</xdr:rowOff>
    </xdr:from>
    <xdr:ext cx="467179" cy="259045"/>
    <xdr:sp macro="" textlink="">
      <xdr:nvSpPr>
        <xdr:cNvPr id="505" name="テキスト ボックス 504"/>
        <xdr:cNvSpPr txBox="1"/>
      </xdr:nvSpPr>
      <xdr:spPr>
        <a:xfrm>
          <a:off x="11978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6" name="直線コネクタ 505"/>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7" name="テキスト ボックス 506"/>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8" name="直線コネクタ 507"/>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9" name="テキスト ボックス 508"/>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10" name="直線コネクタ 509"/>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11" name="テキスト ボックス 510"/>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12" name="直線コネクタ 511"/>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13" name="テキスト ボックス 512"/>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4" name="直線コネクタ 513"/>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15" name="テキスト ボックス 514"/>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6" name="消防費グラフ枠"/>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30048</xdr:rowOff>
    </xdr:from>
    <xdr:to>
      <xdr:col>85</xdr:col>
      <xdr:colOff>126364</xdr:colOff>
      <xdr:row>37</xdr:row>
      <xdr:rowOff>156845</xdr:rowOff>
    </xdr:to>
    <xdr:cxnSp macro="">
      <xdr:nvCxnSpPr>
        <xdr:cNvPr id="517" name="直線コネクタ 516"/>
        <xdr:cNvCxnSpPr/>
      </xdr:nvCxnSpPr>
      <xdr:spPr>
        <a:xfrm flipV="1">
          <a:off x="16317595" y="5344998"/>
          <a:ext cx="1269" cy="11554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160672</xdr:rowOff>
    </xdr:from>
    <xdr:ext cx="469744" cy="259045"/>
    <xdr:sp macro="" textlink="">
      <xdr:nvSpPr>
        <xdr:cNvPr id="518" name="消防費最小値テキスト"/>
        <xdr:cNvSpPr txBox="1"/>
      </xdr:nvSpPr>
      <xdr:spPr>
        <a:xfrm>
          <a:off x="16370300" y="6504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156845</xdr:rowOff>
    </xdr:from>
    <xdr:to>
      <xdr:col>86</xdr:col>
      <xdr:colOff>25400</xdr:colOff>
      <xdr:row>37</xdr:row>
      <xdr:rowOff>156845</xdr:rowOff>
    </xdr:to>
    <xdr:cxnSp macro="">
      <xdr:nvCxnSpPr>
        <xdr:cNvPr id="519" name="直線コネクタ 518"/>
        <xdr:cNvCxnSpPr/>
      </xdr:nvCxnSpPr>
      <xdr:spPr>
        <a:xfrm>
          <a:off x="16230600" y="65004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148175</xdr:rowOff>
    </xdr:from>
    <xdr:ext cx="534377" cy="259045"/>
    <xdr:sp macro="" textlink="">
      <xdr:nvSpPr>
        <xdr:cNvPr id="520" name="消防費最大値テキスト"/>
        <xdr:cNvSpPr txBox="1"/>
      </xdr:nvSpPr>
      <xdr:spPr>
        <a:xfrm>
          <a:off x="16370300" y="5120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23,189</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31</xdr:row>
      <xdr:rowOff>30048</xdr:rowOff>
    </xdr:from>
    <xdr:to>
      <xdr:col>86</xdr:col>
      <xdr:colOff>25400</xdr:colOff>
      <xdr:row>31</xdr:row>
      <xdr:rowOff>30048</xdr:rowOff>
    </xdr:to>
    <xdr:cxnSp macro="">
      <xdr:nvCxnSpPr>
        <xdr:cNvPr id="521" name="直線コネクタ 520"/>
        <xdr:cNvCxnSpPr/>
      </xdr:nvCxnSpPr>
      <xdr:spPr>
        <a:xfrm>
          <a:off x="16230600" y="5344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33</xdr:row>
      <xdr:rowOff>17704</xdr:rowOff>
    </xdr:from>
    <xdr:to>
      <xdr:col>85</xdr:col>
      <xdr:colOff>127000</xdr:colOff>
      <xdr:row>34</xdr:row>
      <xdr:rowOff>106858</xdr:rowOff>
    </xdr:to>
    <xdr:cxnSp macro="">
      <xdr:nvCxnSpPr>
        <xdr:cNvPr id="522" name="直線コネクタ 521"/>
        <xdr:cNvCxnSpPr/>
      </xdr:nvCxnSpPr>
      <xdr:spPr>
        <a:xfrm flipV="1">
          <a:off x="15481300" y="5675554"/>
          <a:ext cx="838200" cy="260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147337</xdr:rowOff>
    </xdr:from>
    <xdr:ext cx="534377" cy="259045"/>
    <xdr:sp macro="" textlink="">
      <xdr:nvSpPr>
        <xdr:cNvPr id="523" name="消防費平均値テキスト"/>
        <xdr:cNvSpPr txBox="1"/>
      </xdr:nvSpPr>
      <xdr:spPr>
        <a:xfrm>
          <a:off x="16370300" y="580518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168910</xdr:rowOff>
    </xdr:from>
    <xdr:to>
      <xdr:col>85</xdr:col>
      <xdr:colOff>177800</xdr:colOff>
      <xdr:row>34</xdr:row>
      <xdr:rowOff>99060</xdr:rowOff>
    </xdr:to>
    <xdr:sp macro="" textlink="">
      <xdr:nvSpPr>
        <xdr:cNvPr id="524" name="フローチャート: 判断 523"/>
        <xdr:cNvSpPr/>
      </xdr:nvSpPr>
      <xdr:spPr>
        <a:xfrm>
          <a:off x="162687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106858</xdr:rowOff>
    </xdr:from>
    <xdr:to>
      <xdr:col>81</xdr:col>
      <xdr:colOff>50800</xdr:colOff>
      <xdr:row>34</xdr:row>
      <xdr:rowOff>160350</xdr:rowOff>
    </xdr:to>
    <xdr:cxnSp macro="">
      <xdr:nvCxnSpPr>
        <xdr:cNvPr id="525" name="直線コネクタ 524"/>
        <xdr:cNvCxnSpPr/>
      </xdr:nvCxnSpPr>
      <xdr:spPr>
        <a:xfrm flipV="1">
          <a:off x="14592300" y="5936158"/>
          <a:ext cx="889000" cy="53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33</xdr:row>
      <xdr:rowOff>165024</xdr:rowOff>
    </xdr:from>
    <xdr:to>
      <xdr:col>81</xdr:col>
      <xdr:colOff>101600</xdr:colOff>
      <xdr:row>34</xdr:row>
      <xdr:rowOff>95174</xdr:rowOff>
    </xdr:to>
    <xdr:sp macro="" textlink="">
      <xdr:nvSpPr>
        <xdr:cNvPr id="526" name="フローチャート: 判断 525"/>
        <xdr:cNvSpPr/>
      </xdr:nvSpPr>
      <xdr:spPr>
        <a:xfrm>
          <a:off x="15430500" y="5822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32</xdr:row>
      <xdr:rowOff>111701</xdr:rowOff>
    </xdr:from>
    <xdr:ext cx="534377" cy="259045"/>
    <xdr:sp macro="" textlink="">
      <xdr:nvSpPr>
        <xdr:cNvPr id="527" name="テキスト ボックス 526"/>
        <xdr:cNvSpPr txBox="1"/>
      </xdr:nvSpPr>
      <xdr:spPr>
        <a:xfrm>
          <a:off x="15214111" y="5598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112954</xdr:rowOff>
    </xdr:from>
    <xdr:to>
      <xdr:col>76</xdr:col>
      <xdr:colOff>114300</xdr:colOff>
      <xdr:row>34</xdr:row>
      <xdr:rowOff>160350</xdr:rowOff>
    </xdr:to>
    <xdr:cxnSp macro="">
      <xdr:nvCxnSpPr>
        <xdr:cNvPr id="528" name="直線コネクタ 527"/>
        <xdr:cNvCxnSpPr/>
      </xdr:nvCxnSpPr>
      <xdr:spPr>
        <a:xfrm>
          <a:off x="13703300" y="5942254"/>
          <a:ext cx="889000" cy="47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57277</xdr:rowOff>
    </xdr:from>
    <xdr:to>
      <xdr:col>76</xdr:col>
      <xdr:colOff>165100</xdr:colOff>
      <xdr:row>34</xdr:row>
      <xdr:rowOff>158877</xdr:rowOff>
    </xdr:to>
    <xdr:sp macro="" textlink="">
      <xdr:nvSpPr>
        <xdr:cNvPr id="529" name="フローチャート: 判断 528"/>
        <xdr:cNvSpPr/>
      </xdr:nvSpPr>
      <xdr:spPr>
        <a:xfrm>
          <a:off x="14541500" y="5886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3954</xdr:rowOff>
    </xdr:from>
    <xdr:ext cx="534377" cy="259045"/>
    <xdr:sp macro="" textlink="">
      <xdr:nvSpPr>
        <xdr:cNvPr id="530" name="テキスト ボックス 529"/>
        <xdr:cNvSpPr txBox="1"/>
      </xdr:nvSpPr>
      <xdr:spPr>
        <a:xfrm>
          <a:off x="14325111" y="5661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33</xdr:row>
      <xdr:rowOff>151130</xdr:rowOff>
    </xdr:from>
    <xdr:to>
      <xdr:col>71</xdr:col>
      <xdr:colOff>177800</xdr:colOff>
      <xdr:row>34</xdr:row>
      <xdr:rowOff>112954</xdr:rowOff>
    </xdr:to>
    <xdr:cxnSp macro="">
      <xdr:nvCxnSpPr>
        <xdr:cNvPr id="531" name="直線コネクタ 530"/>
        <xdr:cNvCxnSpPr/>
      </xdr:nvCxnSpPr>
      <xdr:spPr>
        <a:xfrm>
          <a:off x="12814300" y="5808980"/>
          <a:ext cx="889000" cy="133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43104</xdr:rowOff>
    </xdr:from>
    <xdr:to>
      <xdr:col>72</xdr:col>
      <xdr:colOff>38100</xdr:colOff>
      <xdr:row>34</xdr:row>
      <xdr:rowOff>144704</xdr:rowOff>
    </xdr:to>
    <xdr:sp macro="" textlink="">
      <xdr:nvSpPr>
        <xdr:cNvPr id="532" name="フローチャート: 判断 531"/>
        <xdr:cNvSpPr/>
      </xdr:nvSpPr>
      <xdr:spPr>
        <a:xfrm>
          <a:off x="13652500" y="5872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161231</xdr:rowOff>
    </xdr:from>
    <xdr:ext cx="534377" cy="259045"/>
    <xdr:sp macro="" textlink="">
      <xdr:nvSpPr>
        <xdr:cNvPr id="533" name="テキスト ボックス 532"/>
        <xdr:cNvSpPr txBox="1"/>
      </xdr:nvSpPr>
      <xdr:spPr>
        <a:xfrm>
          <a:off x="13436111" y="564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9728</xdr:rowOff>
    </xdr:from>
    <xdr:to>
      <xdr:col>67</xdr:col>
      <xdr:colOff>101600</xdr:colOff>
      <xdr:row>34</xdr:row>
      <xdr:rowOff>111328</xdr:rowOff>
    </xdr:to>
    <xdr:sp macro="" textlink="">
      <xdr:nvSpPr>
        <xdr:cNvPr id="534" name="フローチャート: 判断 533"/>
        <xdr:cNvSpPr/>
      </xdr:nvSpPr>
      <xdr:spPr>
        <a:xfrm>
          <a:off x="12763500" y="5839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102455</xdr:rowOff>
    </xdr:from>
    <xdr:ext cx="534377" cy="259045"/>
    <xdr:sp macro="" textlink="">
      <xdr:nvSpPr>
        <xdr:cNvPr id="535" name="テキスト ボックス 534"/>
        <xdr:cNvSpPr txBox="1"/>
      </xdr:nvSpPr>
      <xdr:spPr>
        <a:xfrm>
          <a:off x="12547111" y="5931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6" name="テキスト ボックス 535"/>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7" name="テキスト ボックス 536"/>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8" name="テキスト ボックス 537"/>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9" name="テキスト ボックス 538"/>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40" name="テキスト ボックス 539"/>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138354</xdr:rowOff>
    </xdr:from>
    <xdr:to>
      <xdr:col>85</xdr:col>
      <xdr:colOff>177800</xdr:colOff>
      <xdr:row>33</xdr:row>
      <xdr:rowOff>68504</xdr:rowOff>
    </xdr:to>
    <xdr:sp macro="" textlink="">
      <xdr:nvSpPr>
        <xdr:cNvPr id="541" name="楕円 540"/>
        <xdr:cNvSpPr/>
      </xdr:nvSpPr>
      <xdr:spPr>
        <a:xfrm>
          <a:off x="16268700" y="5624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161231</xdr:rowOff>
    </xdr:from>
    <xdr:ext cx="534377" cy="259045"/>
    <xdr:sp macro="" textlink="">
      <xdr:nvSpPr>
        <xdr:cNvPr id="542" name="消防費該当値テキスト"/>
        <xdr:cNvSpPr txBox="1"/>
      </xdr:nvSpPr>
      <xdr:spPr>
        <a:xfrm>
          <a:off x="16370300" y="5476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56058</xdr:rowOff>
    </xdr:from>
    <xdr:to>
      <xdr:col>81</xdr:col>
      <xdr:colOff>101600</xdr:colOff>
      <xdr:row>34</xdr:row>
      <xdr:rowOff>157658</xdr:rowOff>
    </xdr:to>
    <xdr:sp macro="" textlink="">
      <xdr:nvSpPr>
        <xdr:cNvPr id="543" name="楕円 542"/>
        <xdr:cNvSpPr/>
      </xdr:nvSpPr>
      <xdr:spPr>
        <a:xfrm>
          <a:off x="15430500" y="5885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34</xdr:row>
      <xdr:rowOff>148785</xdr:rowOff>
    </xdr:from>
    <xdr:ext cx="534377" cy="259045"/>
    <xdr:sp macro="" textlink="">
      <xdr:nvSpPr>
        <xdr:cNvPr id="544" name="テキスト ボックス 543"/>
        <xdr:cNvSpPr txBox="1"/>
      </xdr:nvSpPr>
      <xdr:spPr>
        <a:xfrm>
          <a:off x="15214111" y="59780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109550</xdr:rowOff>
    </xdr:from>
    <xdr:to>
      <xdr:col>76</xdr:col>
      <xdr:colOff>165100</xdr:colOff>
      <xdr:row>35</xdr:row>
      <xdr:rowOff>39700</xdr:rowOff>
    </xdr:to>
    <xdr:sp macro="" textlink="">
      <xdr:nvSpPr>
        <xdr:cNvPr id="545" name="楕円 544"/>
        <xdr:cNvSpPr/>
      </xdr:nvSpPr>
      <xdr:spPr>
        <a:xfrm>
          <a:off x="14541500" y="593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30827</xdr:rowOff>
    </xdr:from>
    <xdr:ext cx="534377" cy="259045"/>
    <xdr:sp macro="" textlink="">
      <xdr:nvSpPr>
        <xdr:cNvPr id="546" name="テキスト ボックス 545"/>
        <xdr:cNvSpPr txBox="1"/>
      </xdr:nvSpPr>
      <xdr:spPr>
        <a:xfrm>
          <a:off x="14325111" y="6031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62154</xdr:rowOff>
    </xdr:from>
    <xdr:to>
      <xdr:col>72</xdr:col>
      <xdr:colOff>38100</xdr:colOff>
      <xdr:row>34</xdr:row>
      <xdr:rowOff>163754</xdr:rowOff>
    </xdr:to>
    <xdr:sp macro="" textlink="">
      <xdr:nvSpPr>
        <xdr:cNvPr id="547" name="楕円 546"/>
        <xdr:cNvSpPr/>
      </xdr:nvSpPr>
      <xdr:spPr>
        <a:xfrm>
          <a:off x="13652500" y="5891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154881</xdr:rowOff>
    </xdr:from>
    <xdr:ext cx="534377" cy="259045"/>
    <xdr:sp macro="" textlink="">
      <xdr:nvSpPr>
        <xdr:cNvPr id="548" name="テキスト ボックス 547"/>
        <xdr:cNvSpPr txBox="1"/>
      </xdr:nvSpPr>
      <xdr:spPr>
        <a:xfrm>
          <a:off x="13436111" y="5984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33</xdr:row>
      <xdr:rowOff>100330</xdr:rowOff>
    </xdr:from>
    <xdr:to>
      <xdr:col>67</xdr:col>
      <xdr:colOff>101600</xdr:colOff>
      <xdr:row>34</xdr:row>
      <xdr:rowOff>30480</xdr:rowOff>
    </xdr:to>
    <xdr:sp macro="" textlink="">
      <xdr:nvSpPr>
        <xdr:cNvPr id="549" name="楕円 548"/>
        <xdr:cNvSpPr/>
      </xdr:nvSpPr>
      <xdr:spPr>
        <a:xfrm>
          <a:off x="12763500" y="5758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47007</xdr:rowOff>
    </xdr:from>
    <xdr:ext cx="534377" cy="259045"/>
    <xdr:sp macro="" textlink="">
      <xdr:nvSpPr>
        <xdr:cNvPr id="550" name="テキスト ボックス 549"/>
        <xdr:cNvSpPr txBox="1"/>
      </xdr:nvSpPr>
      <xdr:spPr>
        <a:xfrm>
          <a:off x="12547111" y="5533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51" name="正方形/長方形 550"/>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52" name="正方形/長方形 551"/>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53" name="正方形/長方形 552"/>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4" name="正方形/長方形 553"/>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5" name="正方形/長方形 554"/>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56" name="正方形/長方形 555"/>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57" name="正方形/長方形 556"/>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8" name="正方形/長方形 557"/>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9" name="テキスト ボックス 558"/>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60" name="直線コネクタ 559"/>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60</xdr:row>
      <xdr:rowOff>111777</xdr:rowOff>
    </xdr:from>
    <xdr:ext cx="248786" cy="259045"/>
    <xdr:sp macro="" textlink="">
      <xdr:nvSpPr>
        <xdr:cNvPr id="561" name="テキスト ボックス 560"/>
        <xdr:cNvSpPr txBox="1"/>
      </xdr:nvSpPr>
      <xdr:spPr>
        <a:xfrm>
          <a:off x="12197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62" name="直線コネクタ 561"/>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63" name="テキスト ボックス 562"/>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64" name="直線コネクタ 563"/>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65" name="テキスト ボックス 564"/>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66" name="直線コネクタ 565"/>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67" name="テキスト ボックス 566"/>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68" name="直線コネクタ 567"/>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51</xdr:row>
      <xdr:rowOff>130827</xdr:rowOff>
    </xdr:from>
    <xdr:ext cx="531299" cy="259045"/>
    <xdr:sp macro="" textlink="">
      <xdr:nvSpPr>
        <xdr:cNvPr id="569" name="テキスト ボックス 568"/>
        <xdr:cNvSpPr txBox="1"/>
      </xdr:nvSpPr>
      <xdr:spPr>
        <a:xfrm>
          <a:off x="11914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70" name="直線コネクタ 569"/>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71" name="テキスト ボックス 570"/>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72" name="直線コネクタ 571"/>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73" name="テキスト ボックス 572"/>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74" name="教育費グラフ枠"/>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146920</xdr:rowOff>
    </xdr:from>
    <xdr:to>
      <xdr:col>85</xdr:col>
      <xdr:colOff>126364</xdr:colOff>
      <xdr:row>58</xdr:row>
      <xdr:rowOff>11874</xdr:rowOff>
    </xdr:to>
    <xdr:cxnSp macro="">
      <xdr:nvCxnSpPr>
        <xdr:cNvPr id="575" name="直線コネクタ 574"/>
        <xdr:cNvCxnSpPr/>
      </xdr:nvCxnSpPr>
      <xdr:spPr>
        <a:xfrm flipV="1">
          <a:off x="16317595" y="8890870"/>
          <a:ext cx="1269" cy="10651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15701</xdr:rowOff>
    </xdr:from>
    <xdr:ext cx="534377" cy="259045"/>
    <xdr:sp macro="" textlink="">
      <xdr:nvSpPr>
        <xdr:cNvPr id="576" name="教育費最小値テキスト"/>
        <xdr:cNvSpPr txBox="1"/>
      </xdr:nvSpPr>
      <xdr:spPr>
        <a:xfrm>
          <a:off x="16370300" y="9959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11874</xdr:rowOff>
    </xdr:from>
    <xdr:to>
      <xdr:col>86</xdr:col>
      <xdr:colOff>25400</xdr:colOff>
      <xdr:row>58</xdr:row>
      <xdr:rowOff>11874</xdr:rowOff>
    </xdr:to>
    <xdr:cxnSp macro="">
      <xdr:nvCxnSpPr>
        <xdr:cNvPr id="577" name="直線コネクタ 576"/>
        <xdr:cNvCxnSpPr/>
      </xdr:nvCxnSpPr>
      <xdr:spPr>
        <a:xfrm>
          <a:off x="16230600" y="9955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50</xdr:row>
      <xdr:rowOff>93597</xdr:rowOff>
    </xdr:from>
    <xdr:ext cx="534377" cy="259045"/>
    <xdr:sp macro="" textlink="">
      <xdr:nvSpPr>
        <xdr:cNvPr id="578" name="教育費最大値テキスト"/>
        <xdr:cNvSpPr txBox="1"/>
      </xdr:nvSpPr>
      <xdr:spPr>
        <a:xfrm>
          <a:off x="16370300" y="8666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86,621</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51</xdr:row>
      <xdr:rowOff>146920</xdr:rowOff>
    </xdr:from>
    <xdr:to>
      <xdr:col>86</xdr:col>
      <xdr:colOff>25400</xdr:colOff>
      <xdr:row>51</xdr:row>
      <xdr:rowOff>146920</xdr:rowOff>
    </xdr:to>
    <xdr:cxnSp macro="">
      <xdr:nvCxnSpPr>
        <xdr:cNvPr id="579" name="直線コネクタ 578"/>
        <xdr:cNvCxnSpPr/>
      </xdr:nvCxnSpPr>
      <xdr:spPr>
        <a:xfrm>
          <a:off x="16230600" y="8890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53</xdr:row>
      <xdr:rowOff>160503</xdr:rowOff>
    </xdr:from>
    <xdr:to>
      <xdr:col>85</xdr:col>
      <xdr:colOff>127000</xdr:colOff>
      <xdr:row>55</xdr:row>
      <xdr:rowOff>55766</xdr:rowOff>
    </xdr:to>
    <xdr:cxnSp macro="">
      <xdr:nvCxnSpPr>
        <xdr:cNvPr id="580" name="直線コネクタ 579"/>
        <xdr:cNvCxnSpPr/>
      </xdr:nvCxnSpPr>
      <xdr:spPr>
        <a:xfrm>
          <a:off x="15481300" y="9247353"/>
          <a:ext cx="838200" cy="238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162348</xdr:rowOff>
    </xdr:from>
    <xdr:ext cx="534377" cy="259045"/>
    <xdr:sp macro="" textlink="">
      <xdr:nvSpPr>
        <xdr:cNvPr id="581" name="教育費平均値テキスト"/>
        <xdr:cNvSpPr txBox="1"/>
      </xdr:nvSpPr>
      <xdr:spPr>
        <a:xfrm>
          <a:off x="16370300" y="94206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12471</xdr:rowOff>
    </xdr:from>
    <xdr:to>
      <xdr:col>85</xdr:col>
      <xdr:colOff>177800</xdr:colOff>
      <xdr:row>55</xdr:row>
      <xdr:rowOff>114071</xdr:rowOff>
    </xdr:to>
    <xdr:sp macro="" textlink="">
      <xdr:nvSpPr>
        <xdr:cNvPr id="582" name="フローチャート: 判断 581"/>
        <xdr:cNvSpPr/>
      </xdr:nvSpPr>
      <xdr:spPr>
        <a:xfrm>
          <a:off x="16268700" y="9442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160503</xdr:rowOff>
    </xdr:from>
    <xdr:to>
      <xdr:col>81</xdr:col>
      <xdr:colOff>50800</xdr:colOff>
      <xdr:row>55</xdr:row>
      <xdr:rowOff>5588</xdr:rowOff>
    </xdr:to>
    <xdr:cxnSp macro="">
      <xdr:nvCxnSpPr>
        <xdr:cNvPr id="583" name="直線コネクタ 582"/>
        <xdr:cNvCxnSpPr/>
      </xdr:nvCxnSpPr>
      <xdr:spPr>
        <a:xfrm flipV="1">
          <a:off x="14592300" y="9247353"/>
          <a:ext cx="889000" cy="187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101054</xdr:rowOff>
    </xdr:from>
    <xdr:to>
      <xdr:col>81</xdr:col>
      <xdr:colOff>101600</xdr:colOff>
      <xdr:row>56</xdr:row>
      <xdr:rowOff>31204</xdr:rowOff>
    </xdr:to>
    <xdr:sp macro="" textlink="">
      <xdr:nvSpPr>
        <xdr:cNvPr id="584" name="フローチャート: 判断 583"/>
        <xdr:cNvSpPr/>
      </xdr:nvSpPr>
      <xdr:spPr>
        <a:xfrm>
          <a:off x="15430500" y="95308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56</xdr:row>
      <xdr:rowOff>22331</xdr:rowOff>
    </xdr:from>
    <xdr:ext cx="534377" cy="259045"/>
    <xdr:sp macro="" textlink="">
      <xdr:nvSpPr>
        <xdr:cNvPr id="585" name="テキスト ボックス 584"/>
        <xdr:cNvSpPr txBox="1"/>
      </xdr:nvSpPr>
      <xdr:spPr>
        <a:xfrm>
          <a:off x="15214111" y="9623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5588</xdr:rowOff>
    </xdr:from>
    <xdr:to>
      <xdr:col>76</xdr:col>
      <xdr:colOff>114300</xdr:colOff>
      <xdr:row>55</xdr:row>
      <xdr:rowOff>138081</xdr:rowOff>
    </xdr:to>
    <xdr:cxnSp macro="">
      <xdr:nvCxnSpPr>
        <xdr:cNvPr id="586" name="直線コネクタ 585"/>
        <xdr:cNvCxnSpPr/>
      </xdr:nvCxnSpPr>
      <xdr:spPr>
        <a:xfrm flipV="1">
          <a:off x="13703300" y="9435338"/>
          <a:ext cx="889000" cy="132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98520</xdr:rowOff>
    </xdr:from>
    <xdr:to>
      <xdr:col>76</xdr:col>
      <xdr:colOff>165100</xdr:colOff>
      <xdr:row>56</xdr:row>
      <xdr:rowOff>28670</xdr:rowOff>
    </xdr:to>
    <xdr:sp macro="" textlink="">
      <xdr:nvSpPr>
        <xdr:cNvPr id="587" name="フローチャート: 判断 586"/>
        <xdr:cNvSpPr/>
      </xdr:nvSpPr>
      <xdr:spPr>
        <a:xfrm>
          <a:off x="14541500" y="952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19797</xdr:rowOff>
    </xdr:from>
    <xdr:ext cx="534377" cy="259045"/>
    <xdr:sp macro="" textlink="">
      <xdr:nvSpPr>
        <xdr:cNvPr id="588" name="テキスト ボックス 587"/>
        <xdr:cNvSpPr txBox="1"/>
      </xdr:nvSpPr>
      <xdr:spPr>
        <a:xfrm>
          <a:off x="14325111" y="9620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112706</xdr:rowOff>
    </xdr:from>
    <xdr:to>
      <xdr:col>71</xdr:col>
      <xdr:colOff>177800</xdr:colOff>
      <xdr:row>55</xdr:row>
      <xdr:rowOff>138081</xdr:rowOff>
    </xdr:to>
    <xdr:cxnSp macro="">
      <xdr:nvCxnSpPr>
        <xdr:cNvPr id="589" name="直線コネクタ 588"/>
        <xdr:cNvCxnSpPr/>
      </xdr:nvCxnSpPr>
      <xdr:spPr>
        <a:xfrm>
          <a:off x="12814300" y="9371006"/>
          <a:ext cx="889000" cy="196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66993</xdr:rowOff>
    </xdr:from>
    <xdr:to>
      <xdr:col>72</xdr:col>
      <xdr:colOff>38100</xdr:colOff>
      <xdr:row>55</xdr:row>
      <xdr:rowOff>168593</xdr:rowOff>
    </xdr:to>
    <xdr:sp macro="" textlink="">
      <xdr:nvSpPr>
        <xdr:cNvPr id="590" name="フローチャート: 判断 589"/>
        <xdr:cNvSpPr/>
      </xdr:nvSpPr>
      <xdr:spPr>
        <a:xfrm>
          <a:off x="13652500" y="949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13670</xdr:rowOff>
    </xdr:from>
    <xdr:ext cx="534377" cy="259045"/>
    <xdr:sp macro="" textlink="">
      <xdr:nvSpPr>
        <xdr:cNvPr id="591" name="テキスト ボックス 590"/>
        <xdr:cNvSpPr txBox="1"/>
      </xdr:nvSpPr>
      <xdr:spPr>
        <a:xfrm>
          <a:off x="13436111" y="9271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52,150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122218</xdr:rowOff>
    </xdr:from>
    <xdr:to>
      <xdr:col>67</xdr:col>
      <xdr:colOff>101600</xdr:colOff>
      <xdr:row>56</xdr:row>
      <xdr:rowOff>52368</xdr:rowOff>
    </xdr:to>
    <xdr:sp macro="" textlink="">
      <xdr:nvSpPr>
        <xdr:cNvPr id="592" name="フローチャート: 判断 591"/>
        <xdr:cNvSpPr/>
      </xdr:nvSpPr>
      <xdr:spPr>
        <a:xfrm>
          <a:off x="12763500" y="9551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43495</xdr:rowOff>
    </xdr:from>
    <xdr:ext cx="534377" cy="259045"/>
    <xdr:sp macro="" textlink="">
      <xdr:nvSpPr>
        <xdr:cNvPr id="593" name="テキスト ボックス 592"/>
        <xdr:cNvSpPr txBox="1"/>
      </xdr:nvSpPr>
      <xdr:spPr>
        <a:xfrm>
          <a:off x="12547111" y="9644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94" name="テキスト ボックス 593"/>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95" name="テキスト ボックス 594"/>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96" name="テキスト ボックス 595"/>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97" name="テキスト ボックス 596"/>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8" name="テキスト ボックス 597"/>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4966</xdr:rowOff>
    </xdr:from>
    <xdr:to>
      <xdr:col>85</xdr:col>
      <xdr:colOff>177800</xdr:colOff>
      <xdr:row>55</xdr:row>
      <xdr:rowOff>106566</xdr:rowOff>
    </xdr:to>
    <xdr:sp macro="" textlink="">
      <xdr:nvSpPr>
        <xdr:cNvPr id="599" name="楕円 598"/>
        <xdr:cNvSpPr/>
      </xdr:nvSpPr>
      <xdr:spPr>
        <a:xfrm>
          <a:off x="16268700" y="9434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27843</xdr:rowOff>
    </xdr:from>
    <xdr:ext cx="534377" cy="259045"/>
    <xdr:sp macro="" textlink="">
      <xdr:nvSpPr>
        <xdr:cNvPr id="600" name="教育費該当値テキスト"/>
        <xdr:cNvSpPr txBox="1"/>
      </xdr:nvSpPr>
      <xdr:spPr>
        <a:xfrm>
          <a:off x="16370300" y="9286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109703</xdr:rowOff>
    </xdr:from>
    <xdr:to>
      <xdr:col>81</xdr:col>
      <xdr:colOff>101600</xdr:colOff>
      <xdr:row>54</xdr:row>
      <xdr:rowOff>39853</xdr:rowOff>
    </xdr:to>
    <xdr:sp macro="" textlink="">
      <xdr:nvSpPr>
        <xdr:cNvPr id="601" name="楕円 600"/>
        <xdr:cNvSpPr/>
      </xdr:nvSpPr>
      <xdr:spPr>
        <a:xfrm>
          <a:off x="15430500" y="9196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52</xdr:row>
      <xdr:rowOff>56380</xdr:rowOff>
    </xdr:from>
    <xdr:ext cx="534377" cy="259045"/>
    <xdr:sp macro="" textlink="">
      <xdr:nvSpPr>
        <xdr:cNvPr id="602" name="テキスト ボックス 601"/>
        <xdr:cNvSpPr txBox="1"/>
      </xdr:nvSpPr>
      <xdr:spPr>
        <a:xfrm>
          <a:off x="15214111" y="8971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126238</xdr:rowOff>
    </xdr:from>
    <xdr:to>
      <xdr:col>76</xdr:col>
      <xdr:colOff>165100</xdr:colOff>
      <xdr:row>55</xdr:row>
      <xdr:rowOff>56388</xdr:rowOff>
    </xdr:to>
    <xdr:sp macro="" textlink="">
      <xdr:nvSpPr>
        <xdr:cNvPr id="603" name="楕円 602"/>
        <xdr:cNvSpPr/>
      </xdr:nvSpPr>
      <xdr:spPr>
        <a:xfrm>
          <a:off x="14541500" y="9384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72915</xdr:rowOff>
    </xdr:from>
    <xdr:ext cx="534377" cy="259045"/>
    <xdr:sp macro="" textlink="">
      <xdr:nvSpPr>
        <xdr:cNvPr id="604" name="テキスト ボックス 603"/>
        <xdr:cNvSpPr txBox="1"/>
      </xdr:nvSpPr>
      <xdr:spPr>
        <a:xfrm>
          <a:off x="14325111" y="9159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87281</xdr:rowOff>
    </xdr:from>
    <xdr:to>
      <xdr:col>72</xdr:col>
      <xdr:colOff>38100</xdr:colOff>
      <xdr:row>56</xdr:row>
      <xdr:rowOff>17431</xdr:rowOff>
    </xdr:to>
    <xdr:sp macro="" textlink="">
      <xdr:nvSpPr>
        <xdr:cNvPr id="605" name="楕円 604"/>
        <xdr:cNvSpPr/>
      </xdr:nvSpPr>
      <xdr:spPr>
        <a:xfrm>
          <a:off x="13652500" y="9517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8558</xdr:rowOff>
    </xdr:from>
    <xdr:ext cx="534377" cy="259045"/>
    <xdr:sp macro="" textlink="">
      <xdr:nvSpPr>
        <xdr:cNvPr id="606" name="テキスト ボックス 605"/>
        <xdr:cNvSpPr txBox="1"/>
      </xdr:nvSpPr>
      <xdr:spPr>
        <a:xfrm>
          <a:off x="13436111" y="9609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61906</xdr:rowOff>
    </xdr:from>
    <xdr:to>
      <xdr:col>67</xdr:col>
      <xdr:colOff>101600</xdr:colOff>
      <xdr:row>54</xdr:row>
      <xdr:rowOff>163506</xdr:rowOff>
    </xdr:to>
    <xdr:sp macro="" textlink="">
      <xdr:nvSpPr>
        <xdr:cNvPr id="607" name="楕円 606"/>
        <xdr:cNvSpPr/>
      </xdr:nvSpPr>
      <xdr:spPr>
        <a:xfrm>
          <a:off x="12763500" y="9320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8583</xdr:rowOff>
    </xdr:from>
    <xdr:ext cx="534377" cy="259045"/>
    <xdr:sp macro="" textlink="">
      <xdr:nvSpPr>
        <xdr:cNvPr id="608" name="テキスト ボックス 607"/>
        <xdr:cNvSpPr txBox="1"/>
      </xdr:nvSpPr>
      <xdr:spPr>
        <a:xfrm>
          <a:off x="12547111" y="9095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9" name="正方形/長方形 608"/>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10" name="正方形/長方形 609"/>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11" name="正方形/長方形 610"/>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12" name="正方形/長方形 611"/>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13" name="正方形/長方形 612"/>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14" name="正方形/長方形 613"/>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15" name="正方形/長方形 614"/>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16" name="正方形/長方形 615"/>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17" name="テキスト ボックス 616"/>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18" name="直線コネクタ 617"/>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19" name="直線コネクタ 618"/>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20" name="テキスト ボックス 619"/>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21" name="直線コネクタ 620"/>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22" name="テキスト ボックス 621"/>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23" name="直線コネクタ 622"/>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24" name="テキスト ボックス 623"/>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25" name="直線コネクタ 624"/>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26" name="テキスト ボックス 625"/>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27" name="直線コネクタ 626"/>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28" name="テキスト ボックス 627"/>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9" name="災害復旧費グラフ枠"/>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74320</xdr:rowOff>
    </xdr:from>
    <xdr:to>
      <xdr:col>85</xdr:col>
      <xdr:colOff>126364</xdr:colOff>
      <xdr:row>78</xdr:row>
      <xdr:rowOff>139700</xdr:rowOff>
    </xdr:to>
    <xdr:cxnSp macro="">
      <xdr:nvCxnSpPr>
        <xdr:cNvPr id="630" name="直線コネクタ 629"/>
        <xdr:cNvCxnSpPr/>
      </xdr:nvCxnSpPr>
      <xdr:spPr>
        <a:xfrm flipV="1">
          <a:off x="16317595" y="12418720"/>
          <a:ext cx="1269" cy="1094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143527</xdr:rowOff>
    </xdr:from>
    <xdr:ext cx="249299" cy="259045"/>
    <xdr:sp macro="" textlink="">
      <xdr:nvSpPr>
        <xdr:cNvPr id="631" name="災害復旧費最小値テキスト"/>
        <xdr:cNvSpPr txBox="1"/>
      </xdr:nvSpPr>
      <xdr:spPr>
        <a:xfrm>
          <a:off x="16370300" y="13516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139700</xdr:rowOff>
    </xdr:from>
    <xdr:to>
      <xdr:col>86</xdr:col>
      <xdr:colOff>25400</xdr:colOff>
      <xdr:row>78</xdr:row>
      <xdr:rowOff>139700</xdr:rowOff>
    </xdr:to>
    <xdr:cxnSp macro="">
      <xdr:nvCxnSpPr>
        <xdr:cNvPr id="632" name="直線コネクタ 631"/>
        <xdr:cNvCxnSpPr/>
      </xdr:nvCxnSpPr>
      <xdr:spPr>
        <a:xfrm>
          <a:off x="16230600" y="1351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20997</xdr:rowOff>
    </xdr:from>
    <xdr:ext cx="534377" cy="259045"/>
    <xdr:sp macro="" textlink="">
      <xdr:nvSpPr>
        <xdr:cNvPr id="633" name="災害復旧費最大値テキスト"/>
        <xdr:cNvSpPr txBox="1"/>
      </xdr:nvSpPr>
      <xdr:spPr>
        <a:xfrm>
          <a:off x="16370300" y="12193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23,930</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72</xdr:row>
      <xdr:rowOff>74320</xdr:rowOff>
    </xdr:from>
    <xdr:to>
      <xdr:col>86</xdr:col>
      <xdr:colOff>25400</xdr:colOff>
      <xdr:row>72</xdr:row>
      <xdr:rowOff>74320</xdr:rowOff>
    </xdr:to>
    <xdr:cxnSp macro="">
      <xdr:nvCxnSpPr>
        <xdr:cNvPr id="634" name="直線コネクタ 633"/>
        <xdr:cNvCxnSpPr/>
      </xdr:nvCxnSpPr>
      <xdr:spPr>
        <a:xfrm>
          <a:off x="16230600" y="12418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99054</xdr:rowOff>
    </xdr:from>
    <xdr:to>
      <xdr:col>85</xdr:col>
      <xdr:colOff>127000</xdr:colOff>
      <xdr:row>78</xdr:row>
      <xdr:rowOff>139700</xdr:rowOff>
    </xdr:to>
    <xdr:cxnSp macro="">
      <xdr:nvCxnSpPr>
        <xdr:cNvPr id="635" name="直線コネクタ 634"/>
        <xdr:cNvCxnSpPr/>
      </xdr:nvCxnSpPr>
      <xdr:spPr>
        <a:xfrm flipV="1">
          <a:off x="15481300" y="13472154"/>
          <a:ext cx="838200" cy="40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108805</xdr:rowOff>
    </xdr:from>
    <xdr:ext cx="469744" cy="259045"/>
    <xdr:sp macro="" textlink="">
      <xdr:nvSpPr>
        <xdr:cNvPr id="636" name="災害復旧費平均値テキスト"/>
        <xdr:cNvSpPr txBox="1"/>
      </xdr:nvSpPr>
      <xdr:spPr>
        <a:xfrm>
          <a:off x="16370300" y="1313900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85928</xdr:rowOff>
    </xdr:from>
    <xdr:to>
      <xdr:col>85</xdr:col>
      <xdr:colOff>177800</xdr:colOff>
      <xdr:row>78</xdr:row>
      <xdr:rowOff>16078</xdr:rowOff>
    </xdr:to>
    <xdr:sp macro="" textlink="">
      <xdr:nvSpPr>
        <xdr:cNvPr id="637" name="フローチャート: 判断 636"/>
        <xdr:cNvSpPr/>
      </xdr:nvSpPr>
      <xdr:spPr>
        <a:xfrm>
          <a:off x="16268700" y="13287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138968</xdr:rowOff>
    </xdr:from>
    <xdr:to>
      <xdr:col>81</xdr:col>
      <xdr:colOff>50800</xdr:colOff>
      <xdr:row>78</xdr:row>
      <xdr:rowOff>139700</xdr:rowOff>
    </xdr:to>
    <xdr:cxnSp macro="">
      <xdr:nvCxnSpPr>
        <xdr:cNvPr id="638" name="直線コネクタ 637"/>
        <xdr:cNvCxnSpPr/>
      </xdr:nvCxnSpPr>
      <xdr:spPr>
        <a:xfrm>
          <a:off x="14592300" y="13512068"/>
          <a:ext cx="889000" cy="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158257</xdr:rowOff>
    </xdr:from>
    <xdr:to>
      <xdr:col>81</xdr:col>
      <xdr:colOff>101600</xdr:colOff>
      <xdr:row>78</xdr:row>
      <xdr:rowOff>88407</xdr:rowOff>
    </xdr:to>
    <xdr:sp macro="" textlink="">
      <xdr:nvSpPr>
        <xdr:cNvPr id="639" name="フローチャート: 判断 638"/>
        <xdr:cNvSpPr/>
      </xdr:nvSpPr>
      <xdr:spPr>
        <a:xfrm>
          <a:off x="15430500" y="13359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76</xdr:row>
      <xdr:rowOff>104934</xdr:rowOff>
    </xdr:from>
    <xdr:ext cx="469744" cy="259045"/>
    <xdr:sp macro="" textlink="">
      <xdr:nvSpPr>
        <xdr:cNvPr id="640" name="テキスト ボックス 639"/>
        <xdr:cNvSpPr txBox="1"/>
      </xdr:nvSpPr>
      <xdr:spPr>
        <a:xfrm>
          <a:off x="15246428" y="13135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94757</xdr:rowOff>
    </xdr:from>
    <xdr:to>
      <xdr:col>76</xdr:col>
      <xdr:colOff>114300</xdr:colOff>
      <xdr:row>78</xdr:row>
      <xdr:rowOff>138968</xdr:rowOff>
    </xdr:to>
    <xdr:cxnSp macro="">
      <xdr:nvCxnSpPr>
        <xdr:cNvPr id="641" name="直線コネクタ 640"/>
        <xdr:cNvCxnSpPr/>
      </xdr:nvCxnSpPr>
      <xdr:spPr>
        <a:xfrm>
          <a:off x="13703300" y="13467857"/>
          <a:ext cx="889000" cy="44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5279</xdr:rowOff>
    </xdr:from>
    <xdr:to>
      <xdr:col>76</xdr:col>
      <xdr:colOff>165100</xdr:colOff>
      <xdr:row>78</xdr:row>
      <xdr:rowOff>106879</xdr:rowOff>
    </xdr:to>
    <xdr:sp macro="" textlink="">
      <xdr:nvSpPr>
        <xdr:cNvPr id="642" name="フローチャート: 判断 641"/>
        <xdr:cNvSpPr/>
      </xdr:nvSpPr>
      <xdr:spPr>
        <a:xfrm>
          <a:off x="14541500" y="133783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123406</xdr:rowOff>
    </xdr:from>
    <xdr:ext cx="469744" cy="259045"/>
    <xdr:sp macro="" textlink="">
      <xdr:nvSpPr>
        <xdr:cNvPr id="643" name="テキスト ボックス 642"/>
        <xdr:cNvSpPr txBox="1"/>
      </xdr:nvSpPr>
      <xdr:spPr>
        <a:xfrm>
          <a:off x="14357428" y="13153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56900</xdr:rowOff>
    </xdr:from>
    <xdr:to>
      <xdr:col>71</xdr:col>
      <xdr:colOff>177800</xdr:colOff>
      <xdr:row>78</xdr:row>
      <xdr:rowOff>94757</xdr:rowOff>
    </xdr:to>
    <xdr:cxnSp macro="">
      <xdr:nvCxnSpPr>
        <xdr:cNvPr id="644" name="直線コネクタ 643"/>
        <xdr:cNvCxnSpPr/>
      </xdr:nvCxnSpPr>
      <xdr:spPr>
        <a:xfrm>
          <a:off x="12814300" y="13430000"/>
          <a:ext cx="889000" cy="37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139100</xdr:rowOff>
    </xdr:from>
    <xdr:to>
      <xdr:col>72</xdr:col>
      <xdr:colOff>38100</xdr:colOff>
      <xdr:row>78</xdr:row>
      <xdr:rowOff>69250</xdr:rowOff>
    </xdr:to>
    <xdr:sp macro="" textlink="">
      <xdr:nvSpPr>
        <xdr:cNvPr id="645" name="フローチャート: 判断 644"/>
        <xdr:cNvSpPr/>
      </xdr:nvSpPr>
      <xdr:spPr>
        <a:xfrm>
          <a:off x="13652500" y="13340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85777</xdr:rowOff>
    </xdr:from>
    <xdr:ext cx="469744" cy="259045"/>
    <xdr:sp macro="" textlink="">
      <xdr:nvSpPr>
        <xdr:cNvPr id="646" name="テキスト ボックス 645"/>
        <xdr:cNvSpPr txBox="1"/>
      </xdr:nvSpPr>
      <xdr:spPr>
        <a:xfrm>
          <a:off x="13468428" y="13115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53330</xdr:rowOff>
    </xdr:from>
    <xdr:to>
      <xdr:col>67</xdr:col>
      <xdr:colOff>101600</xdr:colOff>
      <xdr:row>78</xdr:row>
      <xdr:rowOff>154930</xdr:rowOff>
    </xdr:to>
    <xdr:sp macro="" textlink="">
      <xdr:nvSpPr>
        <xdr:cNvPr id="647" name="フローチャート: 判断 646"/>
        <xdr:cNvSpPr/>
      </xdr:nvSpPr>
      <xdr:spPr>
        <a:xfrm>
          <a:off x="12763500" y="13426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146057</xdr:rowOff>
    </xdr:from>
    <xdr:ext cx="378565" cy="259045"/>
    <xdr:sp macro="" textlink="">
      <xdr:nvSpPr>
        <xdr:cNvPr id="648" name="テキスト ボックス 647"/>
        <xdr:cNvSpPr txBox="1"/>
      </xdr:nvSpPr>
      <xdr:spPr>
        <a:xfrm>
          <a:off x="12625017" y="135191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9" name="テキスト ボックス 648"/>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50" name="テキスト ボックス 649"/>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51" name="テキスト ボックス 650"/>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52" name="テキスト ボックス 651"/>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53" name="テキスト ボックス 652"/>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48254</xdr:rowOff>
    </xdr:from>
    <xdr:to>
      <xdr:col>85</xdr:col>
      <xdr:colOff>177800</xdr:colOff>
      <xdr:row>78</xdr:row>
      <xdr:rowOff>149854</xdr:rowOff>
    </xdr:to>
    <xdr:sp macro="" textlink="">
      <xdr:nvSpPr>
        <xdr:cNvPr id="654" name="楕円 653"/>
        <xdr:cNvSpPr/>
      </xdr:nvSpPr>
      <xdr:spPr>
        <a:xfrm>
          <a:off x="16268700" y="13421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134631</xdr:rowOff>
    </xdr:from>
    <xdr:ext cx="378565" cy="259045"/>
    <xdr:sp macro="" textlink="">
      <xdr:nvSpPr>
        <xdr:cNvPr id="655" name="災害復旧費該当値テキスト"/>
        <xdr:cNvSpPr txBox="1"/>
      </xdr:nvSpPr>
      <xdr:spPr>
        <a:xfrm>
          <a:off x="16370300" y="133362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88900</xdr:rowOff>
    </xdr:from>
    <xdr:to>
      <xdr:col>81</xdr:col>
      <xdr:colOff>101600</xdr:colOff>
      <xdr:row>79</xdr:row>
      <xdr:rowOff>19050</xdr:rowOff>
    </xdr:to>
    <xdr:sp macro="" textlink="">
      <xdr:nvSpPr>
        <xdr:cNvPr id="656" name="楕円 655"/>
        <xdr:cNvSpPr/>
      </xdr:nvSpPr>
      <xdr:spPr>
        <a:xfrm>
          <a:off x="15430500" y="1346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79</xdr:row>
      <xdr:rowOff>10177</xdr:rowOff>
    </xdr:from>
    <xdr:ext cx="249299" cy="259045"/>
    <xdr:sp macro="" textlink="">
      <xdr:nvSpPr>
        <xdr:cNvPr id="657" name="テキスト ボックス 656"/>
        <xdr:cNvSpPr txBox="1"/>
      </xdr:nvSpPr>
      <xdr:spPr>
        <a:xfrm>
          <a:off x="15356650" y="13554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88168</xdr:rowOff>
    </xdr:from>
    <xdr:to>
      <xdr:col>76</xdr:col>
      <xdr:colOff>165100</xdr:colOff>
      <xdr:row>79</xdr:row>
      <xdr:rowOff>18318</xdr:rowOff>
    </xdr:to>
    <xdr:sp macro="" textlink="">
      <xdr:nvSpPr>
        <xdr:cNvPr id="658" name="楕円 657"/>
        <xdr:cNvSpPr/>
      </xdr:nvSpPr>
      <xdr:spPr>
        <a:xfrm>
          <a:off x="14541500" y="13461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79</xdr:row>
      <xdr:rowOff>9445</xdr:rowOff>
    </xdr:from>
    <xdr:ext cx="313932" cy="259045"/>
    <xdr:sp macro="" textlink="">
      <xdr:nvSpPr>
        <xdr:cNvPr id="659" name="テキスト ボックス 658"/>
        <xdr:cNvSpPr txBox="1"/>
      </xdr:nvSpPr>
      <xdr:spPr>
        <a:xfrm>
          <a:off x="14435333" y="1355399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43957</xdr:rowOff>
    </xdr:from>
    <xdr:to>
      <xdr:col>72</xdr:col>
      <xdr:colOff>38100</xdr:colOff>
      <xdr:row>78</xdr:row>
      <xdr:rowOff>145557</xdr:rowOff>
    </xdr:to>
    <xdr:sp macro="" textlink="">
      <xdr:nvSpPr>
        <xdr:cNvPr id="660" name="楕円 659"/>
        <xdr:cNvSpPr/>
      </xdr:nvSpPr>
      <xdr:spPr>
        <a:xfrm>
          <a:off x="13652500" y="13417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136684</xdr:rowOff>
    </xdr:from>
    <xdr:ext cx="378565" cy="259045"/>
    <xdr:sp macro="" textlink="">
      <xdr:nvSpPr>
        <xdr:cNvPr id="661" name="テキスト ボックス 660"/>
        <xdr:cNvSpPr txBox="1"/>
      </xdr:nvSpPr>
      <xdr:spPr>
        <a:xfrm>
          <a:off x="13514017" y="1350978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6100</xdr:rowOff>
    </xdr:from>
    <xdr:to>
      <xdr:col>67</xdr:col>
      <xdr:colOff>101600</xdr:colOff>
      <xdr:row>78</xdr:row>
      <xdr:rowOff>107700</xdr:rowOff>
    </xdr:to>
    <xdr:sp macro="" textlink="">
      <xdr:nvSpPr>
        <xdr:cNvPr id="662" name="楕円 661"/>
        <xdr:cNvSpPr/>
      </xdr:nvSpPr>
      <xdr:spPr>
        <a:xfrm>
          <a:off x="12763500" y="1337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124227</xdr:rowOff>
    </xdr:from>
    <xdr:ext cx="469744" cy="259045"/>
    <xdr:sp macro="" textlink="">
      <xdr:nvSpPr>
        <xdr:cNvPr id="663" name="テキスト ボックス 662"/>
        <xdr:cNvSpPr txBox="1"/>
      </xdr:nvSpPr>
      <xdr:spPr>
        <a:xfrm>
          <a:off x="12579428" y="1315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4" name="正方形/長方形 663"/>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65" name="正方形/長方形 664"/>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66" name="正方形/長方形 665"/>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67" name="正方形/長方形 666"/>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8" name="正方形/長方形 667"/>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42,573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9" name="正方形/長方形 668"/>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70" name="正方形/長方形 669"/>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35,109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71" name="正方形/長方形 670"/>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72" name="テキスト ボックス 671"/>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73" name="直線コネクタ 672"/>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74" name="テキスト ボックス 673"/>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75" name="直線コネクタ 674"/>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76" name="テキスト ボックス 675"/>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77" name="直線コネクタ 676"/>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78" name="テキスト ボックス 677"/>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9" name="直線コネクタ 678"/>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80" name="テキスト ボックス 679"/>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81" name="直線コネクタ 680"/>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82" name="テキスト ボックス 681"/>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83" name="直線コネクタ 682"/>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84" name="テキスト ボックス 683"/>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5" name="直線コネクタ 684"/>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86" name="テキスト ボックス 685"/>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87" name="公債費グラフ枠"/>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87140</xdr:rowOff>
    </xdr:from>
    <xdr:to>
      <xdr:col>85</xdr:col>
      <xdr:colOff>126364</xdr:colOff>
      <xdr:row>99</xdr:row>
      <xdr:rowOff>25667</xdr:rowOff>
    </xdr:to>
    <xdr:cxnSp macro="">
      <xdr:nvCxnSpPr>
        <xdr:cNvPr id="688" name="直線コネクタ 687"/>
        <xdr:cNvCxnSpPr/>
      </xdr:nvCxnSpPr>
      <xdr:spPr>
        <a:xfrm flipV="1">
          <a:off x="16317595" y="15689090"/>
          <a:ext cx="1269" cy="131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29494</xdr:rowOff>
    </xdr:from>
    <xdr:ext cx="534377" cy="259045"/>
    <xdr:sp macro="" textlink="">
      <xdr:nvSpPr>
        <xdr:cNvPr id="689" name="公債費最小値テキスト"/>
        <xdr:cNvSpPr txBox="1"/>
      </xdr:nvSpPr>
      <xdr:spPr>
        <a:xfrm>
          <a:off x="16370300" y="17003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25667</xdr:rowOff>
    </xdr:from>
    <xdr:to>
      <xdr:col>86</xdr:col>
      <xdr:colOff>25400</xdr:colOff>
      <xdr:row>99</xdr:row>
      <xdr:rowOff>25667</xdr:rowOff>
    </xdr:to>
    <xdr:cxnSp macro="">
      <xdr:nvCxnSpPr>
        <xdr:cNvPr id="690" name="直線コネクタ 689"/>
        <xdr:cNvCxnSpPr/>
      </xdr:nvCxnSpPr>
      <xdr:spPr>
        <a:xfrm>
          <a:off x="16230600" y="16999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33817</xdr:rowOff>
    </xdr:from>
    <xdr:ext cx="534377" cy="259045"/>
    <xdr:sp macro="" textlink="">
      <xdr:nvSpPr>
        <xdr:cNvPr id="691" name="公債費最大値テキスト"/>
        <xdr:cNvSpPr txBox="1"/>
      </xdr:nvSpPr>
      <xdr:spPr>
        <a:xfrm>
          <a:off x="16370300" y="154643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89,759</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91</xdr:row>
      <xdr:rowOff>87140</xdr:rowOff>
    </xdr:from>
    <xdr:to>
      <xdr:col>86</xdr:col>
      <xdr:colOff>25400</xdr:colOff>
      <xdr:row>91</xdr:row>
      <xdr:rowOff>87140</xdr:rowOff>
    </xdr:to>
    <xdr:cxnSp macro="">
      <xdr:nvCxnSpPr>
        <xdr:cNvPr id="692" name="直線コネクタ 691"/>
        <xdr:cNvCxnSpPr/>
      </xdr:nvCxnSpPr>
      <xdr:spPr>
        <a:xfrm>
          <a:off x="16230600" y="15689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2387</xdr:rowOff>
    </xdr:from>
    <xdr:to>
      <xdr:col>85</xdr:col>
      <xdr:colOff>127000</xdr:colOff>
      <xdr:row>97</xdr:row>
      <xdr:rowOff>47403</xdr:rowOff>
    </xdr:to>
    <xdr:cxnSp macro="">
      <xdr:nvCxnSpPr>
        <xdr:cNvPr id="693" name="直線コネクタ 692"/>
        <xdr:cNvCxnSpPr/>
      </xdr:nvCxnSpPr>
      <xdr:spPr>
        <a:xfrm>
          <a:off x="15481300" y="16633037"/>
          <a:ext cx="838200" cy="45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39349</xdr:rowOff>
    </xdr:from>
    <xdr:ext cx="534377" cy="259045"/>
    <xdr:sp macro="" textlink="">
      <xdr:nvSpPr>
        <xdr:cNvPr id="694" name="公債費平均値テキスト"/>
        <xdr:cNvSpPr txBox="1"/>
      </xdr:nvSpPr>
      <xdr:spPr>
        <a:xfrm>
          <a:off x="16370300" y="163270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16472</xdr:rowOff>
    </xdr:from>
    <xdr:to>
      <xdr:col>85</xdr:col>
      <xdr:colOff>177800</xdr:colOff>
      <xdr:row>96</xdr:row>
      <xdr:rowOff>118072</xdr:rowOff>
    </xdr:to>
    <xdr:sp macro="" textlink="">
      <xdr:nvSpPr>
        <xdr:cNvPr id="695" name="フローチャート: 判断 694"/>
        <xdr:cNvSpPr/>
      </xdr:nvSpPr>
      <xdr:spPr>
        <a:xfrm>
          <a:off x="16268700" y="16475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148082</xdr:rowOff>
    </xdr:from>
    <xdr:to>
      <xdr:col>81</xdr:col>
      <xdr:colOff>50800</xdr:colOff>
      <xdr:row>97</xdr:row>
      <xdr:rowOff>2387</xdr:rowOff>
    </xdr:to>
    <xdr:cxnSp macro="">
      <xdr:nvCxnSpPr>
        <xdr:cNvPr id="696" name="直線コネクタ 695"/>
        <xdr:cNvCxnSpPr/>
      </xdr:nvCxnSpPr>
      <xdr:spPr>
        <a:xfrm>
          <a:off x="14592300" y="16607282"/>
          <a:ext cx="889000" cy="25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171138</xdr:rowOff>
    </xdr:from>
    <xdr:to>
      <xdr:col>81</xdr:col>
      <xdr:colOff>101600</xdr:colOff>
      <xdr:row>96</xdr:row>
      <xdr:rowOff>101288</xdr:rowOff>
    </xdr:to>
    <xdr:sp macro="" textlink="">
      <xdr:nvSpPr>
        <xdr:cNvPr id="697" name="フローチャート: 判断 696"/>
        <xdr:cNvSpPr/>
      </xdr:nvSpPr>
      <xdr:spPr>
        <a:xfrm>
          <a:off x="15430500" y="164588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94</xdr:row>
      <xdr:rowOff>117815</xdr:rowOff>
    </xdr:from>
    <xdr:ext cx="534377" cy="259045"/>
    <xdr:sp macro="" textlink="">
      <xdr:nvSpPr>
        <xdr:cNvPr id="698" name="テキスト ボックス 697"/>
        <xdr:cNvSpPr txBox="1"/>
      </xdr:nvSpPr>
      <xdr:spPr>
        <a:xfrm>
          <a:off x="15214111" y="16234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147016</xdr:rowOff>
    </xdr:from>
    <xdr:to>
      <xdr:col>76</xdr:col>
      <xdr:colOff>114300</xdr:colOff>
      <xdr:row>96</xdr:row>
      <xdr:rowOff>148082</xdr:rowOff>
    </xdr:to>
    <xdr:cxnSp macro="">
      <xdr:nvCxnSpPr>
        <xdr:cNvPr id="699" name="直線コネクタ 698"/>
        <xdr:cNvCxnSpPr/>
      </xdr:nvCxnSpPr>
      <xdr:spPr>
        <a:xfrm>
          <a:off x="13703300" y="16606216"/>
          <a:ext cx="8890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20796</xdr:rowOff>
    </xdr:from>
    <xdr:to>
      <xdr:col>76</xdr:col>
      <xdr:colOff>165100</xdr:colOff>
      <xdr:row>96</xdr:row>
      <xdr:rowOff>122396</xdr:rowOff>
    </xdr:to>
    <xdr:sp macro="" textlink="">
      <xdr:nvSpPr>
        <xdr:cNvPr id="700" name="フローチャート: 判断 699"/>
        <xdr:cNvSpPr/>
      </xdr:nvSpPr>
      <xdr:spPr>
        <a:xfrm>
          <a:off x="14541500" y="16479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138923</xdr:rowOff>
    </xdr:from>
    <xdr:ext cx="534377" cy="259045"/>
    <xdr:sp macro="" textlink="">
      <xdr:nvSpPr>
        <xdr:cNvPr id="701" name="テキスト ボックス 700"/>
        <xdr:cNvSpPr txBox="1"/>
      </xdr:nvSpPr>
      <xdr:spPr>
        <a:xfrm>
          <a:off x="14325111" y="16255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147016</xdr:rowOff>
    </xdr:from>
    <xdr:to>
      <xdr:col>71</xdr:col>
      <xdr:colOff>177800</xdr:colOff>
      <xdr:row>96</xdr:row>
      <xdr:rowOff>159683</xdr:rowOff>
    </xdr:to>
    <xdr:cxnSp macro="">
      <xdr:nvCxnSpPr>
        <xdr:cNvPr id="702" name="直線コネクタ 701"/>
        <xdr:cNvCxnSpPr/>
      </xdr:nvCxnSpPr>
      <xdr:spPr>
        <a:xfrm flipV="1">
          <a:off x="12814300" y="16606216"/>
          <a:ext cx="889000" cy="12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23825</xdr:rowOff>
    </xdr:from>
    <xdr:to>
      <xdr:col>72</xdr:col>
      <xdr:colOff>38100</xdr:colOff>
      <xdr:row>96</xdr:row>
      <xdr:rowOff>125425</xdr:rowOff>
    </xdr:to>
    <xdr:sp macro="" textlink="">
      <xdr:nvSpPr>
        <xdr:cNvPr id="703" name="フローチャート: 判断 702"/>
        <xdr:cNvSpPr/>
      </xdr:nvSpPr>
      <xdr:spPr>
        <a:xfrm>
          <a:off x="13652500" y="16483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141952</xdr:rowOff>
    </xdr:from>
    <xdr:ext cx="534377" cy="259045"/>
    <xdr:sp macro="" textlink="">
      <xdr:nvSpPr>
        <xdr:cNvPr id="704" name="テキスト ボックス 703"/>
        <xdr:cNvSpPr txBox="1"/>
      </xdr:nvSpPr>
      <xdr:spPr>
        <a:xfrm>
          <a:off x="13436111" y="16258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137382</xdr:rowOff>
    </xdr:from>
    <xdr:to>
      <xdr:col>67</xdr:col>
      <xdr:colOff>101600</xdr:colOff>
      <xdr:row>97</xdr:row>
      <xdr:rowOff>67532</xdr:rowOff>
    </xdr:to>
    <xdr:sp macro="" textlink="">
      <xdr:nvSpPr>
        <xdr:cNvPr id="705" name="フローチャート: 判断 704"/>
        <xdr:cNvSpPr/>
      </xdr:nvSpPr>
      <xdr:spPr>
        <a:xfrm>
          <a:off x="12763500" y="16596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58659</xdr:rowOff>
    </xdr:from>
    <xdr:ext cx="534377" cy="259045"/>
    <xdr:sp macro="" textlink="">
      <xdr:nvSpPr>
        <xdr:cNvPr id="706" name="テキスト ボックス 705"/>
        <xdr:cNvSpPr txBox="1"/>
      </xdr:nvSpPr>
      <xdr:spPr>
        <a:xfrm>
          <a:off x="12547111" y="16689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07" name="テキスト ボックス 706"/>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08" name="テキスト ボックス 707"/>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9" name="テキスト ボックス 708"/>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10" name="テキスト ボックス 709"/>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11" name="テキスト ボックス 710"/>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168053</xdr:rowOff>
    </xdr:from>
    <xdr:to>
      <xdr:col>85</xdr:col>
      <xdr:colOff>177800</xdr:colOff>
      <xdr:row>97</xdr:row>
      <xdr:rowOff>98203</xdr:rowOff>
    </xdr:to>
    <xdr:sp macro="" textlink="">
      <xdr:nvSpPr>
        <xdr:cNvPr id="712" name="楕円 711"/>
        <xdr:cNvSpPr/>
      </xdr:nvSpPr>
      <xdr:spPr>
        <a:xfrm>
          <a:off x="16268700" y="16627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146480</xdr:rowOff>
    </xdr:from>
    <xdr:ext cx="534377" cy="259045"/>
    <xdr:sp macro="" textlink="">
      <xdr:nvSpPr>
        <xdr:cNvPr id="713" name="公債費該当値テキスト"/>
        <xdr:cNvSpPr txBox="1"/>
      </xdr:nvSpPr>
      <xdr:spPr>
        <a:xfrm>
          <a:off x="16370300" y="16605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123037</xdr:rowOff>
    </xdr:from>
    <xdr:to>
      <xdr:col>81</xdr:col>
      <xdr:colOff>101600</xdr:colOff>
      <xdr:row>97</xdr:row>
      <xdr:rowOff>53187</xdr:rowOff>
    </xdr:to>
    <xdr:sp macro="" textlink="">
      <xdr:nvSpPr>
        <xdr:cNvPr id="714" name="楕円 713"/>
        <xdr:cNvSpPr/>
      </xdr:nvSpPr>
      <xdr:spPr>
        <a:xfrm>
          <a:off x="15430500" y="16582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97</xdr:row>
      <xdr:rowOff>44314</xdr:rowOff>
    </xdr:from>
    <xdr:ext cx="534377" cy="259045"/>
    <xdr:sp macro="" textlink="">
      <xdr:nvSpPr>
        <xdr:cNvPr id="715" name="テキスト ボックス 714"/>
        <xdr:cNvSpPr txBox="1"/>
      </xdr:nvSpPr>
      <xdr:spPr>
        <a:xfrm>
          <a:off x="15214111" y="16674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97282</xdr:rowOff>
    </xdr:from>
    <xdr:to>
      <xdr:col>76</xdr:col>
      <xdr:colOff>165100</xdr:colOff>
      <xdr:row>97</xdr:row>
      <xdr:rowOff>27432</xdr:rowOff>
    </xdr:to>
    <xdr:sp macro="" textlink="">
      <xdr:nvSpPr>
        <xdr:cNvPr id="716" name="楕円 715"/>
        <xdr:cNvSpPr/>
      </xdr:nvSpPr>
      <xdr:spPr>
        <a:xfrm>
          <a:off x="14541500" y="16556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18559</xdr:rowOff>
    </xdr:from>
    <xdr:ext cx="534377" cy="259045"/>
    <xdr:sp macro="" textlink="">
      <xdr:nvSpPr>
        <xdr:cNvPr id="717" name="テキスト ボックス 716"/>
        <xdr:cNvSpPr txBox="1"/>
      </xdr:nvSpPr>
      <xdr:spPr>
        <a:xfrm>
          <a:off x="14325111" y="16649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96216</xdr:rowOff>
    </xdr:from>
    <xdr:to>
      <xdr:col>72</xdr:col>
      <xdr:colOff>38100</xdr:colOff>
      <xdr:row>97</xdr:row>
      <xdr:rowOff>26366</xdr:rowOff>
    </xdr:to>
    <xdr:sp macro="" textlink="">
      <xdr:nvSpPr>
        <xdr:cNvPr id="718" name="楕円 717"/>
        <xdr:cNvSpPr/>
      </xdr:nvSpPr>
      <xdr:spPr>
        <a:xfrm>
          <a:off x="13652500" y="16555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17493</xdr:rowOff>
    </xdr:from>
    <xdr:ext cx="534377" cy="259045"/>
    <xdr:sp macro="" textlink="">
      <xdr:nvSpPr>
        <xdr:cNvPr id="719" name="テキスト ボックス 718"/>
        <xdr:cNvSpPr txBox="1"/>
      </xdr:nvSpPr>
      <xdr:spPr>
        <a:xfrm>
          <a:off x="13436111" y="16648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108883</xdr:rowOff>
    </xdr:from>
    <xdr:to>
      <xdr:col>67</xdr:col>
      <xdr:colOff>101600</xdr:colOff>
      <xdr:row>97</xdr:row>
      <xdr:rowOff>39033</xdr:rowOff>
    </xdr:to>
    <xdr:sp macro="" textlink="">
      <xdr:nvSpPr>
        <xdr:cNvPr id="720" name="楕円 719"/>
        <xdr:cNvSpPr/>
      </xdr:nvSpPr>
      <xdr:spPr>
        <a:xfrm>
          <a:off x="12763500" y="16568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55560</xdr:rowOff>
    </xdr:from>
    <xdr:ext cx="534377" cy="259045"/>
    <xdr:sp macro="" textlink="">
      <xdr:nvSpPr>
        <xdr:cNvPr id="721" name="テキスト ボックス 720"/>
        <xdr:cNvSpPr txBox="1"/>
      </xdr:nvSpPr>
      <xdr:spPr>
        <a:xfrm>
          <a:off x="12547111" y="16343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22" name="正方形/長方形 721"/>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23" name="正方形/長方形 722"/>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24" name="正方形/長方形 723"/>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5" name="正方形/長方形 724"/>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26" name="正方形/長方形 725"/>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27" name="正方形/長方形 726"/>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28" name="正方形/長方形 727"/>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9" name="正方形/長方形 728"/>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30" name="テキスト ボックス 729"/>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31" name="直線コネクタ 730"/>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32" name="直線コネクタ 731"/>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33" name="テキスト ボックス 732"/>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34" name="直線コネクタ 733"/>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144434</xdr:rowOff>
    </xdr:from>
    <xdr:ext cx="467179" cy="259045"/>
    <xdr:sp macro="" textlink="">
      <xdr:nvSpPr>
        <xdr:cNvPr id="735" name="テキスト ボックス 734"/>
        <xdr:cNvSpPr txBox="1"/>
      </xdr:nvSpPr>
      <xdr:spPr>
        <a:xfrm>
          <a:off x="17820821" y="6316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36" name="直線コネクタ 735"/>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160763</xdr:rowOff>
    </xdr:from>
    <xdr:ext cx="467179" cy="259045"/>
    <xdr:sp macro="" textlink="">
      <xdr:nvSpPr>
        <xdr:cNvPr id="737" name="テキスト ボックス 736"/>
        <xdr:cNvSpPr txBox="1"/>
      </xdr:nvSpPr>
      <xdr:spPr>
        <a:xfrm>
          <a:off x="17820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38" name="直線コネクタ 737"/>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33</xdr:row>
      <xdr:rowOff>5641</xdr:rowOff>
    </xdr:from>
    <xdr:ext cx="467179" cy="259045"/>
    <xdr:sp macro="" textlink="">
      <xdr:nvSpPr>
        <xdr:cNvPr id="739" name="テキスト ボックス 738"/>
        <xdr:cNvSpPr txBox="1"/>
      </xdr:nvSpPr>
      <xdr:spPr>
        <a:xfrm>
          <a:off x="17820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40" name="直線コネクタ 739"/>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31</xdr:row>
      <xdr:rowOff>21970</xdr:rowOff>
    </xdr:from>
    <xdr:ext cx="467179" cy="259045"/>
    <xdr:sp macro="" textlink="">
      <xdr:nvSpPr>
        <xdr:cNvPr id="741" name="テキスト ボックス 740"/>
        <xdr:cNvSpPr txBox="1"/>
      </xdr:nvSpPr>
      <xdr:spPr>
        <a:xfrm>
          <a:off x="17820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42" name="直線コネクタ 741"/>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43" name="テキスト ボックス 742"/>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44" name="直線コネクタ 743"/>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45" name="テキスト ボックス 744"/>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46" name="諸支出金グラフ枠"/>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112268</xdr:rowOff>
    </xdr:from>
    <xdr:to>
      <xdr:col>116</xdr:col>
      <xdr:colOff>62864</xdr:colOff>
      <xdr:row>39</xdr:row>
      <xdr:rowOff>98878</xdr:rowOff>
    </xdr:to>
    <xdr:cxnSp macro="">
      <xdr:nvCxnSpPr>
        <xdr:cNvPr id="747" name="直線コネクタ 746"/>
        <xdr:cNvCxnSpPr/>
      </xdr:nvCxnSpPr>
      <xdr:spPr>
        <a:xfrm flipV="1">
          <a:off x="22159595" y="5255768"/>
          <a:ext cx="1269" cy="15296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48" name="諸支出金最小値テキスト"/>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49" name="直線コネクタ 748"/>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58945</xdr:rowOff>
    </xdr:from>
    <xdr:ext cx="469744" cy="259045"/>
    <xdr:sp macro="" textlink="">
      <xdr:nvSpPr>
        <xdr:cNvPr id="750" name="諸支出金最大値テキスト"/>
        <xdr:cNvSpPr txBox="1"/>
      </xdr:nvSpPr>
      <xdr:spPr>
        <a:xfrm>
          <a:off x="22212300" y="50309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4,684</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30</xdr:row>
      <xdr:rowOff>112268</xdr:rowOff>
    </xdr:from>
    <xdr:to>
      <xdr:col>116</xdr:col>
      <xdr:colOff>152400</xdr:colOff>
      <xdr:row>30</xdr:row>
      <xdr:rowOff>112268</xdr:rowOff>
    </xdr:to>
    <xdr:cxnSp macro="">
      <xdr:nvCxnSpPr>
        <xdr:cNvPr id="751" name="直線コネクタ 750"/>
        <xdr:cNvCxnSpPr/>
      </xdr:nvCxnSpPr>
      <xdr:spPr>
        <a:xfrm>
          <a:off x="22072600" y="52557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52" name="直線コネクタ 751"/>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115696</xdr:rowOff>
    </xdr:from>
    <xdr:ext cx="378565" cy="259045"/>
    <xdr:sp macro="" textlink="">
      <xdr:nvSpPr>
        <xdr:cNvPr id="753" name="諸支出金平均値テキスト"/>
        <xdr:cNvSpPr txBox="1"/>
      </xdr:nvSpPr>
      <xdr:spPr>
        <a:xfrm>
          <a:off x="22212300" y="6459346"/>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92819</xdr:rowOff>
    </xdr:from>
    <xdr:to>
      <xdr:col>116</xdr:col>
      <xdr:colOff>114300</xdr:colOff>
      <xdr:row>39</xdr:row>
      <xdr:rowOff>22969</xdr:rowOff>
    </xdr:to>
    <xdr:sp macro="" textlink="">
      <xdr:nvSpPr>
        <xdr:cNvPr id="754" name="フローチャート: 判断 753"/>
        <xdr:cNvSpPr/>
      </xdr:nvSpPr>
      <xdr:spPr>
        <a:xfrm>
          <a:off x="22110700" y="6607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98878</xdr:rowOff>
    </xdr:from>
    <xdr:to>
      <xdr:col>111</xdr:col>
      <xdr:colOff>177800</xdr:colOff>
      <xdr:row>39</xdr:row>
      <xdr:rowOff>98878</xdr:rowOff>
    </xdr:to>
    <xdr:cxnSp macro="">
      <xdr:nvCxnSpPr>
        <xdr:cNvPr id="755" name="直線コネクタ 754"/>
        <xdr:cNvCxnSpPr/>
      </xdr:nvCxnSpPr>
      <xdr:spPr>
        <a:xfrm>
          <a:off x="20434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17707</xdr:rowOff>
    </xdr:from>
    <xdr:to>
      <xdr:col>112</xdr:col>
      <xdr:colOff>38100</xdr:colOff>
      <xdr:row>39</xdr:row>
      <xdr:rowOff>119307</xdr:rowOff>
    </xdr:to>
    <xdr:sp macro="" textlink="">
      <xdr:nvSpPr>
        <xdr:cNvPr id="756" name="フローチャート: 判断 755"/>
        <xdr:cNvSpPr/>
      </xdr:nvSpPr>
      <xdr:spPr>
        <a:xfrm>
          <a:off x="21272500" y="670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20833</xdr:colOff>
      <xdr:row>37</xdr:row>
      <xdr:rowOff>135834</xdr:rowOff>
    </xdr:from>
    <xdr:ext cx="313932" cy="259045"/>
    <xdr:sp macro="" textlink="">
      <xdr:nvSpPr>
        <xdr:cNvPr id="757" name="テキスト ボックス 756"/>
        <xdr:cNvSpPr txBox="1"/>
      </xdr:nvSpPr>
      <xdr:spPr>
        <a:xfrm>
          <a:off x="21166333" y="647948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58" name="直線コネクタ 757"/>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13788</xdr:rowOff>
    </xdr:from>
    <xdr:to>
      <xdr:col>107</xdr:col>
      <xdr:colOff>101600</xdr:colOff>
      <xdr:row>39</xdr:row>
      <xdr:rowOff>115388</xdr:rowOff>
    </xdr:to>
    <xdr:sp macro="" textlink="">
      <xdr:nvSpPr>
        <xdr:cNvPr id="759" name="フローチャート: 判断 758"/>
        <xdr:cNvSpPr/>
      </xdr:nvSpPr>
      <xdr:spPr>
        <a:xfrm>
          <a:off x="20383500" y="67003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131915</xdr:rowOff>
    </xdr:from>
    <xdr:ext cx="378565" cy="259045"/>
    <xdr:sp macro="" textlink="">
      <xdr:nvSpPr>
        <xdr:cNvPr id="760" name="テキスト ボックス 759"/>
        <xdr:cNvSpPr txBox="1"/>
      </xdr:nvSpPr>
      <xdr:spPr>
        <a:xfrm>
          <a:off x="20245017" y="6475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98878</xdr:rowOff>
    </xdr:from>
    <xdr:to>
      <xdr:col>102</xdr:col>
      <xdr:colOff>114300</xdr:colOff>
      <xdr:row>39</xdr:row>
      <xdr:rowOff>98878</xdr:rowOff>
    </xdr:to>
    <xdr:cxnSp macro="">
      <xdr:nvCxnSpPr>
        <xdr:cNvPr id="761" name="直線コネクタ 760"/>
        <xdr:cNvCxnSpPr/>
      </xdr:nvCxnSpPr>
      <xdr:spPr>
        <a:xfrm>
          <a:off x="18656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26198</xdr:rowOff>
    </xdr:from>
    <xdr:to>
      <xdr:col>102</xdr:col>
      <xdr:colOff>165100</xdr:colOff>
      <xdr:row>39</xdr:row>
      <xdr:rowOff>127798</xdr:rowOff>
    </xdr:to>
    <xdr:sp macro="" textlink="">
      <xdr:nvSpPr>
        <xdr:cNvPr id="762" name="フローチャート: 判断 761"/>
        <xdr:cNvSpPr/>
      </xdr:nvSpPr>
      <xdr:spPr>
        <a:xfrm>
          <a:off x="19494500" y="6712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37</xdr:row>
      <xdr:rowOff>144325</xdr:rowOff>
    </xdr:from>
    <xdr:ext cx="313932" cy="259045"/>
    <xdr:sp macro="" textlink="">
      <xdr:nvSpPr>
        <xdr:cNvPr id="763" name="テキスト ボックス 762"/>
        <xdr:cNvSpPr txBox="1"/>
      </xdr:nvSpPr>
      <xdr:spPr>
        <a:xfrm>
          <a:off x="19388333" y="648797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170869</xdr:rowOff>
    </xdr:from>
    <xdr:to>
      <xdr:col>98</xdr:col>
      <xdr:colOff>38100</xdr:colOff>
      <xdr:row>39</xdr:row>
      <xdr:rowOff>101019</xdr:rowOff>
    </xdr:to>
    <xdr:sp macro="" textlink="">
      <xdr:nvSpPr>
        <xdr:cNvPr id="764" name="フローチャート: 判断 763"/>
        <xdr:cNvSpPr/>
      </xdr:nvSpPr>
      <xdr:spPr>
        <a:xfrm>
          <a:off x="18605500" y="6685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117546</xdr:rowOff>
    </xdr:from>
    <xdr:ext cx="378565" cy="259045"/>
    <xdr:sp macro="" textlink="">
      <xdr:nvSpPr>
        <xdr:cNvPr id="765" name="テキスト ボックス 764"/>
        <xdr:cNvSpPr txBox="1"/>
      </xdr:nvSpPr>
      <xdr:spPr>
        <a:xfrm>
          <a:off x="18467017" y="64611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66" name="テキスト ボックス 765"/>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67" name="テキスト ボックス 766"/>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8" name="テキスト ボックス 767"/>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9" name="テキスト ボックス 768"/>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70" name="テキスト ボックス 769"/>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71" name="楕円 770"/>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134455</xdr:rowOff>
    </xdr:from>
    <xdr:ext cx="249299" cy="259045"/>
    <xdr:sp macro="" textlink="">
      <xdr:nvSpPr>
        <xdr:cNvPr id="772" name="諸支出金該当値テキスト"/>
        <xdr:cNvSpPr txBox="1"/>
      </xdr:nvSpPr>
      <xdr:spPr>
        <a:xfrm>
          <a:off x="22212300" y="66495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73" name="楕円 772"/>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140805</xdr:rowOff>
    </xdr:from>
    <xdr:ext cx="249299" cy="259045"/>
    <xdr:sp macro="" textlink="">
      <xdr:nvSpPr>
        <xdr:cNvPr id="774" name="テキスト ボックス 773"/>
        <xdr:cNvSpPr txBox="1"/>
      </xdr:nvSpPr>
      <xdr:spPr>
        <a:xfrm>
          <a:off x="21198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75" name="楕円 774"/>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140805</xdr:rowOff>
    </xdr:from>
    <xdr:ext cx="249299" cy="259045"/>
    <xdr:sp macro="" textlink="">
      <xdr:nvSpPr>
        <xdr:cNvPr id="776" name="テキスト ボックス 775"/>
        <xdr:cNvSpPr txBox="1"/>
      </xdr:nvSpPr>
      <xdr:spPr>
        <a:xfrm>
          <a:off x="20309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77" name="楕円 776"/>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78" name="テキスト ボックス 777"/>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48078</xdr:rowOff>
    </xdr:from>
    <xdr:to>
      <xdr:col>98</xdr:col>
      <xdr:colOff>38100</xdr:colOff>
      <xdr:row>39</xdr:row>
      <xdr:rowOff>149678</xdr:rowOff>
    </xdr:to>
    <xdr:sp macro="" textlink="">
      <xdr:nvSpPr>
        <xdr:cNvPr id="779" name="楕円 778"/>
        <xdr:cNvSpPr/>
      </xdr:nvSpPr>
      <xdr:spPr>
        <a:xfrm>
          <a:off x="18605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140805</xdr:rowOff>
    </xdr:from>
    <xdr:ext cx="249299" cy="259045"/>
    <xdr:sp macro="" textlink="">
      <xdr:nvSpPr>
        <xdr:cNvPr id="780" name="テキスト ボックス 779"/>
        <xdr:cNvSpPr txBox="1"/>
      </xdr:nvSpPr>
      <xdr:spPr>
        <a:xfrm>
          <a:off x="18531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81" name="正方形/長方形 780"/>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82" name="正方形/長方形 781"/>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83" name="正方形/長方形 782"/>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84" name="正方形/長方形 783"/>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85" name="正方形/長方形 784"/>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86" name="正方形/長方形 785"/>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栃木県平均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87" name="正方形/長方形 786"/>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8" name="正方形/長方形 787"/>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89" name="テキスト ボックス 788"/>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90" name="直線コネクタ 789"/>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91" name="直線コネクタ 790"/>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92" name="テキスト ボックス 791"/>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3" name="直線コネクタ 792"/>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94" name="テキスト ボックス 793"/>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5" name="前年度繰上充用金グラフ枠"/>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96" name="直線コネクタ 795"/>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97" name="前年度繰上充用金最小値テキスト"/>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8" name="直線コネクタ 797"/>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99" name="前年度繰上充用金最大値テキスト"/>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800" name="直線コネクタ 799"/>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801" name="直線コネクタ 800"/>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802" name="前年度繰上充用金平均値テキスト"/>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3" name="フローチャート: 判断 802"/>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804" name="直線コネクタ 803"/>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805" name="フローチャート: 判断 804"/>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55</xdr:row>
      <xdr:rowOff>10177</xdr:rowOff>
    </xdr:from>
    <xdr:ext cx="249299" cy="259045"/>
    <xdr:sp macro="" textlink="">
      <xdr:nvSpPr>
        <xdr:cNvPr id="806" name="テキスト ボックス 805"/>
        <xdr:cNvSpPr txBox="1"/>
      </xdr:nvSpPr>
      <xdr:spPr>
        <a:xfrm>
          <a:off x="2119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807" name="直線コネクタ 806"/>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808" name="フローチャート: 判断 807"/>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809" name="テキスト ボックス 808"/>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810" name="直線コネクタ 809"/>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811" name="フローチャート: 判断 810"/>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812" name="テキスト ボックス 811"/>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3" name="フローチャート: 判断 812"/>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814" name="テキスト ボックス 813"/>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5" name="テキスト ボックス 814"/>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6" name="テキスト ボックス 815"/>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7" name="テキスト ボックス 816"/>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8" name="テキスト ボックス 817"/>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9" name="テキスト ボックス 818"/>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20" name="楕円 819"/>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21" name="前年度繰上充用金該当値テキスト"/>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22" name="楕円 821"/>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53</xdr:row>
      <xdr:rowOff>35577</xdr:rowOff>
    </xdr:from>
    <xdr:ext cx="249299" cy="259045"/>
    <xdr:sp macro="" textlink="">
      <xdr:nvSpPr>
        <xdr:cNvPr id="823" name="テキスト ボックス 822"/>
        <xdr:cNvSpPr txBox="1"/>
      </xdr:nvSpPr>
      <xdr:spPr>
        <a:xfrm>
          <a:off x="2119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24" name="楕円 823"/>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25" name="テキスト ボックス 824"/>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26" name="楕円 825"/>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27" name="テキスト ボックス 826"/>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28" name="楕円 827"/>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29" name="テキスト ボックス 828"/>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30" name="正方形/長方形 829"/>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31" name="正方形/長方形 830"/>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32" name="テキスト ボックス 831"/>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目的別で比較すると、県平均及び類似団体平均をともに上回っているのは土木費、消防費、教育費である。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土木費については、前年度と比較しても大きく伸びている状況である。これは、平成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年度から実施してきた、黒磯駅周辺都市再生整備計画事業が最終年度となり事業費が増加（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+9.0</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したことが主な要因である。本市は、有形固定資産減価償却率が低いため、施設老朽化の度合いが低いと言えるが、今後の老朽化に伴い、道路などの維持管理費が増加する見込みである。また、消防費については、黒磯消防署建設に伴い消防組合負担金が増加（</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億円）したことが要因である。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教育費については、昨年度より前年度と比較して大きく減少したものの、依然高い状況にある。これは、英語教育の推進や小中学校</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ICT</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事業などの市独自の教育施策を推進しており、教育分野の行政サービスが充実していると言えるが、今後において持続可能な財政運営を行っていくためにも、市の将来を担う子ども達に係る経費ではあるが、費用対効果を検証し、効果の低い経費を削減するなど費用抑制に努めていく必要があ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商工費については、県平均を下回っているものの、類似団体平均を上回っている状況である。主な事業としては観光施設の管理運営業務委託であるため、公共施設等総合管理計画に基づき施設等の統廃合を行うことで逓減に努め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000-000001C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000-000002C8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000-000003C8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000-000004C8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000-000005C8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000-000006C8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000-00000904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000-00000AC8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000-00000BC8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令和元年度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000-00000CC8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栃木県那須塩原市</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id="{00000000-0008-0000-0000-00000DC80000}"/>
            </a:ext>
          </a:extLst>
        </xdr:cNvPr>
        <xdr:cNvSpPr txBox="1">
          <a:spLocks noChangeArrowheads="1"/>
        </xdr:cNvSpPr>
      </xdr:nvSpPr>
      <xdr:spPr bwMode="auto">
        <a:xfrm>
          <a:off x="466725" y="838200"/>
          <a:ext cx="31242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id="{00000000-0008-0000-0000-00000F000000}"/>
            </a:ext>
          </a:extLst>
        </xdr:cNvPr>
        <xdr:cNvSpPr txBox="1"/>
      </xdr:nvSpPr>
      <xdr:spPr>
        <a:xfrm>
          <a:off x="11144251" y="9934575"/>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黒磯駅周辺地区（仮称）駅前図書館等整備や</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第</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期最終処分場整備事業</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の進捗により歳出が増加したが、個人市民税</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や震災復興特別交付税</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の増加により歳入総額が増加したため、</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実質収支比率については</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前年度比で</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0.72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ポイント</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増加した。</a:t>
          </a:r>
          <a:endParaRPr lang="ja-JP" altLang="ja-JP" sz="12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今後においては新型コロナウイルス感染症の影響により市税の減収が懸念されるなか、</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安定した財政運営を行うため、財政調整基金については、前年度決算余剰金を積み立てるとともに、最低水準の取り崩しに努めている。</a:t>
          </a:r>
          <a:r>
            <a:rPr kumimoji="0" lang="ja-JP" altLang="en-US" sz="1200">
              <a:solidFill>
                <a:schemeClr val="dk1"/>
              </a:solidFill>
              <a:effectLst/>
              <a:latin typeface="ＭＳ ゴシック" panose="020B0609070205080204" pitchFamily="49" charset="-128"/>
              <a:ea typeface="ＭＳ ゴシック" panose="020B0609070205080204" pitchFamily="49" charset="-128"/>
              <a:cs typeface="+mn-cs"/>
            </a:rPr>
            <a:t>また、</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新たな</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財源の確保に努める</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こととし、ネーミングライツやクラウドファンディングを積極的に活用していく。</a:t>
          </a:r>
          <a:endParaRPr lang="ja-JP" altLang="ja-JP" sz="12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100-000001D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100-000002D8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100-000003D8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100-000006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100-000006D8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100-000007D8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令和元年度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100-000008D8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栃木県那須塩原市</a:t>
          </a:r>
        </a:p>
      </xdr:txBody>
    </xdr:sp>
    <xdr:clientData/>
  </xdr:twoCellAnchor>
  <xdr:twoCellAnchor editAs="oneCell">
    <xdr:from>
      <xdr:col>1</xdr:col>
      <xdr:colOff>0</xdr:colOff>
      <xdr:row>3</xdr:row>
      <xdr:rowOff>28575</xdr:rowOff>
    </xdr:from>
    <xdr:to>
      <xdr:col>4</xdr:col>
      <xdr:colOff>914400</xdr:colOff>
      <xdr:row>4</xdr:row>
      <xdr:rowOff>200025</xdr:rowOff>
    </xdr:to>
    <xdr:sp macro="" textlink="">
      <xdr:nvSpPr>
        <xdr:cNvPr id="9" name="テキスト ボックス 6">
          <a:extLst>
            <a:ext uri="{FF2B5EF4-FFF2-40B4-BE49-F238E27FC236}">
              <a16:creationId xmlns:a16="http://schemas.microsoft.com/office/drawing/2014/main" id="{00000000-0008-0000-0100-000009D80000}"/>
            </a:ext>
          </a:extLst>
        </xdr:cNvPr>
        <xdr:cNvSpPr txBox="1">
          <a:spLocks noChangeArrowheads="1"/>
        </xdr:cNvSpPr>
      </xdr:nvSpPr>
      <xdr:spPr bwMode="auto">
        <a:xfrm>
          <a:off x="504825" y="657225"/>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id="{00000000-0008-0000-0100-00000B000000}"/>
            </a:ext>
          </a:extLst>
        </xdr:cNvPr>
        <xdr:cNvSpPr txBox="1"/>
      </xdr:nvSpPr>
      <xdr:spPr>
        <a:xfrm>
          <a:off x="11487150" y="7248525"/>
          <a:ext cx="603885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dk1"/>
              </a:solidFill>
              <a:effectLst/>
              <a:latin typeface="ＭＳ ゴシック" pitchFamily="49" charset="-128"/>
              <a:ea typeface="ＭＳ ゴシック" pitchFamily="49" charset="-128"/>
              <a:cs typeface="+mn-cs"/>
            </a:rPr>
            <a:t>　令和元</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年度においてもすべての会計で赤字は発生していない。</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下水道事業特別会計及び農業集落排水事業特別会計においては、令和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年度から法適化を行い、経営の健全化を進め繰出金の抑制を図る予定だが、</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令和元</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年度における一般会計からの繰入金の比率は下水道事業特別会計で</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40.4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％、農業集落排水事業特別会計で</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79.8</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％と高く、一般会計からの繰入金に大きく依存している。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000-000006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xdr:cNvSpPr/>
      </xdr:nvSpPr>
      <xdr:spPr bwMode="auto">
        <a:xfrm>
          <a:off x="635000" y="7480300"/>
          <a:ext cx="508000" cy="288925"/>
        </a:xfrm>
        <a:prstGeom prst="rect">
          <a:avLst/>
        </a:prstGeom>
        <a:solidFill>
          <a:srgbClr val="FF8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xdr:cNvSpPr/>
      </xdr:nvSpPr>
      <xdr:spPr bwMode="auto">
        <a:xfrm>
          <a:off x="635000" y="7975600"/>
          <a:ext cx="508000" cy="288925"/>
        </a:xfrm>
        <a:prstGeom prst="rect">
          <a:avLst/>
        </a:prstGeom>
        <a:solidFill>
          <a:srgbClr val="00FF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xdr:cNvSpPr/>
      </xdr:nvSpPr>
      <xdr:spPr bwMode="auto">
        <a:xfrm>
          <a:off x="635000" y="8470900"/>
          <a:ext cx="508000" cy="288925"/>
        </a:xfrm>
        <a:prstGeom prst="rect">
          <a:avLst/>
        </a:prstGeom>
        <a:solidFill>
          <a:srgbClr val="008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xdr:cNvSpPr/>
      </xdr:nvSpPr>
      <xdr:spPr bwMode="auto">
        <a:xfrm>
          <a:off x="635000" y="8966200"/>
          <a:ext cx="508000" cy="288925"/>
        </a:xfrm>
        <a:prstGeom prst="rect">
          <a:avLst/>
        </a:prstGeom>
        <a:solidFill>
          <a:srgbClr val="9999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xdr:cNvSpPr/>
      </xdr:nvSpPr>
      <xdr:spPr bwMode="auto">
        <a:xfrm>
          <a:off x="635000" y="9461500"/>
          <a:ext cx="508000" cy="288925"/>
        </a:xfrm>
        <a:prstGeom prst="rect">
          <a:avLst/>
        </a:prstGeom>
        <a:solidFill>
          <a:srgbClr val="FF66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xdr:cNvSpPr/>
      </xdr:nvSpPr>
      <xdr:spPr bwMode="auto">
        <a:xfrm>
          <a:off x="635000" y="9956800"/>
          <a:ext cx="508000" cy="288925"/>
        </a:xfrm>
        <a:prstGeom prst="rect">
          <a:avLst/>
        </a:prstGeom>
        <a:solidFill>
          <a:srgbClr val="FF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xdr:cNvSpPr/>
      </xdr:nvSpPr>
      <xdr:spPr bwMode="auto">
        <a:xfrm>
          <a:off x="635000" y="10452100"/>
          <a:ext cx="508000" cy="288925"/>
        </a:xfrm>
        <a:prstGeom prst="rect">
          <a:avLst/>
        </a:prstGeom>
        <a:solidFill>
          <a:srgbClr val="800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xdr:cNvSpPr/>
      </xdr:nvSpPr>
      <xdr:spPr bwMode="auto">
        <a:xfrm>
          <a:off x="635000" y="10947400"/>
          <a:ext cx="508000" cy="288925"/>
        </a:xfrm>
        <a:prstGeom prst="rect">
          <a:avLst/>
        </a:prstGeom>
        <a:solidFill>
          <a:srgbClr val="00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xdr:cNvSpPr/>
      </xdr:nvSpPr>
      <xdr:spPr bwMode="auto">
        <a:xfrm>
          <a:off x="635000" y="11442700"/>
          <a:ext cx="508000" cy="288925"/>
        </a:xfrm>
        <a:prstGeom prst="rect">
          <a:avLst/>
        </a:prstGeom>
        <a:solidFill>
          <a:srgbClr val="FF0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xdr:cNvSpPr/>
      </xdr:nvSpPr>
      <xdr:spPr bwMode="auto">
        <a:xfrm>
          <a:off x="635000" y="11938000"/>
          <a:ext cx="508000" cy="288925"/>
        </a:xfrm>
        <a:prstGeom prst="rect">
          <a:avLst/>
        </a:prstGeom>
        <a:solidFill>
          <a:srgbClr val="0000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36001;&#25919;&#29366;&#27841;&#36039;&#26009;&#38598;&#12305;_092134_&#37027;&#38920;&#22633;&#21407;&#24066;_2019(2&#22238;&#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H27</v>
          </cell>
          <cell r="BX50" t="str">
            <v>H28</v>
          </cell>
          <cell r="CF50" t="str">
            <v>H29</v>
          </cell>
          <cell r="CN50" t="str">
            <v>H30</v>
          </cell>
          <cell r="CV50" t="str">
            <v>R01</v>
          </cell>
        </row>
        <row r="51">
          <cell r="AN51" t="str">
            <v>当該団体値</v>
          </cell>
        </row>
        <row r="53">
          <cell r="BX53">
            <v>49.7</v>
          </cell>
          <cell r="CF53">
            <v>51.3</v>
          </cell>
          <cell r="CN53">
            <v>52.5</v>
          </cell>
          <cell r="CV53">
            <v>53.6</v>
          </cell>
        </row>
        <row r="55">
          <cell r="AN55" t="str">
            <v>類似団体内平均値</v>
          </cell>
          <cell r="BX55">
            <v>53.1</v>
          </cell>
          <cell r="CF55">
            <v>51.2</v>
          </cell>
          <cell r="CN55">
            <v>47.2</v>
          </cell>
          <cell r="CV55">
            <v>49.5</v>
          </cell>
        </row>
        <row r="57">
          <cell r="BX57">
            <v>57.4</v>
          </cell>
          <cell r="CF57">
            <v>58.7</v>
          </cell>
          <cell r="CN57">
            <v>59.8</v>
          </cell>
          <cell r="CV57">
            <v>60.9</v>
          </cell>
        </row>
        <row r="72">
          <cell r="BP72" t="str">
            <v>H27</v>
          </cell>
          <cell r="BX72" t="str">
            <v>H28</v>
          </cell>
          <cell r="CF72" t="str">
            <v>H29</v>
          </cell>
          <cell r="CN72" t="str">
            <v>H30</v>
          </cell>
          <cell r="CV72" t="str">
            <v>R01</v>
          </cell>
        </row>
        <row r="73">
          <cell r="AN73" t="str">
            <v>当該団体値</v>
          </cell>
        </row>
        <row r="75">
          <cell r="BP75">
            <v>4.9000000000000004</v>
          </cell>
          <cell r="BX75">
            <v>4.0999999999999996</v>
          </cell>
          <cell r="CF75">
            <v>3.8</v>
          </cell>
          <cell r="CN75">
            <v>4.2</v>
          </cell>
          <cell r="CV75">
            <v>4</v>
          </cell>
        </row>
        <row r="77">
          <cell r="AN77" t="str">
            <v>類似団体内平均値</v>
          </cell>
          <cell r="BP77">
            <v>34.9</v>
          </cell>
          <cell r="BX77">
            <v>53.1</v>
          </cell>
          <cell r="CF77">
            <v>51.2</v>
          </cell>
          <cell r="CN77">
            <v>47.2</v>
          </cell>
          <cell r="CV77">
            <v>49.5</v>
          </cell>
        </row>
        <row r="79">
          <cell r="BP79">
            <v>7.2</v>
          </cell>
          <cell r="BX79">
            <v>8.6</v>
          </cell>
          <cell r="CF79">
            <v>8.1999999999999993</v>
          </cell>
          <cell r="CN79">
            <v>7.8</v>
          </cell>
          <cell r="CV79">
            <v>7.6</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6"/>
  <sheetViews>
    <sheetView showGridLines="0" tabSelected="1" workbookViewId="0"/>
  </sheetViews>
  <sheetFormatPr defaultColWidth="0" defaultRowHeight="10.8" zeroHeight="1" x14ac:dyDescent="0.2"/>
  <cols>
    <col min="1" max="11" width="2.109375" style="188" customWidth="1"/>
    <col min="12" max="12" width="2.21875" style="188" customWidth="1"/>
    <col min="13" max="17" width="2.33203125" style="188" customWidth="1"/>
    <col min="18" max="119" width="2.109375" style="188" customWidth="1"/>
    <col min="120" max="16384" width="0" style="188" hidden="1"/>
  </cols>
  <sheetData>
    <row r="1" spans="1:119" ht="33" customHeight="1" x14ac:dyDescent="0.2">
      <c r="A1" s="186"/>
      <c r="B1" s="648" t="s">
        <v>80</v>
      </c>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48"/>
      <c r="AO1" s="648"/>
      <c r="AP1" s="648"/>
      <c r="AQ1" s="648"/>
      <c r="AR1" s="648"/>
      <c r="AS1" s="648"/>
      <c r="AT1" s="648"/>
      <c r="AU1" s="648"/>
      <c r="AV1" s="648"/>
      <c r="AW1" s="648"/>
      <c r="AX1" s="648"/>
      <c r="AY1" s="648"/>
      <c r="AZ1" s="648"/>
      <c r="BA1" s="648"/>
      <c r="BB1" s="648"/>
      <c r="BC1" s="648"/>
      <c r="BD1" s="648"/>
      <c r="BE1" s="648"/>
      <c r="BF1" s="648"/>
      <c r="BG1" s="648"/>
      <c r="BH1" s="648"/>
      <c r="BI1" s="648"/>
      <c r="BJ1" s="648"/>
      <c r="BK1" s="648"/>
      <c r="BL1" s="648"/>
      <c r="BM1" s="648"/>
      <c r="BN1" s="648"/>
      <c r="BO1" s="648"/>
      <c r="BP1" s="648"/>
      <c r="BQ1" s="648"/>
      <c r="BR1" s="648"/>
      <c r="BS1" s="648"/>
      <c r="BT1" s="648"/>
      <c r="BU1" s="648"/>
      <c r="BV1" s="648"/>
      <c r="BW1" s="648"/>
      <c r="BX1" s="648"/>
      <c r="BY1" s="648"/>
      <c r="BZ1" s="648"/>
      <c r="CA1" s="648"/>
      <c r="CB1" s="648"/>
      <c r="CC1" s="648"/>
      <c r="CD1" s="648"/>
      <c r="CE1" s="648"/>
      <c r="CF1" s="648"/>
      <c r="CG1" s="648"/>
      <c r="CH1" s="648"/>
      <c r="CI1" s="648"/>
      <c r="CJ1" s="648"/>
      <c r="CK1" s="648"/>
      <c r="CL1" s="648"/>
      <c r="CM1" s="648"/>
      <c r="CN1" s="648"/>
      <c r="CO1" s="648"/>
      <c r="CP1" s="648"/>
      <c r="CQ1" s="648"/>
      <c r="CR1" s="648"/>
      <c r="CS1" s="648"/>
      <c r="CT1" s="648"/>
      <c r="CU1" s="648"/>
      <c r="CV1" s="648"/>
      <c r="CW1" s="648"/>
      <c r="CX1" s="648"/>
      <c r="CY1" s="648"/>
      <c r="CZ1" s="648"/>
      <c r="DA1" s="648"/>
      <c r="DB1" s="648"/>
      <c r="DC1" s="648"/>
      <c r="DD1" s="648"/>
      <c r="DE1" s="648"/>
      <c r="DF1" s="648"/>
      <c r="DG1" s="648"/>
      <c r="DH1" s="648"/>
      <c r="DI1" s="648"/>
      <c r="DJ1" s="187"/>
      <c r="DK1" s="187"/>
      <c r="DL1" s="187"/>
      <c r="DM1" s="187"/>
      <c r="DN1" s="187"/>
      <c r="DO1" s="187"/>
    </row>
    <row r="2" spans="1:119" ht="24" thickBot="1" x14ac:dyDescent="0.25">
      <c r="A2" s="186"/>
      <c r="B2" s="189" t="s">
        <v>81</v>
      </c>
      <c r="C2" s="189"/>
      <c r="D2" s="190"/>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row>
    <row r="3" spans="1:119" ht="18.75" customHeight="1" thickBot="1" x14ac:dyDescent="0.25">
      <c r="A3" s="187"/>
      <c r="B3" s="649" t="s">
        <v>82</v>
      </c>
      <c r="C3" s="650"/>
      <c r="D3" s="650"/>
      <c r="E3" s="651"/>
      <c r="F3" s="651"/>
      <c r="G3" s="651"/>
      <c r="H3" s="651"/>
      <c r="I3" s="651"/>
      <c r="J3" s="651"/>
      <c r="K3" s="651"/>
      <c r="L3" s="651" t="s">
        <v>83</v>
      </c>
      <c r="M3" s="651"/>
      <c r="N3" s="651"/>
      <c r="O3" s="651"/>
      <c r="P3" s="651"/>
      <c r="Q3" s="651"/>
      <c r="R3" s="654"/>
      <c r="S3" s="654"/>
      <c r="T3" s="654"/>
      <c r="U3" s="654"/>
      <c r="V3" s="655"/>
      <c r="W3" s="545" t="s">
        <v>84</v>
      </c>
      <c r="X3" s="546"/>
      <c r="Y3" s="546"/>
      <c r="Z3" s="546"/>
      <c r="AA3" s="546"/>
      <c r="AB3" s="650"/>
      <c r="AC3" s="654" t="s">
        <v>85</v>
      </c>
      <c r="AD3" s="546"/>
      <c r="AE3" s="546"/>
      <c r="AF3" s="546"/>
      <c r="AG3" s="546"/>
      <c r="AH3" s="546"/>
      <c r="AI3" s="546"/>
      <c r="AJ3" s="546"/>
      <c r="AK3" s="546"/>
      <c r="AL3" s="616"/>
      <c r="AM3" s="545" t="s">
        <v>86</v>
      </c>
      <c r="AN3" s="546"/>
      <c r="AO3" s="546"/>
      <c r="AP3" s="546"/>
      <c r="AQ3" s="546"/>
      <c r="AR3" s="546"/>
      <c r="AS3" s="546"/>
      <c r="AT3" s="546"/>
      <c r="AU3" s="546"/>
      <c r="AV3" s="546"/>
      <c r="AW3" s="546"/>
      <c r="AX3" s="616"/>
      <c r="AY3" s="608" t="s">
        <v>1</v>
      </c>
      <c r="AZ3" s="609"/>
      <c r="BA3" s="609"/>
      <c r="BB3" s="609"/>
      <c r="BC3" s="609"/>
      <c r="BD3" s="609"/>
      <c r="BE3" s="609"/>
      <c r="BF3" s="609"/>
      <c r="BG3" s="609"/>
      <c r="BH3" s="609"/>
      <c r="BI3" s="609"/>
      <c r="BJ3" s="609"/>
      <c r="BK3" s="609"/>
      <c r="BL3" s="609"/>
      <c r="BM3" s="658"/>
      <c r="BN3" s="545" t="s">
        <v>87</v>
      </c>
      <c r="BO3" s="546"/>
      <c r="BP3" s="546"/>
      <c r="BQ3" s="546"/>
      <c r="BR3" s="546"/>
      <c r="BS3" s="546"/>
      <c r="BT3" s="546"/>
      <c r="BU3" s="616"/>
      <c r="BV3" s="545" t="s">
        <v>88</v>
      </c>
      <c r="BW3" s="546"/>
      <c r="BX3" s="546"/>
      <c r="BY3" s="546"/>
      <c r="BZ3" s="546"/>
      <c r="CA3" s="546"/>
      <c r="CB3" s="546"/>
      <c r="CC3" s="616"/>
      <c r="CD3" s="608" t="s">
        <v>1</v>
      </c>
      <c r="CE3" s="609"/>
      <c r="CF3" s="609"/>
      <c r="CG3" s="609"/>
      <c r="CH3" s="609"/>
      <c r="CI3" s="609"/>
      <c r="CJ3" s="609"/>
      <c r="CK3" s="609"/>
      <c r="CL3" s="609"/>
      <c r="CM3" s="609"/>
      <c r="CN3" s="609"/>
      <c r="CO3" s="609"/>
      <c r="CP3" s="609"/>
      <c r="CQ3" s="609"/>
      <c r="CR3" s="609"/>
      <c r="CS3" s="658"/>
      <c r="CT3" s="545" t="s">
        <v>89</v>
      </c>
      <c r="CU3" s="546"/>
      <c r="CV3" s="546"/>
      <c r="CW3" s="546"/>
      <c r="CX3" s="546"/>
      <c r="CY3" s="546"/>
      <c r="CZ3" s="546"/>
      <c r="DA3" s="616"/>
      <c r="DB3" s="545" t="s">
        <v>90</v>
      </c>
      <c r="DC3" s="546"/>
      <c r="DD3" s="546"/>
      <c r="DE3" s="546"/>
      <c r="DF3" s="546"/>
      <c r="DG3" s="546"/>
      <c r="DH3" s="546"/>
      <c r="DI3" s="616"/>
      <c r="DJ3" s="186"/>
      <c r="DK3" s="186"/>
      <c r="DL3" s="186"/>
      <c r="DM3" s="186"/>
      <c r="DN3" s="186"/>
      <c r="DO3" s="186"/>
    </row>
    <row r="4" spans="1:119" ht="18.75" customHeight="1" x14ac:dyDescent="0.2">
      <c r="A4" s="187"/>
      <c r="B4" s="624"/>
      <c r="C4" s="625"/>
      <c r="D4" s="625"/>
      <c r="E4" s="626"/>
      <c r="F4" s="626"/>
      <c r="G4" s="626"/>
      <c r="H4" s="626"/>
      <c r="I4" s="626"/>
      <c r="J4" s="626"/>
      <c r="K4" s="626"/>
      <c r="L4" s="626"/>
      <c r="M4" s="626"/>
      <c r="N4" s="626"/>
      <c r="O4" s="626"/>
      <c r="P4" s="626"/>
      <c r="Q4" s="626"/>
      <c r="R4" s="630"/>
      <c r="S4" s="630"/>
      <c r="T4" s="630"/>
      <c r="U4" s="630"/>
      <c r="V4" s="631"/>
      <c r="W4" s="617"/>
      <c r="X4" s="428"/>
      <c r="Y4" s="428"/>
      <c r="Z4" s="428"/>
      <c r="AA4" s="428"/>
      <c r="AB4" s="625"/>
      <c r="AC4" s="630"/>
      <c r="AD4" s="428"/>
      <c r="AE4" s="428"/>
      <c r="AF4" s="428"/>
      <c r="AG4" s="428"/>
      <c r="AH4" s="428"/>
      <c r="AI4" s="428"/>
      <c r="AJ4" s="428"/>
      <c r="AK4" s="428"/>
      <c r="AL4" s="618"/>
      <c r="AM4" s="572"/>
      <c r="AN4" s="482"/>
      <c r="AO4" s="482"/>
      <c r="AP4" s="482"/>
      <c r="AQ4" s="482"/>
      <c r="AR4" s="482"/>
      <c r="AS4" s="482"/>
      <c r="AT4" s="482"/>
      <c r="AU4" s="482"/>
      <c r="AV4" s="482"/>
      <c r="AW4" s="482"/>
      <c r="AX4" s="657"/>
      <c r="AY4" s="458" t="s">
        <v>91</v>
      </c>
      <c r="AZ4" s="459"/>
      <c r="BA4" s="459"/>
      <c r="BB4" s="459"/>
      <c r="BC4" s="459"/>
      <c r="BD4" s="459"/>
      <c r="BE4" s="459"/>
      <c r="BF4" s="459"/>
      <c r="BG4" s="459"/>
      <c r="BH4" s="459"/>
      <c r="BI4" s="459"/>
      <c r="BJ4" s="459"/>
      <c r="BK4" s="459"/>
      <c r="BL4" s="459"/>
      <c r="BM4" s="460"/>
      <c r="BN4" s="461">
        <v>53019990</v>
      </c>
      <c r="BO4" s="462"/>
      <c r="BP4" s="462"/>
      <c r="BQ4" s="462"/>
      <c r="BR4" s="462"/>
      <c r="BS4" s="462"/>
      <c r="BT4" s="462"/>
      <c r="BU4" s="463"/>
      <c r="BV4" s="461">
        <v>51837102</v>
      </c>
      <c r="BW4" s="462"/>
      <c r="BX4" s="462"/>
      <c r="BY4" s="462"/>
      <c r="BZ4" s="462"/>
      <c r="CA4" s="462"/>
      <c r="CB4" s="462"/>
      <c r="CC4" s="463"/>
      <c r="CD4" s="642" t="s">
        <v>92</v>
      </c>
      <c r="CE4" s="643"/>
      <c r="CF4" s="643"/>
      <c r="CG4" s="643"/>
      <c r="CH4" s="643"/>
      <c r="CI4" s="643"/>
      <c r="CJ4" s="643"/>
      <c r="CK4" s="643"/>
      <c r="CL4" s="643"/>
      <c r="CM4" s="643"/>
      <c r="CN4" s="643"/>
      <c r="CO4" s="643"/>
      <c r="CP4" s="643"/>
      <c r="CQ4" s="643"/>
      <c r="CR4" s="643"/>
      <c r="CS4" s="644"/>
      <c r="CT4" s="645">
        <v>8.5</v>
      </c>
      <c r="CU4" s="646"/>
      <c r="CV4" s="646"/>
      <c r="CW4" s="646"/>
      <c r="CX4" s="646"/>
      <c r="CY4" s="646"/>
      <c r="CZ4" s="646"/>
      <c r="DA4" s="647"/>
      <c r="DB4" s="645">
        <v>7.8</v>
      </c>
      <c r="DC4" s="646"/>
      <c r="DD4" s="646"/>
      <c r="DE4" s="646"/>
      <c r="DF4" s="646"/>
      <c r="DG4" s="646"/>
      <c r="DH4" s="646"/>
      <c r="DI4" s="647"/>
      <c r="DJ4" s="186"/>
      <c r="DK4" s="186"/>
      <c r="DL4" s="186"/>
      <c r="DM4" s="186"/>
      <c r="DN4" s="186"/>
      <c r="DO4" s="186"/>
    </row>
    <row r="5" spans="1:119" ht="18.75" customHeight="1" x14ac:dyDescent="0.2">
      <c r="A5" s="187"/>
      <c r="B5" s="652"/>
      <c r="C5" s="483"/>
      <c r="D5" s="483"/>
      <c r="E5" s="653"/>
      <c r="F5" s="653"/>
      <c r="G5" s="653"/>
      <c r="H5" s="653"/>
      <c r="I5" s="653"/>
      <c r="J5" s="653"/>
      <c r="K5" s="653"/>
      <c r="L5" s="653"/>
      <c r="M5" s="653"/>
      <c r="N5" s="653"/>
      <c r="O5" s="653"/>
      <c r="P5" s="653"/>
      <c r="Q5" s="653"/>
      <c r="R5" s="481"/>
      <c r="S5" s="481"/>
      <c r="T5" s="481"/>
      <c r="U5" s="481"/>
      <c r="V5" s="656"/>
      <c r="W5" s="572"/>
      <c r="X5" s="482"/>
      <c r="Y5" s="482"/>
      <c r="Z5" s="482"/>
      <c r="AA5" s="482"/>
      <c r="AB5" s="483"/>
      <c r="AC5" s="481"/>
      <c r="AD5" s="482"/>
      <c r="AE5" s="482"/>
      <c r="AF5" s="482"/>
      <c r="AG5" s="482"/>
      <c r="AH5" s="482"/>
      <c r="AI5" s="482"/>
      <c r="AJ5" s="482"/>
      <c r="AK5" s="482"/>
      <c r="AL5" s="657"/>
      <c r="AM5" s="535" t="s">
        <v>93</v>
      </c>
      <c r="AN5" s="440"/>
      <c r="AO5" s="440"/>
      <c r="AP5" s="440"/>
      <c r="AQ5" s="440"/>
      <c r="AR5" s="440"/>
      <c r="AS5" s="440"/>
      <c r="AT5" s="441"/>
      <c r="AU5" s="523" t="s">
        <v>94</v>
      </c>
      <c r="AV5" s="524"/>
      <c r="AW5" s="524"/>
      <c r="AX5" s="524"/>
      <c r="AY5" s="446" t="s">
        <v>95</v>
      </c>
      <c r="AZ5" s="447"/>
      <c r="BA5" s="447"/>
      <c r="BB5" s="447"/>
      <c r="BC5" s="447"/>
      <c r="BD5" s="447"/>
      <c r="BE5" s="447"/>
      <c r="BF5" s="447"/>
      <c r="BG5" s="447"/>
      <c r="BH5" s="447"/>
      <c r="BI5" s="447"/>
      <c r="BJ5" s="447"/>
      <c r="BK5" s="447"/>
      <c r="BL5" s="447"/>
      <c r="BM5" s="448"/>
      <c r="BN5" s="466">
        <v>50099287</v>
      </c>
      <c r="BO5" s="467"/>
      <c r="BP5" s="467"/>
      <c r="BQ5" s="467"/>
      <c r="BR5" s="467"/>
      <c r="BS5" s="467"/>
      <c r="BT5" s="467"/>
      <c r="BU5" s="468"/>
      <c r="BV5" s="466">
        <v>49341186</v>
      </c>
      <c r="BW5" s="467"/>
      <c r="BX5" s="467"/>
      <c r="BY5" s="467"/>
      <c r="BZ5" s="467"/>
      <c r="CA5" s="467"/>
      <c r="CB5" s="467"/>
      <c r="CC5" s="468"/>
      <c r="CD5" s="475" t="s">
        <v>96</v>
      </c>
      <c r="CE5" s="476"/>
      <c r="CF5" s="476"/>
      <c r="CG5" s="476"/>
      <c r="CH5" s="476"/>
      <c r="CI5" s="476"/>
      <c r="CJ5" s="476"/>
      <c r="CK5" s="476"/>
      <c r="CL5" s="476"/>
      <c r="CM5" s="476"/>
      <c r="CN5" s="476"/>
      <c r="CO5" s="476"/>
      <c r="CP5" s="476"/>
      <c r="CQ5" s="476"/>
      <c r="CR5" s="476"/>
      <c r="CS5" s="477"/>
      <c r="CT5" s="436">
        <v>99</v>
      </c>
      <c r="CU5" s="437"/>
      <c r="CV5" s="437"/>
      <c r="CW5" s="437"/>
      <c r="CX5" s="437"/>
      <c r="CY5" s="437"/>
      <c r="CZ5" s="437"/>
      <c r="DA5" s="438"/>
      <c r="DB5" s="436">
        <v>97.5</v>
      </c>
      <c r="DC5" s="437"/>
      <c r="DD5" s="437"/>
      <c r="DE5" s="437"/>
      <c r="DF5" s="437"/>
      <c r="DG5" s="437"/>
      <c r="DH5" s="437"/>
      <c r="DI5" s="438"/>
      <c r="DJ5" s="186"/>
      <c r="DK5" s="186"/>
      <c r="DL5" s="186"/>
      <c r="DM5" s="186"/>
      <c r="DN5" s="186"/>
      <c r="DO5" s="186"/>
    </row>
    <row r="6" spans="1:119" ht="18.75" customHeight="1" x14ac:dyDescent="0.2">
      <c r="A6" s="187"/>
      <c r="B6" s="622" t="s">
        <v>97</v>
      </c>
      <c r="C6" s="480"/>
      <c r="D6" s="480"/>
      <c r="E6" s="623"/>
      <c r="F6" s="623"/>
      <c r="G6" s="623"/>
      <c r="H6" s="623"/>
      <c r="I6" s="623"/>
      <c r="J6" s="623"/>
      <c r="K6" s="623"/>
      <c r="L6" s="623" t="s">
        <v>98</v>
      </c>
      <c r="M6" s="623"/>
      <c r="N6" s="623"/>
      <c r="O6" s="623"/>
      <c r="P6" s="623"/>
      <c r="Q6" s="623"/>
      <c r="R6" s="504"/>
      <c r="S6" s="504"/>
      <c r="T6" s="504"/>
      <c r="U6" s="504"/>
      <c r="V6" s="629"/>
      <c r="W6" s="557" t="s">
        <v>99</v>
      </c>
      <c r="X6" s="479"/>
      <c r="Y6" s="479"/>
      <c r="Z6" s="479"/>
      <c r="AA6" s="479"/>
      <c r="AB6" s="480"/>
      <c r="AC6" s="634" t="s">
        <v>100</v>
      </c>
      <c r="AD6" s="635"/>
      <c r="AE6" s="635"/>
      <c r="AF6" s="635"/>
      <c r="AG6" s="635"/>
      <c r="AH6" s="635"/>
      <c r="AI6" s="635"/>
      <c r="AJ6" s="635"/>
      <c r="AK6" s="635"/>
      <c r="AL6" s="636"/>
      <c r="AM6" s="535" t="s">
        <v>101</v>
      </c>
      <c r="AN6" s="440"/>
      <c r="AO6" s="440"/>
      <c r="AP6" s="440"/>
      <c r="AQ6" s="440"/>
      <c r="AR6" s="440"/>
      <c r="AS6" s="440"/>
      <c r="AT6" s="441"/>
      <c r="AU6" s="523" t="s">
        <v>94</v>
      </c>
      <c r="AV6" s="524"/>
      <c r="AW6" s="524"/>
      <c r="AX6" s="524"/>
      <c r="AY6" s="446" t="s">
        <v>102</v>
      </c>
      <c r="AZ6" s="447"/>
      <c r="BA6" s="447"/>
      <c r="BB6" s="447"/>
      <c r="BC6" s="447"/>
      <c r="BD6" s="447"/>
      <c r="BE6" s="447"/>
      <c r="BF6" s="447"/>
      <c r="BG6" s="447"/>
      <c r="BH6" s="447"/>
      <c r="BI6" s="447"/>
      <c r="BJ6" s="447"/>
      <c r="BK6" s="447"/>
      <c r="BL6" s="447"/>
      <c r="BM6" s="448"/>
      <c r="BN6" s="466">
        <v>2920703</v>
      </c>
      <c r="BO6" s="467"/>
      <c r="BP6" s="467"/>
      <c r="BQ6" s="467"/>
      <c r="BR6" s="467"/>
      <c r="BS6" s="467"/>
      <c r="BT6" s="467"/>
      <c r="BU6" s="468"/>
      <c r="BV6" s="466">
        <v>2495916</v>
      </c>
      <c r="BW6" s="467"/>
      <c r="BX6" s="467"/>
      <c r="BY6" s="467"/>
      <c r="BZ6" s="467"/>
      <c r="CA6" s="467"/>
      <c r="CB6" s="467"/>
      <c r="CC6" s="468"/>
      <c r="CD6" s="475" t="s">
        <v>103</v>
      </c>
      <c r="CE6" s="476"/>
      <c r="CF6" s="476"/>
      <c r="CG6" s="476"/>
      <c r="CH6" s="476"/>
      <c r="CI6" s="476"/>
      <c r="CJ6" s="476"/>
      <c r="CK6" s="476"/>
      <c r="CL6" s="476"/>
      <c r="CM6" s="476"/>
      <c r="CN6" s="476"/>
      <c r="CO6" s="476"/>
      <c r="CP6" s="476"/>
      <c r="CQ6" s="476"/>
      <c r="CR6" s="476"/>
      <c r="CS6" s="477"/>
      <c r="CT6" s="619">
        <v>104.6</v>
      </c>
      <c r="CU6" s="620"/>
      <c r="CV6" s="620"/>
      <c r="CW6" s="620"/>
      <c r="CX6" s="620"/>
      <c r="CY6" s="620"/>
      <c r="CZ6" s="620"/>
      <c r="DA6" s="621"/>
      <c r="DB6" s="619">
        <v>104.2</v>
      </c>
      <c r="DC6" s="620"/>
      <c r="DD6" s="620"/>
      <c r="DE6" s="620"/>
      <c r="DF6" s="620"/>
      <c r="DG6" s="620"/>
      <c r="DH6" s="620"/>
      <c r="DI6" s="621"/>
      <c r="DJ6" s="186"/>
      <c r="DK6" s="186"/>
      <c r="DL6" s="186"/>
      <c r="DM6" s="186"/>
      <c r="DN6" s="186"/>
      <c r="DO6" s="186"/>
    </row>
    <row r="7" spans="1:119" ht="18.75" customHeight="1" x14ac:dyDescent="0.2">
      <c r="A7" s="187"/>
      <c r="B7" s="624"/>
      <c r="C7" s="625"/>
      <c r="D7" s="625"/>
      <c r="E7" s="626"/>
      <c r="F7" s="626"/>
      <c r="G7" s="626"/>
      <c r="H7" s="626"/>
      <c r="I7" s="626"/>
      <c r="J7" s="626"/>
      <c r="K7" s="626"/>
      <c r="L7" s="626"/>
      <c r="M7" s="626"/>
      <c r="N7" s="626"/>
      <c r="O7" s="626"/>
      <c r="P7" s="626"/>
      <c r="Q7" s="626"/>
      <c r="R7" s="630"/>
      <c r="S7" s="630"/>
      <c r="T7" s="630"/>
      <c r="U7" s="630"/>
      <c r="V7" s="631"/>
      <c r="W7" s="617"/>
      <c r="X7" s="428"/>
      <c r="Y7" s="428"/>
      <c r="Z7" s="428"/>
      <c r="AA7" s="428"/>
      <c r="AB7" s="625"/>
      <c r="AC7" s="637"/>
      <c r="AD7" s="429"/>
      <c r="AE7" s="429"/>
      <c r="AF7" s="429"/>
      <c r="AG7" s="429"/>
      <c r="AH7" s="429"/>
      <c r="AI7" s="429"/>
      <c r="AJ7" s="429"/>
      <c r="AK7" s="429"/>
      <c r="AL7" s="638"/>
      <c r="AM7" s="535" t="s">
        <v>104</v>
      </c>
      <c r="AN7" s="440"/>
      <c r="AO7" s="440"/>
      <c r="AP7" s="440"/>
      <c r="AQ7" s="440"/>
      <c r="AR7" s="440"/>
      <c r="AS7" s="440"/>
      <c r="AT7" s="441"/>
      <c r="AU7" s="523" t="s">
        <v>105</v>
      </c>
      <c r="AV7" s="524"/>
      <c r="AW7" s="524"/>
      <c r="AX7" s="524"/>
      <c r="AY7" s="446" t="s">
        <v>106</v>
      </c>
      <c r="AZ7" s="447"/>
      <c r="BA7" s="447"/>
      <c r="BB7" s="447"/>
      <c r="BC7" s="447"/>
      <c r="BD7" s="447"/>
      <c r="BE7" s="447"/>
      <c r="BF7" s="447"/>
      <c r="BG7" s="447"/>
      <c r="BH7" s="447"/>
      <c r="BI7" s="447"/>
      <c r="BJ7" s="447"/>
      <c r="BK7" s="447"/>
      <c r="BL7" s="447"/>
      <c r="BM7" s="448"/>
      <c r="BN7" s="466">
        <v>599318</v>
      </c>
      <c r="BO7" s="467"/>
      <c r="BP7" s="467"/>
      <c r="BQ7" s="467"/>
      <c r="BR7" s="467"/>
      <c r="BS7" s="467"/>
      <c r="BT7" s="467"/>
      <c r="BU7" s="468"/>
      <c r="BV7" s="466">
        <v>368089</v>
      </c>
      <c r="BW7" s="467"/>
      <c r="BX7" s="467"/>
      <c r="BY7" s="467"/>
      <c r="BZ7" s="467"/>
      <c r="CA7" s="467"/>
      <c r="CB7" s="467"/>
      <c r="CC7" s="468"/>
      <c r="CD7" s="475" t="s">
        <v>107</v>
      </c>
      <c r="CE7" s="476"/>
      <c r="CF7" s="476"/>
      <c r="CG7" s="476"/>
      <c r="CH7" s="476"/>
      <c r="CI7" s="476"/>
      <c r="CJ7" s="476"/>
      <c r="CK7" s="476"/>
      <c r="CL7" s="476"/>
      <c r="CM7" s="476"/>
      <c r="CN7" s="476"/>
      <c r="CO7" s="476"/>
      <c r="CP7" s="476"/>
      <c r="CQ7" s="476"/>
      <c r="CR7" s="476"/>
      <c r="CS7" s="477"/>
      <c r="CT7" s="466">
        <v>27390745</v>
      </c>
      <c r="CU7" s="467"/>
      <c r="CV7" s="467"/>
      <c r="CW7" s="467"/>
      <c r="CX7" s="467"/>
      <c r="CY7" s="467"/>
      <c r="CZ7" s="467"/>
      <c r="DA7" s="468"/>
      <c r="DB7" s="466">
        <v>27414501</v>
      </c>
      <c r="DC7" s="467"/>
      <c r="DD7" s="467"/>
      <c r="DE7" s="467"/>
      <c r="DF7" s="467"/>
      <c r="DG7" s="467"/>
      <c r="DH7" s="467"/>
      <c r="DI7" s="468"/>
      <c r="DJ7" s="186"/>
      <c r="DK7" s="186"/>
      <c r="DL7" s="186"/>
      <c r="DM7" s="186"/>
      <c r="DN7" s="186"/>
      <c r="DO7" s="186"/>
    </row>
    <row r="8" spans="1:119" ht="18.75" customHeight="1" thickBot="1" x14ac:dyDescent="0.25">
      <c r="A8" s="187"/>
      <c r="B8" s="627"/>
      <c r="C8" s="558"/>
      <c r="D8" s="558"/>
      <c r="E8" s="628"/>
      <c r="F8" s="628"/>
      <c r="G8" s="628"/>
      <c r="H8" s="628"/>
      <c r="I8" s="628"/>
      <c r="J8" s="628"/>
      <c r="K8" s="628"/>
      <c r="L8" s="628"/>
      <c r="M8" s="628"/>
      <c r="N8" s="628"/>
      <c r="O8" s="628"/>
      <c r="P8" s="628"/>
      <c r="Q8" s="628"/>
      <c r="R8" s="632"/>
      <c r="S8" s="632"/>
      <c r="T8" s="632"/>
      <c r="U8" s="632"/>
      <c r="V8" s="633"/>
      <c r="W8" s="547"/>
      <c r="X8" s="548"/>
      <c r="Y8" s="548"/>
      <c r="Z8" s="548"/>
      <c r="AA8" s="548"/>
      <c r="AB8" s="558"/>
      <c r="AC8" s="639"/>
      <c r="AD8" s="640"/>
      <c r="AE8" s="640"/>
      <c r="AF8" s="640"/>
      <c r="AG8" s="640"/>
      <c r="AH8" s="640"/>
      <c r="AI8" s="640"/>
      <c r="AJ8" s="640"/>
      <c r="AK8" s="640"/>
      <c r="AL8" s="641"/>
      <c r="AM8" s="535" t="s">
        <v>108</v>
      </c>
      <c r="AN8" s="440"/>
      <c r="AO8" s="440"/>
      <c r="AP8" s="440"/>
      <c r="AQ8" s="440"/>
      <c r="AR8" s="440"/>
      <c r="AS8" s="440"/>
      <c r="AT8" s="441"/>
      <c r="AU8" s="523" t="s">
        <v>109</v>
      </c>
      <c r="AV8" s="524"/>
      <c r="AW8" s="524"/>
      <c r="AX8" s="524"/>
      <c r="AY8" s="446" t="s">
        <v>110</v>
      </c>
      <c r="AZ8" s="447"/>
      <c r="BA8" s="447"/>
      <c r="BB8" s="447"/>
      <c r="BC8" s="447"/>
      <c r="BD8" s="447"/>
      <c r="BE8" s="447"/>
      <c r="BF8" s="447"/>
      <c r="BG8" s="447"/>
      <c r="BH8" s="447"/>
      <c r="BI8" s="447"/>
      <c r="BJ8" s="447"/>
      <c r="BK8" s="447"/>
      <c r="BL8" s="447"/>
      <c r="BM8" s="448"/>
      <c r="BN8" s="466">
        <v>2321385</v>
      </c>
      <c r="BO8" s="467"/>
      <c r="BP8" s="467"/>
      <c r="BQ8" s="467"/>
      <c r="BR8" s="467"/>
      <c r="BS8" s="467"/>
      <c r="BT8" s="467"/>
      <c r="BU8" s="468"/>
      <c r="BV8" s="466">
        <v>2127827</v>
      </c>
      <c r="BW8" s="467"/>
      <c r="BX8" s="467"/>
      <c r="BY8" s="467"/>
      <c r="BZ8" s="467"/>
      <c r="CA8" s="467"/>
      <c r="CB8" s="467"/>
      <c r="CC8" s="468"/>
      <c r="CD8" s="475" t="s">
        <v>111</v>
      </c>
      <c r="CE8" s="476"/>
      <c r="CF8" s="476"/>
      <c r="CG8" s="476"/>
      <c r="CH8" s="476"/>
      <c r="CI8" s="476"/>
      <c r="CJ8" s="476"/>
      <c r="CK8" s="476"/>
      <c r="CL8" s="476"/>
      <c r="CM8" s="476"/>
      <c r="CN8" s="476"/>
      <c r="CO8" s="476"/>
      <c r="CP8" s="476"/>
      <c r="CQ8" s="476"/>
      <c r="CR8" s="476"/>
      <c r="CS8" s="477"/>
      <c r="CT8" s="579">
        <v>0.81</v>
      </c>
      <c r="CU8" s="580"/>
      <c r="CV8" s="580"/>
      <c r="CW8" s="580"/>
      <c r="CX8" s="580"/>
      <c r="CY8" s="580"/>
      <c r="CZ8" s="580"/>
      <c r="DA8" s="581"/>
      <c r="DB8" s="579">
        <v>0.81</v>
      </c>
      <c r="DC8" s="580"/>
      <c r="DD8" s="580"/>
      <c r="DE8" s="580"/>
      <c r="DF8" s="580"/>
      <c r="DG8" s="580"/>
      <c r="DH8" s="580"/>
      <c r="DI8" s="581"/>
      <c r="DJ8" s="186"/>
      <c r="DK8" s="186"/>
      <c r="DL8" s="186"/>
      <c r="DM8" s="186"/>
      <c r="DN8" s="186"/>
      <c r="DO8" s="186"/>
    </row>
    <row r="9" spans="1:119" ht="18.75" customHeight="1" thickBot="1" x14ac:dyDescent="0.25">
      <c r="A9" s="187"/>
      <c r="B9" s="608" t="s">
        <v>112</v>
      </c>
      <c r="C9" s="609"/>
      <c r="D9" s="609"/>
      <c r="E9" s="609"/>
      <c r="F9" s="609"/>
      <c r="G9" s="609"/>
      <c r="H9" s="609"/>
      <c r="I9" s="609"/>
      <c r="J9" s="609"/>
      <c r="K9" s="529"/>
      <c r="L9" s="610" t="s">
        <v>113</v>
      </c>
      <c r="M9" s="611"/>
      <c r="N9" s="611"/>
      <c r="O9" s="611"/>
      <c r="P9" s="611"/>
      <c r="Q9" s="612"/>
      <c r="R9" s="613">
        <v>117146</v>
      </c>
      <c r="S9" s="614"/>
      <c r="T9" s="614"/>
      <c r="U9" s="614"/>
      <c r="V9" s="615"/>
      <c r="W9" s="545" t="s">
        <v>114</v>
      </c>
      <c r="X9" s="546"/>
      <c r="Y9" s="546"/>
      <c r="Z9" s="546"/>
      <c r="AA9" s="546"/>
      <c r="AB9" s="546"/>
      <c r="AC9" s="546"/>
      <c r="AD9" s="546"/>
      <c r="AE9" s="546"/>
      <c r="AF9" s="546"/>
      <c r="AG9" s="546"/>
      <c r="AH9" s="546"/>
      <c r="AI9" s="546"/>
      <c r="AJ9" s="546"/>
      <c r="AK9" s="546"/>
      <c r="AL9" s="616"/>
      <c r="AM9" s="535" t="s">
        <v>115</v>
      </c>
      <c r="AN9" s="440"/>
      <c r="AO9" s="440"/>
      <c r="AP9" s="440"/>
      <c r="AQ9" s="440"/>
      <c r="AR9" s="440"/>
      <c r="AS9" s="440"/>
      <c r="AT9" s="441"/>
      <c r="AU9" s="523" t="s">
        <v>116</v>
      </c>
      <c r="AV9" s="524"/>
      <c r="AW9" s="524"/>
      <c r="AX9" s="524"/>
      <c r="AY9" s="446" t="s">
        <v>117</v>
      </c>
      <c r="AZ9" s="447"/>
      <c r="BA9" s="447"/>
      <c r="BB9" s="447"/>
      <c r="BC9" s="447"/>
      <c r="BD9" s="447"/>
      <c r="BE9" s="447"/>
      <c r="BF9" s="447"/>
      <c r="BG9" s="447"/>
      <c r="BH9" s="447"/>
      <c r="BI9" s="447"/>
      <c r="BJ9" s="447"/>
      <c r="BK9" s="447"/>
      <c r="BL9" s="447"/>
      <c r="BM9" s="448"/>
      <c r="BN9" s="466">
        <v>193558</v>
      </c>
      <c r="BO9" s="467"/>
      <c r="BP9" s="467"/>
      <c r="BQ9" s="467"/>
      <c r="BR9" s="467"/>
      <c r="BS9" s="467"/>
      <c r="BT9" s="467"/>
      <c r="BU9" s="468"/>
      <c r="BV9" s="466">
        <v>220417</v>
      </c>
      <c r="BW9" s="467"/>
      <c r="BX9" s="467"/>
      <c r="BY9" s="467"/>
      <c r="BZ9" s="467"/>
      <c r="CA9" s="467"/>
      <c r="CB9" s="467"/>
      <c r="CC9" s="468"/>
      <c r="CD9" s="475" t="s">
        <v>118</v>
      </c>
      <c r="CE9" s="476"/>
      <c r="CF9" s="476"/>
      <c r="CG9" s="476"/>
      <c r="CH9" s="476"/>
      <c r="CI9" s="476"/>
      <c r="CJ9" s="476"/>
      <c r="CK9" s="476"/>
      <c r="CL9" s="476"/>
      <c r="CM9" s="476"/>
      <c r="CN9" s="476"/>
      <c r="CO9" s="476"/>
      <c r="CP9" s="476"/>
      <c r="CQ9" s="476"/>
      <c r="CR9" s="476"/>
      <c r="CS9" s="477"/>
      <c r="CT9" s="436">
        <v>12.8</v>
      </c>
      <c r="CU9" s="437"/>
      <c r="CV9" s="437"/>
      <c r="CW9" s="437"/>
      <c r="CX9" s="437"/>
      <c r="CY9" s="437"/>
      <c r="CZ9" s="437"/>
      <c r="DA9" s="438"/>
      <c r="DB9" s="436">
        <v>14.1</v>
      </c>
      <c r="DC9" s="437"/>
      <c r="DD9" s="437"/>
      <c r="DE9" s="437"/>
      <c r="DF9" s="437"/>
      <c r="DG9" s="437"/>
      <c r="DH9" s="437"/>
      <c r="DI9" s="438"/>
      <c r="DJ9" s="186"/>
      <c r="DK9" s="186"/>
      <c r="DL9" s="186"/>
      <c r="DM9" s="186"/>
      <c r="DN9" s="186"/>
      <c r="DO9" s="186"/>
    </row>
    <row r="10" spans="1:119" ht="18.75" customHeight="1" thickBot="1" x14ac:dyDescent="0.25">
      <c r="A10" s="187"/>
      <c r="B10" s="608"/>
      <c r="C10" s="609"/>
      <c r="D10" s="609"/>
      <c r="E10" s="609"/>
      <c r="F10" s="609"/>
      <c r="G10" s="609"/>
      <c r="H10" s="609"/>
      <c r="I10" s="609"/>
      <c r="J10" s="609"/>
      <c r="K10" s="529"/>
      <c r="L10" s="439" t="s">
        <v>119</v>
      </c>
      <c r="M10" s="440"/>
      <c r="N10" s="440"/>
      <c r="O10" s="440"/>
      <c r="P10" s="440"/>
      <c r="Q10" s="441"/>
      <c r="R10" s="442">
        <v>117812</v>
      </c>
      <c r="S10" s="443"/>
      <c r="T10" s="443"/>
      <c r="U10" s="443"/>
      <c r="V10" s="445"/>
      <c r="W10" s="617"/>
      <c r="X10" s="428"/>
      <c r="Y10" s="428"/>
      <c r="Z10" s="428"/>
      <c r="AA10" s="428"/>
      <c r="AB10" s="428"/>
      <c r="AC10" s="428"/>
      <c r="AD10" s="428"/>
      <c r="AE10" s="428"/>
      <c r="AF10" s="428"/>
      <c r="AG10" s="428"/>
      <c r="AH10" s="428"/>
      <c r="AI10" s="428"/>
      <c r="AJ10" s="428"/>
      <c r="AK10" s="428"/>
      <c r="AL10" s="618"/>
      <c r="AM10" s="535" t="s">
        <v>120</v>
      </c>
      <c r="AN10" s="440"/>
      <c r="AO10" s="440"/>
      <c r="AP10" s="440"/>
      <c r="AQ10" s="440"/>
      <c r="AR10" s="440"/>
      <c r="AS10" s="440"/>
      <c r="AT10" s="441"/>
      <c r="AU10" s="523" t="s">
        <v>121</v>
      </c>
      <c r="AV10" s="524"/>
      <c r="AW10" s="524"/>
      <c r="AX10" s="524"/>
      <c r="AY10" s="446" t="s">
        <v>122</v>
      </c>
      <c r="AZ10" s="447"/>
      <c r="BA10" s="447"/>
      <c r="BB10" s="447"/>
      <c r="BC10" s="447"/>
      <c r="BD10" s="447"/>
      <c r="BE10" s="447"/>
      <c r="BF10" s="447"/>
      <c r="BG10" s="447"/>
      <c r="BH10" s="447"/>
      <c r="BI10" s="447"/>
      <c r="BJ10" s="447"/>
      <c r="BK10" s="447"/>
      <c r="BL10" s="447"/>
      <c r="BM10" s="448"/>
      <c r="BN10" s="466">
        <v>1331663</v>
      </c>
      <c r="BO10" s="467"/>
      <c r="BP10" s="467"/>
      <c r="BQ10" s="467"/>
      <c r="BR10" s="467"/>
      <c r="BS10" s="467"/>
      <c r="BT10" s="467"/>
      <c r="BU10" s="468"/>
      <c r="BV10" s="466">
        <v>990271</v>
      </c>
      <c r="BW10" s="467"/>
      <c r="BX10" s="467"/>
      <c r="BY10" s="467"/>
      <c r="BZ10" s="467"/>
      <c r="CA10" s="467"/>
      <c r="CB10" s="467"/>
      <c r="CC10" s="468"/>
      <c r="CD10" s="191" t="s">
        <v>123</v>
      </c>
      <c r="CE10" s="192"/>
      <c r="CF10" s="192"/>
      <c r="CG10" s="192"/>
      <c r="CH10" s="192"/>
      <c r="CI10" s="192"/>
      <c r="CJ10" s="192"/>
      <c r="CK10" s="192"/>
      <c r="CL10" s="192"/>
      <c r="CM10" s="192"/>
      <c r="CN10" s="192"/>
      <c r="CO10" s="192"/>
      <c r="CP10" s="192"/>
      <c r="CQ10" s="192"/>
      <c r="CR10" s="192"/>
      <c r="CS10" s="193"/>
      <c r="CT10" s="194"/>
      <c r="CU10" s="195"/>
      <c r="CV10" s="195"/>
      <c r="CW10" s="195"/>
      <c r="CX10" s="195"/>
      <c r="CY10" s="195"/>
      <c r="CZ10" s="195"/>
      <c r="DA10" s="196"/>
      <c r="DB10" s="194"/>
      <c r="DC10" s="195"/>
      <c r="DD10" s="195"/>
      <c r="DE10" s="195"/>
      <c r="DF10" s="195"/>
      <c r="DG10" s="195"/>
      <c r="DH10" s="195"/>
      <c r="DI10" s="196"/>
      <c r="DJ10" s="186"/>
      <c r="DK10" s="186"/>
      <c r="DL10" s="186"/>
      <c r="DM10" s="186"/>
      <c r="DN10" s="186"/>
      <c r="DO10" s="186"/>
    </row>
    <row r="11" spans="1:119" ht="18.75" customHeight="1" thickBot="1" x14ac:dyDescent="0.25">
      <c r="A11" s="187"/>
      <c r="B11" s="608"/>
      <c r="C11" s="609"/>
      <c r="D11" s="609"/>
      <c r="E11" s="609"/>
      <c r="F11" s="609"/>
      <c r="G11" s="609"/>
      <c r="H11" s="609"/>
      <c r="I11" s="609"/>
      <c r="J11" s="609"/>
      <c r="K11" s="529"/>
      <c r="L11" s="512" t="s">
        <v>124</v>
      </c>
      <c r="M11" s="513"/>
      <c r="N11" s="513"/>
      <c r="O11" s="513"/>
      <c r="P11" s="513"/>
      <c r="Q11" s="514"/>
      <c r="R11" s="605" t="s">
        <v>125</v>
      </c>
      <c r="S11" s="606"/>
      <c r="T11" s="606"/>
      <c r="U11" s="606"/>
      <c r="V11" s="607"/>
      <c r="W11" s="617"/>
      <c r="X11" s="428"/>
      <c r="Y11" s="428"/>
      <c r="Z11" s="428"/>
      <c r="AA11" s="428"/>
      <c r="AB11" s="428"/>
      <c r="AC11" s="428"/>
      <c r="AD11" s="428"/>
      <c r="AE11" s="428"/>
      <c r="AF11" s="428"/>
      <c r="AG11" s="428"/>
      <c r="AH11" s="428"/>
      <c r="AI11" s="428"/>
      <c r="AJ11" s="428"/>
      <c r="AK11" s="428"/>
      <c r="AL11" s="618"/>
      <c r="AM11" s="535" t="s">
        <v>126</v>
      </c>
      <c r="AN11" s="440"/>
      <c r="AO11" s="440"/>
      <c r="AP11" s="440"/>
      <c r="AQ11" s="440"/>
      <c r="AR11" s="440"/>
      <c r="AS11" s="440"/>
      <c r="AT11" s="441"/>
      <c r="AU11" s="523" t="s">
        <v>127</v>
      </c>
      <c r="AV11" s="524"/>
      <c r="AW11" s="524"/>
      <c r="AX11" s="524"/>
      <c r="AY11" s="446" t="s">
        <v>128</v>
      </c>
      <c r="AZ11" s="447"/>
      <c r="BA11" s="447"/>
      <c r="BB11" s="447"/>
      <c r="BC11" s="447"/>
      <c r="BD11" s="447"/>
      <c r="BE11" s="447"/>
      <c r="BF11" s="447"/>
      <c r="BG11" s="447"/>
      <c r="BH11" s="447"/>
      <c r="BI11" s="447"/>
      <c r="BJ11" s="447"/>
      <c r="BK11" s="447"/>
      <c r="BL11" s="447"/>
      <c r="BM11" s="448"/>
      <c r="BN11" s="466">
        <v>0</v>
      </c>
      <c r="BO11" s="467"/>
      <c r="BP11" s="467"/>
      <c r="BQ11" s="467"/>
      <c r="BR11" s="467"/>
      <c r="BS11" s="467"/>
      <c r="BT11" s="467"/>
      <c r="BU11" s="468"/>
      <c r="BV11" s="466">
        <v>0</v>
      </c>
      <c r="BW11" s="467"/>
      <c r="BX11" s="467"/>
      <c r="BY11" s="467"/>
      <c r="BZ11" s="467"/>
      <c r="CA11" s="467"/>
      <c r="CB11" s="467"/>
      <c r="CC11" s="468"/>
      <c r="CD11" s="475" t="s">
        <v>129</v>
      </c>
      <c r="CE11" s="476"/>
      <c r="CF11" s="476"/>
      <c r="CG11" s="476"/>
      <c r="CH11" s="476"/>
      <c r="CI11" s="476"/>
      <c r="CJ11" s="476"/>
      <c r="CK11" s="476"/>
      <c r="CL11" s="476"/>
      <c r="CM11" s="476"/>
      <c r="CN11" s="476"/>
      <c r="CO11" s="476"/>
      <c r="CP11" s="476"/>
      <c r="CQ11" s="476"/>
      <c r="CR11" s="476"/>
      <c r="CS11" s="477"/>
      <c r="CT11" s="579" t="s">
        <v>130</v>
      </c>
      <c r="CU11" s="580"/>
      <c r="CV11" s="580"/>
      <c r="CW11" s="580"/>
      <c r="CX11" s="580"/>
      <c r="CY11" s="580"/>
      <c r="CZ11" s="580"/>
      <c r="DA11" s="581"/>
      <c r="DB11" s="579" t="s">
        <v>131</v>
      </c>
      <c r="DC11" s="580"/>
      <c r="DD11" s="580"/>
      <c r="DE11" s="580"/>
      <c r="DF11" s="580"/>
      <c r="DG11" s="580"/>
      <c r="DH11" s="580"/>
      <c r="DI11" s="581"/>
      <c r="DJ11" s="186"/>
      <c r="DK11" s="186"/>
      <c r="DL11" s="186"/>
      <c r="DM11" s="186"/>
      <c r="DN11" s="186"/>
      <c r="DO11" s="186"/>
    </row>
    <row r="12" spans="1:119" ht="18.75" customHeight="1" x14ac:dyDescent="0.2">
      <c r="A12" s="187"/>
      <c r="B12" s="582" t="s">
        <v>132</v>
      </c>
      <c r="C12" s="583"/>
      <c r="D12" s="583"/>
      <c r="E12" s="583"/>
      <c r="F12" s="583"/>
      <c r="G12" s="583"/>
      <c r="H12" s="583"/>
      <c r="I12" s="583"/>
      <c r="J12" s="583"/>
      <c r="K12" s="584"/>
      <c r="L12" s="591" t="s">
        <v>133</v>
      </c>
      <c r="M12" s="592"/>
      <c r="N12" s="592"/>
      <c r="O12" s="592"/>
      <c r="P12" s="592"/>
      <c r="Q12" s="593"/>
      <c r="R12" s="594">
        <v>117458</v>
      </c>
      <c r="S12" s="595"/>
      <c r="T12" s="595"/>
      <c r="U12" s="595"/>
      <c r="V12" s="596"/>
      <c r="W12" s="597" t="s">
        <v>1</v>
      </c>
      <c r="X12" s="524"/>
      <c r="Y12" s="524"/>
      <c r="Z12" s="524"/>
      <c r="AA12" s="524"/>
      <c r="AB12" s="598"/>
      <c r="AC12" s="599" t="s">
        <v>134</v>
      </c>
      <c r="AD12" s="600"/>
      <c r="AE12" s="600"/>
      <c r="AF12" s="600"/>
      <c r="AG12" s="601"/>
      <c r="AH12" s="599" t="s">
        <v>135</v>
      </c>
      <c r="AI12" s="600"/>
      <c r="AJ12" s="600"/>
      <c r="AK12" s="600"/>
      <c r="AL12" s="602"/>
      <c r="AM12" s="535" t="s">
        <v>136</v>
      </c>
      <c r="AN12" s="440"/>
      <c r="AO12" s="440"/>
      <c r="AP12" s="440"/>
      <c r="AQ12" s="440"/>
      <c r="AR12" s="440"/>
      <c r="AS12" s="440"/>
      <c r="AT12" s="441"/>
      <c r="AU12" s="523" t="s">
        <v>137</v>
      </c>
      <c r="AV12" s="524"/>
      <c r="AW12" s="524"/>
      <c r="AX12" s="524"/>
      <c r="AY12" s="446" t="s">
        <v>138</v>
      </c>
      <c r="AZ12" s="447"/>
      <c r="BA12" s="447"/>
      <c r="BB12" s="447"/>
      <c r="BC12" s="447"/>
      <c r="BD12" s="447"/>
      <c r="BE12" s="447"/>
      <c r="BF12" s="447"/>
      <c r="BG12" s="447"/>
      <c r="BH12" s="447"/>
      <c r="BI12" s="447"/>
      <c r="BJ12" s="447"/>
      <c r="BK12" s="447"/>
      <c r="BL12" s="447"/>
      <c r="BM12" s="448"/>
      <c r="BN12" s="466">
        <v>1597000</v>
      </c>
      <c r="BO12" s="467"/>
      <c r="BP12" s="467"/>
      <c r="BQ12" s="467"/>
      <c r="BR12" s="467"/>
      <c r="BS12" s="467"/>
      <c r="BT12" s="467"/>
      <c r="BU12" s="468"/>
      <c r="BV12" s="466">
        <v>1182000</v>
      </c>
      <c r="BW12" s="467"/>
      <c r="BX12" s="467"/>
      <c r="BY12" s="467"/>
      <c r="BZ12" s="467"/>
      <c r="CA12" s="467"/>
      <c r="CB12" s="467"/>
      <c r="CC12" s="468"/>
      <c r="CD12" s="475" t="s">
        <v>139</v>
      </c>
      <c r="CE12" s="476"/>
      <c r="CF12" s="476"/>
      <c r="CG12" s="476"/>
      <c r="CH12" s="476"/>
      <c r="CI12" s="476"/>
      <c r="CJ12" s="476"/>
      <c r="CK12" s="476"/>
      <c r="CL12" s="476"/>
      <c r="CM12" s="476"/>
      <c r="CN12" s="476"/>
      <c r="CO12" s="476"/>
      <c r="CP12" s="476"/>
      <c r="CQ12" s="476"/>
      <c r="CR12" s="476"/>
      <c r="CS12" s="477"/>
      <c r="CT12" s="579" t="s">
        <v>130</v>
      </c>
      <c r="CU12" s="580"/>
      <c r="CV12" s="580"/>
      <c r="CW12" s="580"/>
      <c r="CX12" s="580"/>
      <c r="CY12" s="580"/>
      <c r="CZ12" s="580"/>
      <c r="DA12" s="581"/>
      <c r="DB12" s="579" t="s">
        <v>130</v>
      </c>
      <c r="DC12" s="580"/>
      <c r="DD12" s="580"/>
      <c r="DE12" s="580"/>
      <c r="DF12" s="580"/>
      <c r="DG12" s="580"/>
      <c r="DH12" s="580"/>
      <c r="DI12" s="581"/>
      <c r="DJ12" s="186"/>
      <c r="DK12" s="186"/>
      <c r="DL12" s="186"/>
      <c r="DM12" s="186"/>
      <c r="DN12" s="186"/>
      <c r="DO12" s="186"/>
    </row>
    <row r="13" spans="1:119" ht="18.75" customHeight="1" x14ac:dyDescent="0.2">
      <c r="A13" s="187"/>
      <c r="B13" s="585"/>
      <c r="C13" s="586"/>
      <c r="D13" s="586"/>
      <c r="E13" s="586"/>
      <c r="F13" s="586"/>
      <c r="G13" s="586"/>
      <c r="H13" s="586"/>
      <c r="I13" s="586"/>
      <c r="J13" s="586"/>
      <c r="K13" s="587"/>
      <c r="L13" s="197"/>
      <c r="M13" s="566" t="s">
        <v>140</v>
      </c>
      <c r="N13" s="567"/>
      <c r="O13" s="567"/>
      <c r="P13" s="567"/>
      <c r="Q13" s="568"/>
      <c r="R13" s="569">
        <v>115181</v>
      </c>
      <c r="S13" s="570"/>
      <c r="T13" s="570"/>
      <c r="U13" s="570"/>
      <c r="V13" s="571"/>
      <c r="W13" s="557" t="s">
        <v>141</v>
      </c>
      <c r="X13" s="479"/>
      <c r="Y13" s="479"/>
      <c r="Z13" s="479"/>
      <c r="AA13" s="479"/>
      <c r="AB13" s="480"/>
      <c r="AC13" s="442">
        <v>3912</v>
      </c>
      <c r="AD13" s="443"/>
      <c r="AE13" s="443"/>
      <c r="AF13" s="443"/>
      <c r="AG13" s="444"/>
      <c r="AH13" s="442">
        <v>3673</v>
      </c>
      <c r="AI13" s="443"/>
      <c r="AJ13" s="443"/>
      <c r="AK13" s="443"/>
      <c r="AL13" s="445"/>
      <c r="AM13" s="535" t="s">
        <v>142</v>
      </c>
      <c r="AN13" s="440"/>
      <c r="AO13" s="440"/>
      <c r="AP13" s="440"/>
      <c r="AQ13" s="440"/>
      <c r="AR13" s="440"/>
      <c r="AS13" s="440"/>
      <c r="AT13" s="441"/>
      <c r="AU13" s="523" t="s">
        <v>127</v>
      </c>
      <c r="AV13" s="524"/>
      <c r="AW13" s="524"/>
      <c r="AX13" s="524"/>
      <c r="AY13" s="446" t="s">
        <v>143</v>
      </c>
      <c r="AZ13" s="447"/>
      <c r="BA13" s="447"/>
      <c r="BB13" s="447"/>
      <c r="BC13" s="447"/>
      <c r="BD13" s="447"/>
      <c r="BE13" s="447"/>
      <c r="BF13" s="447"/>
      <c r="BG13" s="447"/>
      <c r="BH13" s="447"/>
      <c r="BI13" s="447"/>
      <c r="BJ13" s="447"/>
      <c r="BK13" s="447"/>
      <c r="BL13" s="447"/>
      <c r="BM13" s="448"/>
      <c r="BN13" s="466">
        <v>-71779</v>
      </c>
      <c r="BO13" s="467"/>
      <c r="BP13" s="467"/>
      <c r="BQ13" s="467"/>
      <c r="BR13" s="467"/>
      <c r="BS13" s="467"/>
      <c r="BT13" s="467"/>
      <c r="BU13" s="468"/>
      <c r="BV13" s="466">
        <v>28688</v>
      </c>
      <c r="BW13" s="467"/>
      <c r="BX13" s="467"/>
      <c r="BY13" s="467"/>
      <c r="BZ13" s="467"/>
      <c r="CA13" s="467"/>
      <c r="CB13" s="467"/>
      <c r="CC13" s="468"/>
      <c r="CD13" s="475" t="s">
        <v>144</v>
      </c>
      <c r="CE13" s="476"/>
      <c r="CF13" s="476"/>
      <c r="CG13" s="476"/>
      <c r="CH13" s="476"/>
      <c r="CI13" s="476"/>
      <c r="CJ13" s="476"/>
      <c r="CK13" s="476"/>
      <c r="CL13" s="476"/>
      <c r="CM13" s="476"/>
      <c r="CN13" s="476"/>
      <c r="CO13" s="476"/>
      <c r="CP13" s="476"/>
      <c r="CQ13" s="476"/>
      <c r="CR13" s="476"/>
      <c r="CS13" s="477"/>
      <c r="CT13" s="436">
        <v>4</v>
      </c>
      <c r="CU13" s="437"/>
      <c r="CV13" s="437"/>
      <c r="CW13" s="437"/>
      <c r="CX13" s="437"/>
      <c r="CY13" s="437"/>
      <c r="CZ13" s="437"/>
      <c r="DA13" s="438"/>
      <c r="DB13" s="436">
        <v>4.2</v>
      </c>
      <c r="DC13" s="437"/>
      <c r="DD13" s="437"/>
      <c r="DE13" s="437"/>
      <c r="DF13" s="437"/>
      <c r="DG13" s="437"/>
      <c r="DH13" s="437"/>
      <c r="DI13" s="438"/>
      <c r="DJ13" s="186"/>
      <c r="DK13" s="186"/>
      <c r="DL13" s="186"/>
      <c r="DM13" s="186"/>
      <c r="DN13" s="186"/>
      <c r="DO13" s="186"/>
    </row>
    <row r="14" spans="1:119" ht="18.75" customHeight="1" thickBot="1" x14ac:dyDescent="0.25">
      <c r="A14" s="187"/>
      <c r="B14" s="585"/>
      <c r="C14" s="586"/>
      <c r="D14" s="586"/>
      <c r="E14" s="586"/>
      <c r="F14" s="586"/>
      <c r="G14" s="586"/>
      <c r="H14" s="586"/>
      <c r="I14" s="586"/>
      <c r="J14" s="586"/>
      <c r="K14" s="587"/>
      <c r="L14" s="559" t="s">
        <v>145</v>
      </c>
      <c r="M14" s="603"/>
      <c r="N14" s="603"/>
      <c r="O14" s="603"/>
      <c r="P14" s="603"/>
      <c r="Q14" s="604"/>
      <c r="R14" s="569">
        <v>117653</v>
      </c>
      <c r="S14" s="570"/>
      <c r="T14" s="570"/>
      <c r="U14" s="570"/>
      <c r="V14" s="571"/>
      <c r="W14" s="572"/>
      <c r="X14" s="482"/>
      <c r="Y14" s="482"/>
      <c r="Z14" s="482"/>
      <c r="AA14" s="482"/>
      <c r="AB14" s="483"/>
      <c r="AC14" s="562">
        <v>6.9</v>
      </c>
      <c r="AD14" s="563"/>
      <c r="AE14" s="563"/>
      <c r="AF14" s="563"/>
      <c r="AG14" s="564"/>
      <c r="AH14" s="562">
        <v>6.6</v>
      </c>
      <c r="AI14" s="563"/>
      <c r="AJ14" s="563"/>
      <c r="AK14" s="563"/>
      <c r="AL14" s="565"/>
      <c r="AM14" s="535"/>
      <c r="AN14" s="440"/>
      <c r="AO14" s="440"/>
      <c r="AP14" s="440"/>
      <c r="AQ14" s="440"/>
      <c r="AR14" s="440"/>
      <c r="AS14" s="440"/>
      <c r="AT14" s="441"/>
      <c r="AU14" s="523"/>
      <c r="AV14" s="524"/>
      <c r="AW14" s="524"/>
      <c r="AX14" s="524"/>
      <c r="AY14" s="446"/>
      <c r="AZ14" s="447"/>
      <c r="BA14" s="447"/>
      <c r="BB14" s="447"/>
      <c r="BC14" s="447"/>
      <c r="BD14" s="447"/>
      <c r="BE14" s="447"/>
      <c r="BF14" s="447"/>
      <c r="BG14" s="447"/>
      <c r="BH14" s="447"/>
      <c r="BI14" s="447"/>
      <c r="BJ14" s="447"/>
      <c r="BK14" s="447"/>
      <c r="BL14" s="447"/>
      <c r="BM14" s="448"/>
      <c r="BN14" s="466"/>
      <c r="BO14" s="467"/>
      <c r="BP14" s="467"/>
      <c r="BQ14" s="467"/>
      <c r="BR14" s="467"/>
      <c r="BS14" s="467"/>
      <c r="BT14" s="467"/>
      <c r="BU14" s="468"/>
      <c r="BV14" s="466"/>
      <c r="BW14" s="467"/>
      <c r="BX14" s="467"/>
      <c r="BY14" s="467"/>
      <c r="BZ14" s="467"/>
      <c r="CA14" s="467"/>
      <c r="CB14" s="467"/>
      <c r="CC14" s="468"/>
      <c r="CD14" s="472" t="s">
        <v>146</v>
      </c>
      <c r="CE14" s="473"/>
      <c r="CF14" s="473"/>
      <c r="CG14" s="473"/>
      <c r="CH14" s="473"/>
      <c r="CI14" s="473"/>
      <c r="CJ14" s="473"/>
      <c r="CK14" s="473"/>
      <c r="CL14" s="473"/>
      <c r="CM14" s="473"/>
      <c r="CN14" s="473"/>
      <c r="CO14" s="473"/>
      <c r="CP14" s="473"/>
      <c r="CQ14" s="473"/>
      <c r="CR14" s="473"/>
      <c r="CS14" s="474"/>
      <c r="CT14" s="573" t="s">
        <v>130</v>
      </c>
      <c r="CU14" s="574"/>
      <c r="CV14" s="574"/>
      <c r="CW14" s="574"/>
      <c r="CX14" s="574"/>
      <c r="CY14" s="574"/>
      <c r="CZ14" s="574"/>
      <c r="DA14" s="575"/>
      <c r="DB14" s="573" t="s">
        <v>147</v>
      </c>
      <c r="DC14" s="574"/>
      <c r="DD14" s="574"/>
      <c r="DE14" s="574"/>
      <c r="DF14" s="574"/>
      <c r="DG14" s="574"/>
      <c r="DH14" s="574"/>
      <c r="DI14" s="575"/>
      <c r="DJ14" s="186"/>
      <c r="DK14" s="186"/>
      <c r="DL14" s="186"/>
      <c r="DM14" s="186"/>
      <c r="DN14" s="186"/>
      <c r="DO14" s="186"/>
    </row>
    <row r="15" spans="1:119" ht="18.75" customHeight="1" x14ac:dyDescent="0.2">
      <c r="A15" s="187"/>
      <c r="B15" s="585"/>
      <c r="C15" s="586"/>
      <c r="D15" s="586"/>
      <c r="E15" s="586"/>
      <c r="F15" s="586"/>
      <c r="G15" s="586"/>
      <c r="H15" s="586"/>
      <c r="I15" s="586"/>
      <c r="J15" s="586"/>
      <c r="K15" s="587"/>
      <c r="L15" s="197"/>
      <c r="M15" s="566" t="s">
        <v>140</v>
      </c>
      <c r="N15" s="567"/>
      <c r="O15" s="567"/>
      <c r="P15" s="567"/>
      <c r="Q15" s="568"/>
      <c r="R15" s="569">
        <v>115556</v>
      </c>
      <c r="S15" s="570"/>
      <c r="T15" s="570"/>
      <c r="U15" s="570"/>
      <c r="V15" s="571"/>
      <c r="W15" s="557" t="s">
        <v>148</v>
      </c>
      <c r="X15" s="479"/>
      <c r="Y15" s="479"/>
      <c r="Z15" s="479"/>
      <c r="AA15" s="479"/>
      <c r="AB15" s="480"/>
      <c r="AC15" s="442">
        <v>18344</v>
      </c>
      <c r="AD15" s="443"/>
      <c r="AE15" s="443"/>
      <c r="AF15" s="443"/>
      <c r="AG15" s="444"/>
      <c r="AH15" s="442">
        <v>18371</v>
      </c>
      <c r="AI15" s="443"/>
      <c r="AJ15" s="443"/>
      <c r="AK15" s="443"/>
      <c r="AL15" s="445"/>
      <c r="AM15" s="535"/>
      <c r="AN15" s="440"/>
      <c r="AO15" s="440"/>
      <c r="AP15" s="440"/>
      <c r="AQ15" s="440"/>
      <c r="AR15" s="440"/>
      <c r="AS15" s="440"/>
      <c r="AT15" s="441"/>
      <c r="AU15" s="523"/>
      <c r="AV15" s="524"/>
      <c r="AW15" s="524"/>
      <c r="AX15" s="524"/>
      <c r="AY15" s="458" t="s">
        <v>149</v>
      </c>
      <c r="AZ15" s="459"/>
      <c r="BA15" s="459"/>
      <c r="BB15" s="459"/>
      <c r="BC15" s="459"/>
      <c r="BD15" s="459"/>
      <c r="BE15" s="459"/>
      <c r="BF15" s="459"/>
      <c r="BG15" s="459"/>
      <c r="BH15" s="459"/>
      <c r="BI15" s="459"/>
      <c r="BJ15" s="459"/>
      <c r="BK15" s="459"/>
      <c r="BL15" s="459"/>
      <c r="BM15" s="460"/>
      <c r="BN15" s="461">
        <v>16793900</v>
      </c>
      <c r="BO15" s="462"/>
      <c r="BP15" s="462"/>
      <c r="BQ15" s="462"/>
      <c r="BR15" s="462"/>
      <c r="BS15" s="462"/>
      <c r="BT15" s="462"/>
      <c r="BU15" s="463"/>
      <c r="BV15" s="461">
        <v>16768469</v>
      </c>
      <c r="BW15" s="462"/>
      <c r="BX15" s="462"/>
      <c r="BY15" s="462"/>
      <c r="BZ15" s="462"/>
      <c r="CA15" s="462"/>
      <c r="CB15" s="462"/>
      <c r="CC15" s="463"/>
      <c r="CD15" s="576" t="s">
        <v>150</v>
      </c>
      <c r="CE15" s="577"/>
      <c r="CF15" s="577"/>
      <c r="CG15" s="577"/>
      <c r="CH15" s="577"/>
      <c r="CI15" s="577"/>
      <c r="CJ15" s="577"/>
      <c r="CK15" s="577"/>
      <c r="CL15" s="577"/>
      <c r="CM15" s="577"/>
      <c r="CN15" s="577"/>
      <c r="CO15" s="577"/>
      <c r="CP15" s="577"/>
      <c r="CQ15" s="577"/>
      <c r="CR15" s="577"/>
      <c r="CS15" s="578"/>
      <c r="CT15" s="198"/>
      <c r="CU15" s="199"/>
      <c r="CV15" s="199"/>
      <c r="CW15" s="199"/>
      <c r="CX15" s="199"/>
      <c r="CY15" s="199"/>
      <c r="CZ15" s="199"/>
      <c r="DA15" s="200"/>
      <c r="DB15" s="198"/>
      <c r="DC15" s="199"/>
      <c r="DD15" s="199"/>
      <c r="DE15" s="199"/>
      <c r="DF15" s="199"/>
      <c r="DG15" s="199"/>
      <c r="DH15" s="199"/>
      <c r="DI15" s="200"/>
      <c r="DJ15" s="186"/>
      <c r="DK15" s="186"/>
      <c r="DL15" s="186"/>
      <c r="DM15" s="186"/>
      <c r="DN15" s="186"/>
      <c r="DO15" s="186"/>
    </row>
    <row r="16" spans="1:119" ht="18.75" customHeight="1" x14ac:dyDescent="0.2">
      <c r="A16" s="187"/>
      <c r="B16" s="585"/>
      <c r="C16" s="586"/>
      <c r="D16" s="586"/>
      <c r="E16" s="586"/>
      <c r="F16" s="586"/>
      <c r="G16" s="586"/>
      <c r="H16" s="586"/>
      <c r="I16" s="586"/>
      <c r="J16" s="586"/>
      <c r="K16" s="587"/>
      <c r="L16" s="559" t="s">
        <v>151</v>
      </c>
      <c r="M16" s="560"/>
      <c r="N16" s="560"/>
      <c r="O16" s="560"/>
      <c r="P16" s="560"/>
      <c r="Q16" s="561"/>
      <c r="R16" s="554" t="s">
        <v>152</v>
      </c>
      <c r="S16" s="555"/>
      <c r="T16" s="555"/>
      <c r="U16" s="555"/>
      <c r="V16" s="556"/>
      <c r="W16" s="572"/>
      <c r="X16" s="482"/>
      <c r="Y16" s="482"/>
      <c r="Z16" s="482"/>
      <c r="AA16" s="482"/>
      <c r="AB16" s="483"/>
      <c r="AC16" s="562">
        <v>32.1</v>
      </c>
      <c r="AD16" s="563"/>
      <c r="AE16" s="563"/>
      <c r="AF16" s="563"/>
      <c r="AG16" s="564"/>
      <c r="AH16" s="562">
        <v>33.1</v>
      </c>
      <c r="AI16" s="563"/>
      <c r="AJ16" s="563"/>
      <c r="AK16" s="563"/>
      <c r="AL16" s="565"/>
      <c r="AM16" s="535"/>
      <c r="AN16" s="440"/>
      <c r="AO16" s="440"/>
      <c r="AP16" s="440"/>
      <c r="AQ16" s="440"/>
      <c r="AR16" s="440"/>
      <c r="AS16" s="440"/>
      <c r="AT16" s="441"/>
      <c r="AU16" s="523"/>
      <c r="AV16" s="524"/>
      <c r="AW16" s="524"/>
      <c r="AX16" s="524"/>
      <c r="AY16" s="446" t="s">
        <v>153</v>
      </c>
      <c r="AZ16" s="447"/>
      <c r="BA16" s="447"/>
      <c r="BB16" s="447"/>
      <c r="BC16" s="447"/>
      <c r="BD16" s="447"/>
      <c r="BE16" s="447"/>
      <c r="BF16" s="447"/>
      <c r="BG16" s="447"/>
      <c r="BH16" s="447"/>
      <c r="BI16" s="447"/>
      <c r="BJ16" s="447"/>
      <c r="BK16" s="447"/>
      <c r="BL16" s="447"/>
      <c r="BM16" s="448"/>
      <c r="BN16" s="466">
        <v>20794660</v>
      </c>
      <c r="BO16" s="467"/>
      <c r="BP16" s="467"/>
      <c r="BQ16" s="467"/>
      <c r="BR16" s="467"/>
      <c r="BS16" s="467"/>
      <c r="BT16" s="467"/>
      <c r="BU16" s="468"/>
      <c r="BV16" s="466">
        <v>20447684</v>
      </c>
      <c r="BW16" s="467"/>
      <c r="BX16" s="467"/>
      <c r="BY16" s="467"/>
      <c r="BZ16" s="467"/>
      <c r="CA16" s="467"/>
      <c r="CB16" s="467"/>
      <c r="CC16" s="468"/>
      <c r="CD16" s="201"/>
      <c r="CE16" s="464"/>
      <c r="CF16" s="464"/>
      <c r="CG16" s="464"/>
      <c r="CH16" s="464"/>
      <c r="CI16" s="464"/>
      <c r="CJ16" s="464"/>
      <c r="CK16" s="464"/>
      <c r="CL16" s="464"/>
      <c r="CM16" s="464"/>
      <c r="CN16" s="464"/>
      <c r="CO16" s="464"/>
      <c r="CP16" s="464"/>
      <c r="CQ16" s="464"/>
      <c r="CR16" s="464"/>
      <c r="CS16" s="465"/>
      <c r="CT16" s="436"/>
      <c r="CU16" s="437"/>
      <c r="CV16" s="437"/>
      <c r="CW16" s="437"/>
      <c r="CX16" s="437"/>
      <c r="CY16" s="437"/>
      <c r="CZ16" s="437"/>
      <c r="DA16" s="438"/>
      <c r="DB16" s="436"/>
      <c r="DC16" s="437"/>
      <c r="DD16" s="437"/>
      <c r="DE16" s="437"/>
      <c r="DF16" s="437"/>
      <c r="DG16" s="437"/>
      <c r="DH16" s="437"/>
      <c r="DI16" s="438"/>
      <c r="DJ16" s="186"/>
      <c r="DK16" s="186"/>
      <c r="DL16" s="186"/>
      <c r="DM16" s="186"/>
      <c r="DN16" s="186"/>
      <c r="DO16" s="186"/>
    </row>
    <row r="17" spans="1:119" ht="18.75" customHeight="1" thickBot="1" x14ac:dyDescent="0.25">
      <c r="A17" s="187"/>
      <c r="B17" s="588"/>
      <c r="C17" s="589"/>
      <c r="D17" s="589"/>
      <c r="E17" s="589"/>
      <c r="F17" s="589"/>
      <c r="G17" s="589"/>
      <c r="H17" s="589"/>
      <c r="I17" s="589"/>
      <c r="J17" s="589"/>
      <c r="K17" s="590"/>
      <c r="L17" s="202"/>
      <c r="M17" s="551" t="s">
        <v>154</v>
      </c>
      <c r="N17" s="552"/>
      <c r="O17" s="552"/>
      <c r="P17" s="552"/>
      <c r="Q17" s="553"/>
      <c r="R17" s="554" t="s">
        <v>155</v>
      </c>
      <c r="S17" s="555"/>
      <c r="T17" s="555"/>
      <c r="U17" s="555"/>
      <c r="V17" s="556"/>
      <c r="W17" s="557" t="s">
        <v>156</v>
      </c>
      <c r="X17" s="479"/>
      <c r="Y17" s="479"/>
      <c r="Z17" s="479"/>
      <c r="AA17" s="479"/>
      <c r="AB17" s="480"/>
      <c r="AC17" s="442">
        <v>34836</v>
      </c>
      <c r="AD17" s="443"/>
      <c r="AE17" s="443"/>
      <c r="AF17" s="443"/>
      <c r="AG17" s="444"/>
      <c r="AH17" s="442">
        <v>33449</v>
      </c>
      <c r="AI17" s="443"/>
      <c r="AJ17" s="443"/>
      <c r="AK17" s="443"/>
      <c r="AL17" s="445"/>
      <c r="AM17" s="535"/>
      <c r="AN17" s="440"/>
      <c r="AO17" s="440"/>
      <c r="AP17" s="440"/>
      <c r="AQ17" s="440"/>
      <c r="AR17" s="440"/>
      <c r="AS17" s="440"/>
      <c r="AT17" s="441"/>
      <c r="AU17" s="523"/>
      <c r="AV17" s="524"/>
      <c r="AW17" s="524"/>
      <c r="AX17" s="524"/>
      <c r="AY17" s="446" t="s">
        <v>157</v>
      </c>
      <c r="AZ17" s="447"/>
      <c r="BA17" s="447"/>
      <c r="BB17" s="447"/>
      <c r="BC17" s="447"/>
      <c r="BD17" s="447"/>
      <c r="BE17" s="447"/>
      <c r="BF17" s="447"/>
      <c r="BG17" s="447"/>
      <c r="BH17" s="447"/>
      <c r="BI17" s="447"/>
      <c r="BJ17" s="447"/>
      <c r="BK17" s="447"/>
      <c r="BL17" s="447"/>
      <c r="BM17" s="448"/>
      <c r="BN17" s="466">
        <v>21613168</v>
      </c>
      <c r="BO17" s="467"/>
      <c r="BP17" s="467"/>
      <c r="BQ17" s="467"/>
      <c r="BR17" s="467"/>
      <c r="BS17" s="467"/>
      <c r="BT17" s="467"/>
      <c r="BU17" s="468"/>
      <c r="BV17" s="466">
        <v>21520308</v>
      </c>
      <c r="BW17" s="467"/>
      <c r="BX17" s="467"/>
      <c r="BY17" s="467"/>
      <c r="BZ17" s="467"/>
      <c r="CA17" s="467"/>
      <c r="CB17" s="467"/>
      <c r="CC17" s="468"/>
      <c r="CD17" s="201"/>
      <c r="CE17" s="464"/>
      <c r="CF17" s="464"/>
      <c r="CG17" s="464"/>
      <c r="CH17" s="464"/>
      <c r="CI17" s="464"/>
      <c r="CJ17" s="464"/>
      <c r="CK17" s="464"/>
      <c r="CL17" s="464"/>
      <c r="CM17" s="464"/>
      <c r="CN17" s="464"/>
      <c r="CO17" s="464"/>
      <c r="CP17" s="464"/>
      <c r="CQ17" s="464"/>
      <c r="CR17" s="464"/>
      <c r="CS17" s="465"/>
      <c r="CT17" s="436"/>
      <c r="CU17" s="437"/>
      <c r="CV17" s="437"/>
      <c r="CW17" s="437"/>
      <c r="CX17" s="437"/>
      <c r="CY17" s="437"/>
      <c r="CZ17" s="437"/>
      <c r="DA17" s="438"/>
      <c r="DB17" s="436"/>
      <c r="DC17" s="437"/>
      <c r="DD17" s="437"/>
      <c r="DE17" s="437"/>
      <c r="DF17" s="437"/>
      <c r="DG17" s="437"/>
      <c r="DH17" s="437"/>
      <c r="DI17" s="438"/>
      <c r="DJ17" s="186"/>
      <c r="DK17" s="186"/>
      <c r="DL17" s="186"/>
      <c r="DM17" s="186"/>
      <c r="DN17" s="186"/>
      <c r="DO17" s="186"/>
    </row>
    <row r="18" spans="1:119" ht="18.75" customHeight="1" thickBot="1" x14ac:dyDescent="0.25">
      <c r="A18" s="187"/>
      <c r="B18" s="528" t="s">
        <v>158</v>
      </c>
      <c r="C18" s="529"/>
      <c r="D18" s="529"/>
      <c r="E18" s="530"/>
      <c r="F18" s="530"/>
      <c r="G18" s="530"/>
      <c r="H18" s="530"/>
      <c r="I18" s="530"/>
      <c r="J18" s="530"/>
      <c r="K18" s="530"/>
      <c r="L18" s="531">
        <v>592.74</v>
      </c>
      <c r="M18" s="531"/>
      <c r="N18" s="531"/>
      <c r="O18" s="531"/>
      <c r="P18" s="531"/>
      <c r="Q18" s="531"/>
      <c r="R18" s="532"/>
      <c r="S18" s="532"/>
      <c r="T18" s="532"/>
      <c r="U18" s="532"/>
      <c r="V18" s="533"/>
      <c r="W18" s="547"/>
      <c r="X18" s="548"/>
      <c r="Y18" s="548"/>
      <c r="Z18" s="548"/>
      <c r="AA18" s="548"/>
      <c r="AB18" s="558"/>
      <c r="AC18" s="430">
        <v>61</v>
      </c>
      <c r="AD18" s="431"/>
      <c r="AE18" s="431"/>
      <c r="AF18" s="431"/>
      <c r="AG18" s="534"/>
      <c r="AH18" s="430">
        <v>60.3</v>
      </c>
      <c r="AI18" s="431"/>
      <c r="AJ18" s="431"/>
      <c r="AK18" s="431"/>
      <c r="AL18" s="432"/>
      <c r="AM18" s="535"/>
      <c r="AN18" s="440"/>
      <c r="AO18" s="440"/>
      <c r="AP18" s="440"/>
      <c r="AQ18" s="440"/>
      <c r="AR18" s="440"/>
      <c r="AS18" s="440"/>
      <c r="AT18" s="441"/>
      <c r="AU18" s="523"/>
      <c r="AV18" s="524"/>
      <c r="AW18" s="524"/>
      <c r="AX18" s="524"/>
      <c r="AY18" s="446" t="s">
        <v>159</v>
      </c>
      <c r="AZ18" s="447"/>
      <c r="BA18" s="447"/>
      <c r="BB18" s="447"/>
      <c r="BC18" s="447"/>
      <c r="BD18" s="447"/>
      <c r="BE18" s="447"/>
      <c r="BF18" s="447"/>
      <c r="BG18" s="447"/>
      <c r="BH18" s="447"/>
      <c r="BI18" s="447"/>
      <c r="BJ18" s="447"/>
      <c r="BK18" s="447"/>
      <c r="BL18" s="447"/>
      <c r="BM18" s="448"/>
      <c r="BN18" s="466">
        <v>27990572</v>
      </c>
      <c r="BO18" s="467"/>
      <c r="BP18" s="467"/>
      <c r="BQ18" s="467"/>
      <c r="BR18" s="467"/>
      <c r="BS18" s="467"/>
      <c r="BT18" s="467"/>
      <c r="BU18" s="468"/>
      <c r="BV18" s="466">
        <v>27207276</v>
      </c>
      <c r="BW18" s="467"/>
      <c r="BX18" s="467"/>
      <c r="BY18" s="467"/>
      <c r="BZ18" s="467"/>
      <c r="CA18" s="467"/>
      <c r="CB18" s="467"/>
      <c r="CC18" s="468"/>
      <c r="CD18" s="201"/>
      <c r="CE18" s="464"/>
      <c r="CF18" s="464"/>
      <c r="CG18" s="464"/>
      <c r="CH18" s="464"/>
      <c r="CI18" s="464"/>
      <c r="CJ18" s="464"/>
      <c r="CK18" s="464"/>
      <c r="CL18" s="464"/>
      <c r="CM18" s="464"/>
      <c r="CN18" s="464"/>
      <c r="CO18" s="464"/>
      <c r="CP18" s="464"/>
      <c r="CQ18" s="464"/>
      <c r="CR18" s="464"/>
      <c r="CS18" s="465"/>
      <c r="CT18" s="436"/>
      <c r="CU18" s="437"/>
      <c r="CV18" s="437"/>
      <c r="CW18" s="437"/>
      <c r="CX18" s="437"/>
      <c r="CY18" s="437"/>
      <c r="CZ18" s="437"/>
      <c r="DA18" s="438"/>
      <c r="DB18" s="436"/>
      <c r="DC18" s="437"/>
      <c r="DD18" s="437"/>
      <c r="DE18" s="437"/>
      <c r="DF18" s="437"/>
      <c r="DG18" s="437"/>
      <c r="DH18" s="437"/>
      <c r="DI18" s="438"/>
      <c r="DJ18" s="186"/>
      <c r="DK18" s="186"/>
      <c r="DL18" s="186"/>
      <c r="DM18" s="186"/>
      <c r="DN18" s="186"/>
      <c r="DO18" s="186"/>
    </row>
    <row r="19" spans="1:119" ht="18.75" customHeight="1" thickBot="1" x14ac:dyDescent="0.25">
      <c r="A19" s="187"/>
      <c r="B19" s="528" t="s">
        <v>160</v>
      </c>
      <c r="C19" s="529"/>
      <c r="D19" s="529"/>
      <c r="E19" s="530"/>
      <c r="F19" s="530"/>
      <c r="G19" s="530"/>
      <c r="H19" s="530"/>
      <c r="I19" s="530"/>
      <c r="J19" s="530"/>
      <c r="K19" s="530"/>
      <c r="L19" s="536">
        <v>198</v>
      </c>
      <c r="M19" s="536"/>
      <c r="N19" s="536"/>
      <c r="O19" s="536"/>
      <c r="P19" s="536"/>
      <c r="Q19" s="536"/>
      <c r="R19" s="537"/>
      <c r="S19" s="537"/>
      <c r="T19" s="537"/>
      <c r="U19" s="537"/>
      <c r="V19" s="538"/>
      <c r="W19" s="545"/>
      <c r="X19" s="546"/>
      <c r="Y19" s="546"/>
      <c r="Z19" s="546"/>
      <c r="AA19" s="546"/>
      <c r="AB19" s="546"/>
      <c r="AC19" s="549"/>
      <c r="AD19" s="549"/>
      <c r="AE19" s="549"/>
      <c r="AF19" s="549"/>
      <c r="AG19" s="549"/>
      <c r="AH19" s="549"/>
      <c r="AI19" s="549"/>
      <c r="AJ19" s="549"/>
      <c r="AK19" s="549"/>
      <c r="AL19" s="550"/>
      <c r="AM19" s="535"/>
      <c r="AN19" s="440"/>
      <c r="AO19" s="440"/>
      <c r="AP19" s="440"/>
      <c r="AQ19" s="440"/>
      <c r="AR19" s="440"/>
      <c r="AS19" s="440"/>
      <c r="AT19" s="441"/>
      <c r="AU19" s="523"/>
      <c r="AV19" s="524"/>
      <c r="AW19" s="524"/>
      <c r="AX19" s="524"/>
      <c r="AY19" s="446" t="s">
        <v>161</v>
      </c>
      <c r="AZ19" s="447"/>
      <c r="BA19" s="447"/>
      <c r="BB19" s="447"/>
      <c r="BC19" s="447"/>
      <c r="BD19" s="447"/>
      <c r="BE19" s="447"/>
      <c r="BF19" s="447"/>
      <c r="BG19" s="447"/>
      <c r="BH19" s="447"/>
      <c r="BI19" s="447"/>
      <c r="BJ19" s="447"/>
      <c r="BK19" s="447"/>
      <c r="BL19" s="447"/>
      <c r="BM19" s="448"/>
      <c r="BN19" s="466">
        <v>34378028</v>
      </c>
      <c r="BO19" s="467"/>
      <c r="BP19" s="467"/>
      <c r="BQ19" s="467"/>
      <c r="BR19" s="467"/>
      <c r="BS19" s="467"/>
      <c r="BT19" s="467"/>
      <c r="BU19" s="468"/>
      <c r="BV19" s="466">
        <v>33139654</v>
      </c>
      <c r="BW19" s="467"/>
      <c r="BX19" s="467"/>
      <c r="BY19" s="467"/>
      <c r="BZ19" s="467"/>
      <c r="CA19" s="467"/>
      <c r="CB19" s="467"/>
      <c r="CC19" s="468"/>
      <c r="CD19" s="201"/>
      <c r="CE19" s="464"/>
      <c r="CF19" s="464"/>
      <c r="CG19" s="464"/>
      <c r="CH19" s="464"/>
      <c r="CI19" s="464"/>
      <c r="CJ19" s="464"/>
      <c r="CK19" s="464"/>
      <c r="CL19" s="464"/>
      <c r="CM19" s="464"/>
      <c r="CN19" s="464"/>
      <c r="CO19" s="464"/>
      <c r="CP19" s="464"/>
      <c r="CQ19" s="464"/>
      <c r="CR19" s="464"/>
      <c r="CS19" s="465"/>
      <c r="CT19" s="436"/>
      <c r="CU19" s="437"/>
      <c r="CV19" s="437"/>
      <c r="CW19" s="437"/>
      <c r="CX19" s="437"/>
      <c r="CY19" s="437"/>
      <c r="CZ19" s="437"/>
      <c r="DA19" s="438"/>
      <c r="DB19" s="436"/>
      <c r="DC19" s="437"/>
      <c r="DD19" s="437"/>
      <c r="DE19" s="437"/>
      <c r="DF19" s="437"/>
      <c r="DG19" s="437"/>
      <c r="DH19" s="437"/>
      <c r="DI19" s="438"/>
      <c r="DJ19" s="186"/>
      <c r="DK19" s="186"/>
      <c r="DL19" s="186"/>
      <c r="DM19" s="186"/>
      <c r="DN19" s="186"/>
      <c r="DO19" s="186"/>
    </row>
    <row r="20" spans="1:119" ht="18.75" customHeight="1" thickBot="1" x14ac:dyDescent="0.25">
      <c r="A20" s="187"/>
      <c r="B20" s="528" t="s">
        <v>162</v>
      </c>
      <c r="C20" s="529"/>
      <c r="D20" s="529"/>
      <c r="E20" s="530"/>
      <c r="F20" s="530"/>
      <c r="G20" s="530"/>
      <c r="H20" s="530"/>
      <c r="I20" s="530"/>
      <c r="J20" s="530"/>
      <c r="K20" s="530"/>
      <c r="L20" s="536">
        <v>45608</v>
      </c>
      <c r="M20" s="536"/>
      <c r="N20" s="536"/>
      <c r="O20" s="536"/>
      <c r="P20" s="536"/>
      <c r="Q20" s="536"/>
      <c r="R20" s="537"/>
      <c r="S20" s="537"/>
      <c r="T20" s="537"/>
      <c r="U20" s="537"/>
      <c r="V20" s="538"/>
      <c r="W20" s="547"/>
      <c r="X20" s="548"/>
      <c r="Y20" s="548"/>
      <c r="Z20" s="548"/>
      <c r="AA20" s="548"/>
      <c r="AB20" s="548"/>
      <c r="AC20" s="539"/>
      <c r="AD20" s="539"/>
      <c r="AE20" s="539"/>
      <c r="AF20" s="539"/>
      <c r="AG20" s="539"/>
      <c r="AH20" s="539"/>
      <c r="AI20" s="539"/>
      <c r="AJ20" s="539"/>
      <c r="AK20" s="539"/>
      <c r="AL20" s="540"/>
      <c r="AM20" s="541"/>
      <c r="AN20" s="513"/>
      <c r="AO20" s="513"/>
      <c r="AP20" s="513"/>
      <c r="AQ20" s="513"/>
      <c r="AR20" s="513"/>
      <c r="AS20" s="513"/>
      <c r="AT20" s="514"/>
      <c r="AU20" s="542"/>
      <c r="AV20" s="543"/>
      <c r="AW20" s="543"/>
      <c r="AX20" s="544"/>
      <c r="AY20" s="446"/>
      <c r="AZ20" s="447"/>
      <c r="BA20" s="447"/>
      <c r="BB20" s="447"/>
      <c r="BC20" s="447"/>
      <c r="BD20" s="447"/>
      <c r="BE20" s="447"/>
      <c r="BF20" s="447"/>
      <c r="BG20" s="447"/>
      <c r="BH20" s="447"/>
      <c r="BI20" s="447"/>
      <c r="BJ20" s="447"/>
      <c r="BK20" s="447"/>
      <c r="BL20" s="447"/>
      <c r="BM20" s="448"/>
      <c r="BN20" s="466"/>
      <c r="BO20" s="467"/>
      <c r="BP20" s="467"/>
      <c r="BQ20" s="467"/>
      <c r="BR20" s="467"/>
      <c r="BS20" s="467"/>
      <c r="BT20" s="467"/>
      <c r="BU20" s="468"/>
      <c r="BV20" s="466"/>
      <c r="BW20" s="467"/>
      <c r="BX20" s="467"/>
      <c r="BY20" s="467"/>
      <c r="BZ20" s="467"/>
      <c r="CA20" s="467"/>
      <c r="CB20" s="467"/>
      <c r="CC20" s="468"/>
      <c r="CD20" s="201"/>
      <c r="CE20" s="464"/>
      <c r="CF20" s="464"/>
      <c r="CG20" s="464"/>
      <c r="CH20" s="464"/>
      <c r="CI20" s="464"/>
      <c r="CJ20" s="464"/>
      <c r="CK20" s="464"/>
      <c r="CL20" s="464"/>
      <c r="CM20" s="464"/>
      <c r="CN20" s="464"/>
      <c r="CO20" s="464"/>
      <c r="CP20" s="464"/>
      <c r="CQ20" s="464"/>
      <c r="CR20" s="464"/>
      <c r="CS20" s="465"/>
      <c r="CT20" s="436"/>
      <c r="CU20" s="437"/>
      <c r="CV20" s="437"/>
      <c r="CW20" s="437"/>
      <c r="CX20" s="437"/>
      <c r="CY20" s="437"/>
      <c r="CZ20" s="437"/>
      <c r="DA20" s="438"/>
      <c r="DB20" s="436"/>
      <c r="DC20" s="437"/>
      <c r="DD20" s="437"/>
      <c r="DE20" s="437"/>
      <c r="DF20" s="437"/>
      <c r="DG20" s="437"/>
      <c r="DH20" s="437"/>
      <c r="DI20" s="438"/>
      <c r="DJ20" s="186"/>
      <c r="DK20" s="186"/>
      <c r="DL20" s="186"/>
      <c r="DM20" s="186"/>
      <c r="DN20" s="186"/>
      <c r="DO20" s="186"/>
    </row>
    <row r="21" spans="1:119" ht="18.75" customHeight="1" x14ac:dyDescent="0.2">
      <c r="A21" s="187"/>
      <c r="B21" s="525" t="s">
        <v>163</v>
      </c>
      <c r="C21" s="526"/>
      <c r="D21" s="526"/>
      <c r="E21" s="526"/>
      <c r="F21" s="526"/>
      <c r="G21" s="526"/>
      <c r="H21" s="526"/>
      <c r="I21" s="526"/>
      <c r="J21" s="526"/>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c r="AT21" s="526"/>
      <c r="AU21" s="526"/>
      <c r="AV21" s="526"/>
      <c r="AW21" s="526"/>
      <c r="AX21" s="527"/>
      <c r="AY21" s="446"/>
      <c r="AZ21" s="447"/>
      <c r="BA21" s="447"/>
      <c r="BB21" s="447"/>
      <c r="BC21" s="447"/>
      <c r="BD21" s="447"/>
      <c r="BE21" s="447"/>
      <c r="BF21" s="447"/>
      <c r="BG21" s="447"/>
      <c r="BH21" s="447"/>
      <c r="BI21" s="447"/>
      <c r="BJ21" s="447"/>
      <c r="BK21" s="447"/>
      <c r="BL21" s="447"/>
      <c r="BM21" s="448"/>
      <c r="BN21" s="466"/>
      <c r="BO21" s="467"/>
      <c r="BP21" s="467"/>
      <c r="BQ21" s="467"/>
      <c r="BR21" s="467"/>
      <c r="BS21" s="467"/>
      <c r="BT21" s="467"/>
      <c r="BU21" s="468"/>
      <c r="BV21" s="466"/>
      <c r="BW21" s="467"/>
      <c r="BX21" s="467"/>
      <c r="BY21" s="467"/>
      <c r="BZ21" s="467"/>
      <c r="CA21" s="467"/>
      <c r="CB21" s="467"/>
      <c r="CC21" s="468"/>
      <c r="CD21" s="201"/>
      <c r="CE21" s="464"/>
      <c r="CF21" s="464"/>
      <c r="CG21" s="464"/>
      <c r="CH21" s="464"/>
      <c r="CI21" s="464"/>
      <c r="CJ21" s="464"/>
      <c r="CK21" s="464"/>
      <c r="CL21" s="464"/>
      <c r="CM21" s="464"/>
      <c r="CN21" s="464"/>
      <c r="CO21" s="464"/>
      <c r="CP21" s="464"/>
      <c r="CQ21" s="464"/>
      <c r="CR21" s="464"/>
      <c r="CS21" s="465"/>
      <c r="CT21" s="436"/>
      <c r="CU21" s="437"/>
      <c r="CV21" s="437"/>
      <c r="CW21" s="437"/>
      <c r="CX21" s="437"/>
      <c r="CY21" s="437"/>
      <c r="CZ21" s="437"/>
      <c r="DA21" s="438"/>
      <c r="DB21" s="436"/>
      <c r="DC21" s="437"/>
      <c r="DD21" s="437"/>
      <c r="DE21" s="437"/>
      <c r="DF21" s="437"/>
      <c r="DG21" s="437"/>
      <c r="DH21" s="437"/>
      <c r="DI21" s="438"/>
      <c r="DJ21" s="186"/>
      <c r="DK21" s="186"/>
      <c r="DL21" s="186"/>
      <c r="DM21" s="186"/>
      <c r="DN21" s="186"/>
      <c r="DO21" s="186"/>
    </row>
    <row r="22" spans="1:119" ht="18.75" customHeight="1" thickBot="1" x14ac:dyDescent="0.25">
      <c r="A22" s="187"/>
      <c r="B22" s="495" t="s">
        <v>164</v>
      </c>
      <c r="C22" s="496"/>
      <c r="D22" s="497"/>
      <c r="E22" s="504" t="s">
        <v>1</v>
      </c>
      <c r="F22" s="479"/>
      <c r="G22" s="479"/>
      <c r="H22" s="479"/>
      <c r="I22" s="479"/>
      <c r="J22" s="479"/>
      <c r="K22" s="480"/>
      <c r="L22" s="504" t="s">
        <v>165</v>
      </c>
      <c r="M22" s="479"/>
      <c r="N22" s="479"/>
      <c r="O22" s="479"/>
      <c r="P22" s="480"/>
      <c r="Q22" s="489" t="s">
        <v>166</v>
      </c>
      <c r="R22" s="490"/>
      <c r="S22" s="490"/>
      <c r="T22" s="490"/>
      <c r="U22" s="490"/>
      <c r="V22" s="505"/>
      <c r="W22" s="507" t="s">
        <v>167</v>
      </c>
      <c r="X22" s="496"/>
      <c r="Y22" s="497"/>
      <c r="Z22" s="504" t="s">
        <v>1</v>
      </c>
      <c r="AA22" s="479"/>
      <c r="AB22" s="479"/>
      <c r="AC22" s="479"/>
      <c r="AD22" s="479"/>
      <c r="AE22" s="479"/>
      <c r="AF22" s="479"/>
      <c r="AG22" s="480"/>
      <c r="AH22" s="478" t="s">
        <v>168</v>
      </c>
      <c r="AI22" s="479"/>
      <c r="AJ22" s="479"/>
      <c r="AK22" s="479"/>
      <c r="AL22" s="480"/>
      <c r="AM22" s="478" t="s">
        <v>169</v>
      </c>
      <c r="AN22" s="484"/>
      <c r="AO22" s="484"/>
      <c r="AP22" s="484"/>
      <c r="AQ22" s="484"/>
      <c r="AR22" s="485"/>
      <c r="AS22" s="489" t="s">
        <v>166</v>
      </c>
      <c r="AT22" s="490"/>
      <c r="AU22" s="490"/>
      <c r="AV22" s="490"/>
      <c r="AW22" s="490"/>
      <c r="AX22" s="491"/>
      <c r="AY22" s="433"/>
      <c r="AZ22" s="434"/>
      <c r="BA22" s="434"/>
      <c r="BB22" s="434"/>
      <c r="BC22" s="434"/>
      <c r="BD22" s="434"/>
      <c r="BE22" s="434"/>
      <c r="BF22" s="434"/>
      <c r="BG22" s="434"/>
      <c r="BH22" s="434"/>
      <c r="BI22" s="434"/>
      <c r="BJ22" s="434"/>
      <c r="BK22" s="434"/>
      <c r="BL22" s="434"/>
      <c r="BM22" s="435"/>
      <c r="BN22" s="469"/>
      <c r="BO22" s="470"/>
      <c r="BP22" s="470"/>
      <c r="BQ22" s="470"/>
      <c r="BR22" s="470"/>
      <c r="BS22" s="470"/>
      <c r="BT22" s="470"/>
      <c r="BU22" s="471"/>
      <c r="BV22" s="469"/>
      <c r="BW22" s="470"/>
      <c r="BX22" s="470"/>
      <c r="BY22" s="470"/>
      <c r="BZ22" s="470"/>
      <c r="CA22" s="470"/>
      <c r="CB22" s="470"/>
      <c r="CC22" s="471"/>
      <c r="CD22" s="201"/>
      <c r="CE22" s="464"/>
      <c r="CF22" s="464"/>
      <c r="CG22" s="464"/>
      <c r="CH22" s="464"/>
      <c r="CI22" s="464"/>
      <c r="CJ22" s="464"/>
      <c r="CK22" s="464"/>
      <c r="CL22" s="464"/>
      <c r="CM22" s="464"/>
      <c r="CN22" s="464"/>
      <c r="CO22" s="464"/>
      <c r="CP22" s="464"/>
      <c r="CQ22" s="464"/>
      <c r="CR22" s="464"/>
      <c r="CS22" s="465"/>
      <c r="CT22" s="436"/>
      <c r="CU22" s="437"/>
      <c r="CV22" s="437"/>
      <c r="CW22" s="437"/>
      <c r="CX22" s="437"/>
      <c r="CY22" s="437"/>
      <c r="CZ22" s="437"/>
      <c r="DA22" s="438"/>
      <c r="DB22" s="436"/>
      <c r="DC22" s="437"/>
      <c r="DD22" s="437"/>
      <c r="DE22" s="437"/>
      <c r="DF22" s="437"/>
      <c r="DG22" s="437"/>
      <c r="DH22" s="437"/>
      <c r="DI22" s="438"/>
      <c r="DJ22" s="186"/>
      <c r="DK22" s="186"/>
      <c r="DL22" s="186"/>
      <c r="DM22" s="186"/>
      <c r="DN22" s="186"/>
      <c r="DO22" s="186"/>
    </row>
    <row r="23" spans="1:119" ht="18.75" customHeight="1" x14ac:dyDescent="0.2">
      <c r="A23" s="187"/>
      <c r="B23" s="498"/>
      <c r="C23" s="499"/>
      <c r="D23" s="500"/>
      <c r="E23" s="481"/>
      <c r="F23" s="482"/>
      <c r="G23" s="482"/>
      <c r="H23" s="482"/>
      <c r="I23" s="482"/>
      <c r="J23" s="482"/>
      <c r="K23" s="483"/>
      <c r="L23" s="481"/>
      <c r="M23" s="482"/>
      <c r="N23" s="482"/>
      <c r="O23" s="482"/>
      <c r="P23" s="483"/>
      <c r="Q23" s="492"/>
      <c r="R23" s="493"/>
      <c r="S23" s="493"/>
      <c r="T23" s="493"/>
      <c r="U23" s="493"/>
      <c r="V23" s="506"/>
      <c r="W23" s="508"/>
      <c r="X23" s="499"/>
      <c r="Y23" s="500"/>
      <c r="Z23" s="481"/>
      <c r="AA23" s="482"/>
      <c r="AB23" s="482"/>
      <c r="AC23" s="482"/>
      <c r="AD23" s="482"/>
      <c r="AE23" s="482"/>
      <c r="AF23" s="482"/>
      <c r="AG23" s="483"/>
      <c r="AH23" s="481"/>
      <c r="AI23" s="482"/>
      <c r="AJ23" s="482"/>
      <c r="AK23" s="482"/>
      <c r="AL23" s="483"/>
      <c r="AM23" s="486"/>
      <c r="AN23" s="487"/>
      <c r="AO23" s="487"/>
      <c r="AP23" s="487"/>
      <c r="AQ23" s="487"/>
      <c r="AR23" s="488"/>
      <c r="AS23" s="492"/>
      <c r="AT23" s="493"/>
      <c r="AU23" s="493"/>
      <c r="AV23" s="493"/>
      <c r="AW23" s="493"/>
      <c r="AX23" s="494"/>
      <c r="AY23" s="458" t="s">
        <v>170</v>
      </c>
      <c r="AZ23" s="459"/>
      <c r="BA23" s="459"/>
      <c r="BB23" s="459"/>
      <c r="BC23" s="459"/>
      <c r="BD23" s="459"/>
      <c r="BE23" s="459"/>
      <c r="BF23" s="459"/>
      <c r="BG23" s="459"/>
      <c r="BH23" s="459"/>
      <c r="BI23" s="459"/>
      <c r="BJ23" s="459"/>
      <c r="BK23" s="459"/>
      <c r="BL23" s="459"/>
      <c r="BM23" s="460"/>
      <c r="BN23" s="466">
        <v>34608117</v>
      </c>
      <c r="BO23" s="467"/>
      <c r="BP23" s="467"/>
      <c r="BQ23" s="467"/>
      <c r="BR23" s="467"/>
      <c r="BS23" s="467"/>
      <c r="BT23" s="467"/>
      <c r="BU23" s="468"/>
      <c r="BV23" s="466">
        <v>34169613</v>
      </c>
      <c r="BW23" s="467"/>
      <c r="BX23" s="467"/>
      <c r="BY23" s="467"/>
      <c r="BZ23" s="467"/>
      <c r="CA23" s="467"/>
      <c r="CB23" s="467"/>
      <c r="CC23" s="468"/>
      <c r="CD23" s="201"/>
      <c r="CE23" s="464"/>
      <c r="CF23" s="464"/>
      <c r="CG23" s="464"/>
      <c r="CH23" s="464"/>
      <c r="CI23" s="464"/>
      <c r="CJ23" s="464"/>
      <c r="CK23" s="464"/>
      <c r="CL23" s="464"/>
      <c r="CM23" s="464"/>
      <c r="CN23" s="464"/>
      <c r="CO23" s="464"/>
      <c r="CP23" s="464"/>
      <c r="CQ23" s="464"/>
      <c r="CR23" s="464"/>
      <c r="CS23" s="465"/>
      <c r="CT23" s="436"/>
      <c r="CU23" s="437"/>
      <c r="CV23" s="437"/>
      <c r="CW23" s="437"/>
      <c r="CX23" s="437"/>
      <c r="CY23" s="437"/>
      <c r="CZ23" s="437"/>
      <c r="DA23" s="438"/>
      <c r="DB23" s="436"/>
      <c r="DC23" s="437"/>
      <c r="DD23" s="437"/>
      <c r="DE23" s="437"/>
      <c r="DF23" s="437"/>
      <c r="DG23" s="437"/>
      <c r="DH23" s="437"/>
      <c r="DI23" s="438"/>
      <c r="DJ23" s="186"/>
      <c r="DK23" s="186"/>
      <c r="DL23" s="186"/>
      <c r="DM23" s="186"/>
      <c r="DN23" s="186"/>
      <c r="DO23" s="186"/>
    </row>
    <row r="24" spans="1:119" ht="18.75" customHeight="1" thickBot="1" x14ac:dyDescent="0.25">
      <c r="A24" s="187"/>
      <c r="B24" s="498"/>
      <c r="C24" s="499"/>
      <c r="D24" s="500"/>
      <c r="E24" s="439" t="s">
        <v>171</v>
      </c>
      <c r="F24" s="440"/>
      <c r="G24" s="440"/>
      <c r="H24" s="440"/>
      <c r="I24" s="440"/>
      <c r="J24" s="440"/>
      <c r="K24" s="441"/>
      <c r="L24" s="442">
        <v>1</v>
      </c>
      <c r="M24" s="443"/>
      <c r="N24" s="443"/>
      <c r="O24" s="443"/>
      <c r="P24" s="444"/>
      <c r="Q24" s="442">
        <v>9600</v>
      </c>
      <c r="R24" s="443"/>
      <c r="S24" s="443"/>
      <c r="T24" s="443"/>
      <c r="U24" s="443"/>
      <c r="V24" s="444"/>
      <c r="W24" s="508"/>
      <c r="X24" s="499"/>
      <c r="Y24" s="500"/>
      <c r="Z24" s="439" t="s">
        <v>172</v>
      </c>
      <c r="AA24" s="440"/>
      <c r="AB24" s="440"/>
      <c r="AC24" s="440"/>
      <c r="AD24" s="440"/>
      <c r="AE24" s="440"/>
      <c r="AF24" s="440"/>
      <c r="AG24" s="441"/>
      <c r="AH24" s="442">
        <v>720</v>
      </c>
      <c r="AI24" s="443"/>
      <c r="AJ24" s="443"/>
      <c r="AK24" s="443"/>
      <c r="AL24" s="444"/>
      <c r="AM24" s="442">
        <v>2230560</v>
      </c>
      <c r="AN24" s="443"/>
      <c r="AO24" s="443"/>
      <c r="AP24" s="443"/>
      <c r="AQ24" s="443"/>
      <c r="AR24" s="444"/>
      <c r="AS24" s="442">
        <v>3098</v>
      </c>
      <c r="AT24" s="443"/>
      <c r="AU24" s="443"/>
      <c r="AV24" s="443"/>
      <c r="AW24" s="443"/>
      <c r="AX24" s="445"/>
      <c r="AY24" s="433" t="s">
        <v>173</v>
      </c>
      <c r="AZ24" s="434"/>
      <c r="BA24" s="434"/>
      <c r="BB24" s="434"/>
      <c r="BC24" s="434"/>
      <c r="BD24" s="434"/>
      <c r="BE24" s="434"/>
      <c r="BF24" s="434"/>
      <c r="BG24" s="434"/>
      <c r="BH24" s="434"/>
      <c r="BI24" s="434"/>
      <c r="BJ24" s="434"/>
      <c r="BK24" s="434"/>
      <c r="BL24" s="434"/>
      <c r="BM24" s="435"/>
      <c r="BN24" s="466">
        <v>19206558</v>
      </c>
      <c r="BO24" s="467"/>
      <c r="BP24" s="467"/>
      <c r="BQ24" s="467"/>
      <c r="BR24" s="467"/>
      <c r="BS24" s="467"/>
      <c r="BT24" s="467"/>
      <c r="BU24" s="468"/>
      <c r="BV24" s="466">
        <v>17906828</v>
      </c>
      <c r="BW24" s="467"/>
      <c r="BX24" s="467"/>
      <c r="BY24" s="467"/>
      <c r="BZ24" s="467"/>
      <c r="CA24" s="467"/>
      <c r="CB24" s="467"/>
      <c r="CC24" s="468"/>
      <c r="CD24" s="201"/>
      <c r="CE24" s="464"/>
      <c r="CF24" s="464"/>
      <c r="CG24" s="464"/>
      <c r="CH24" s="464"/>
      <c r="CI24" s="464"/>
      <c r="CJ24" s="464"/>
      <c r="CK24" s="464"/>
      <c r="CL24" s="464"/>
      <c r="CM24" s="464"/>
      <c r="CN24" s="464"/>
      <c r="CO24" s="464"/>
      <c r="CP24" s="464"/>
      <c r="CQ24" s="464"/>
      <c r="CR24" s="464"/>
      <c r="CS24" s="465"/>
      <c r="CT24" s="436"/>
      <c r="CU24" s="437"/>
      <c r="CV24" s="437"/>
      <c r="CW24" s="437"/>
      <c r="CX24" s="437"/>
      <c r="CY24" s="437"/>
      <c r="CZ24" s="437"/>
      <c r="DA24" s="438"/>
      <c r="DB24" s="436"/>
      <c r="DC24" s="437"/>
      <c r="DD24" s="437"/>
      <c r="DE24" s="437"/>
      <c r="DF24" s="437"/>
      <c r="DG24" s="437"/>
      <c r="DH24" s="437"/>
      <c r="DI24" s="438"/>
      <c r="DJ24" s="186"/>
      <c r="DK24" s="186"/>
      <c r="DL24" s="186"/>
      <c r="DM24" s="186"/>
      <c r="DN24" s="186"/>
      <c r="DO24" s="186"/>
    </row>
    <row r="25" spans="1:119" s="186" customFormat="1" ht="18.75" customHeight="1" x14ac:dyDescent="0.2">
      <c r="A25" s="187"/>
      <c r="B25" s="498"/>
      <c r="C25" s="499"/>
      <c r="D25" s="500"/>
      <c r="E25" s="439" t="s">
        <v>174</v>
      </c>
      <c r="F25" s="440"/>
      <c r="G25" s="440"/>
      <c r="H25" s="440"/>
      <c r="I25" s="440"/>
      <c r="J25" s="440"/>
      <c r="K25" s="441"/>
      <c r="L25" s="442">
        <v>2</v>
      </c>
      <c r="M25" s="443"/>
      <c r="N25" s="443"/>
      <c r="O25" s="443"/>
      <c r="P25" s="444"/>
      <c r="Q25" s="442">
        <v>7550</v>
      </c>
      <c r="R25" s="443"/>
      <c r="S25" s="443"/>
      <c r="T25" s="443"/>
      <c r="U25" s="443"/>
      <c r="V25" s="444"/>
      <c r="W25" s="508"/>
      <c r="X25" s="499"/>
      <c r="Y25" s="500"/>
      <c r="Z25" s="439" t="s">
        <v>175</v>
      </c>
      <c r="AA25" s="440"/>
      <c r="AB25" s="440"/>
      <c r="AC25" s="440"/>
      <c r="AD25" s="440"/>
      <c r="AE25" s="440"/>
      <c r="AF25" s="440"/>
      <c r="AG25" s="441"/>
      <c r="AH25" s="442" t="s">
        <v>130</v>
      </c>
      <c r="AI25" s="443"/>
      <c r="AJ25" s="443"/>
      <c r="AK25" s="443"/>
      <c r="AL25" s="444"/>
      <c r="AM25" s="442" t="s">
        <v>130</v>
      </c>
      <c r="AN25" s="443"/>
      <c r="AO25" s="443"/>
      <c r="AP25" s="443"/>
      <c r="AQ25" s="443"/>
      <c r="AR25" s="444"/>
      <c r="AS25" s="442" t="s">
        <v>130</v>
      </c>
      <c r="AT25" s="443"/>
      <c r="AU25" s="443"/>
      <c r="AV25" s="443"/>
      <c r="AW25" s="443"/>
      <c r="AX25" s="445"/>
      <c r="AY25" s="458" t="s">
        <v>176</v>
      </c>
      <c r="AZ25" s="459"/>
      <c r="BA25" s="459"/>
      <c r="BB25" s="459"/>
      <c r="BC25" s="459"/>
      <c r="BD25" s="459"/>
      <c r="BE25" s="459"/>
      <c r="BF25" s="459"/>
      <c r="BG25" s="459"/>
      <c r="BH25" s="459"/>
      <c r="BI25" s="459"/>
      <c r="BJ25" s="459"/>
      <c r="BK25" s="459"/>
      <c r="BL25" s="459"/>
      <c r="BM25" s="460"/>
      <c r="BN25" s="461">
        <v>12430251</v>
      </c>
      <c r="BO25" s="462"/>
      <c r="BP25" s="462"/>
      <c r="BQ25" s="462"/>
      <c r="BR25" s="462"/>
      <c r="BS25" s="462"/>
      <c r="BT25" s="462"/>
      <c r="BU25" s="463"/>
      <c r="BV25" s="461">
        <v>13577728</v>
      </c>
      <c r="BW25" s="462"/>
      <c r="BX25" s="462"/>
      <c r="BY25" s="462"/>
      <c r="BZ25" s="462"/>
      <c r="CA25" s="462"/>
      <c r="CB25" s="462"/>
      <c r="CC25" s="463"/>
      <c r="CD25" s="201"/>
      <c r="CE25" s="464"/>
      <c r="CF25" s="464"/>
      <c r="CG25" s="464"/>
      <c r="CH25" s="464"/>
      <c r="CI25" s="464"/>
      <c r="CJ25" s="464"/>
      <c r="CK25" s="464"/>
      <c r="CL25" s="464"/>
      <c r="CM25" s="464"/>
      <c r="CN25" s="464"/>
      <c r="CO25" s="464"/>
      <c r="CP25" s="464"/>
      <c r="CQ25" s="464"/>
      <c r="CR25" s="464"/>
      <c r="CS25" s="465"/>
      <c r="CT25" s="436"/>
      <c r="CU25" s="437"/>
      <c r="CV25" s="437"/>
      <c r="CW25" s="437"/>
      <c r="CX25" s="437"/>
      <c r="CY25" s="437"/>
      <c r="CZ25" s="437"/>
      <c r="DA25" s="438"/>
      <c r="DB25" s="436"/>
      <c r="DC25" s="437"/>
      <c r="DD25" s="437"/>
      <c r="DE25" s="437"/>
      <c r="DF25" s="437"/>
      <c r="DG25" s="437"/>
      <c r="DH25" s="437"/>
      <c r="DI25" s="438"/>
    </row>
    <row r="26" spans="1:119" s="186" customFormat="1" ht="18.75" customHeight="1" x14ac:dyDescent="0.2">
      <c r="A26" s="187"/>
      <c r="B26" s="498"/>
      <c r="C26" s="499"/>
      <c r="D26" s="500"/>
      <c r="E26" s="439" t="s">
        <v>177</v>
      </c>
      <c r="F26" s="440"/>
      <c r="G26" s="440"/>
      <c r="H26" s="440"/>
      <c r="I26" s="440"/>
      <c r="J26" s="440"/>
      <c r="K26" s="441"/>
      <c r="L26" s="442">
        <v>1</v>
      </c>
      <c r="M26" s="443"/>
      <c r="N26" s="443"/>
      <c r="O26" s="443"/>
      <c r="P26" s="444"/>
      <c r="Q26" s="442">
        <v>6850</v>
      </c>
      <c r="R26" s="443"/>
      <c r="S26" s="443"/>
      <c r="T26" s="443"/>
      <c r="U26" s="443"/>
      <c r="V26" s="444"/>
      <c r="W26" s="508"/>
      <c r="X26" s="499"/>
      <c r="Y26" s="500"/>
      <c r="Z26" s="439" t="s">
        <v>178</v>
      </c>
      <c r="AA26" s="521"/>
      <c r="AB26" s="521"/>
      <c r="AC26" s="521"/>
      <c r="AD26" s="521"/>
      <c r="AE26" s="521"/>
      <c r="AF26" s="521"/>
      <c r="AG26" s="522"/>
      <c r="AH26" s="442">
        <v>42</v>
      </c>
      <c r="AI26" s="443"/>
      <c r="AJ26" s="443"/>
      <c r="AK26" s="443"/>
      <c r="AL26" s="444"/>
      <c r="AM26" s="442">
        <v>141078</v>
      </c>
      <c r="AN26" s="443"/>
      <c r="AO26" s="443"/>
      <c r="AP26" s="443"/>
      <c r="AQ26" s="443"/>
      <c r="AR26" s="444"/>
      <c r="AS26" s="442">
        <v>3359</v>
      </c>
      <c r="AT26" s="443"/>
      <c r="AU26" s="443"/>
      <c r="AV26" s="443"/>
      <c r="AW26" s="443"/>
      <c r="AX26" s="445"/>
      <c r="AY26" s="475" t="s">
        <v>179</v>
      </c>
      <c r="AZ26" s="476"/>
      <c r="BA26" s="476"/>
      <c r="BB26" s="476"/>
      <c r="BC26" s="476"/>
      <c r="BD26" s="476"/>
      <c r="BE26" s="476"/>
      <c r="BF26" s="476"/>
      <c r="BG26" s="476"/>
      <c r="BH26" s="476"/>
      <c r="BI26" s="476"/>
      <c r="BJ26" s="476"/>
      <c r="BK26" s="476"/>
      <c r="BL26" s="476"/>
      <c r="BM26" s="477"/>
      <c r="BN26" s="466" t="s">
        <v>130</v>
      </c>
      <c r="BO26" s="467"/>
      <c r="BP26" s="467"/>
      <c r="BQ26" s="467"/>
      <c r="BR26" s="467"/>
      <c r="BS26" s="467"/>
      <c r="BT26" s="467"/>
      <c r="BU26" s="468"/>
      <c r="BV26" s="466" t="s">
        <v>147</v>
      </c>
      <c r="BW26" s="467"/>
      <c r="BX26" s="467"/>
      <c r="BY26" s="467"/>
      <c r="BZ26" s="467"/>
      <c r="CA26" s="467"/>
      <c r="CB26" s="467"/>
      <c r="CC26" s="468"/>
      <c r="CD26" s="201"/>
      <c r="CE26" s="464"/>
      <c r="CF26" s="464"/>
      <c r="CG26" s="464"/>
      <c r="CH26" s="464"/>
      <c r="CI26" s="464"/>
      <c r="CJ26" s="464"/>
      <c r="CK26" s="464"/>
      <c r="CL26" s="464"/>
      <c r="CM26" s="464"/>
      <c r="CN26" s="464"/>
      <c r="CO26" s="464"/>
      <c r="CP26" s="464"/>
      <c r="CQ26" s="464"/>
      <c r="CR26" s="464"/>
      <c r="CS26" s="465"/>
      <c r="CT26" s="436"/>
      <c r="CU26" s="437"/>
      <c r="CV26" s="437"/>
      <c r="CW26" s="437"/>
      <c r="CX26" s="437"/>
      <c r="CY26" s="437"/>
      <c r="CZ26" s="437"/>
      <c r="DA26" s="438"/>
      <c r="DB26" s="436"/>
      <c r="DC26" s="437"/>
      <c r="DD26" s="437"/>
      <c r="DE26" s="437"/>
      <c r="DF26" s="437"/>
      <c r="DG26" s="437"/>
      <c r="DH26" s="437"/>
      <c r="DI26" s="438"/>
    </row>
    <row r="27" spans="1:119" ht="18.75" customHeight="1" thickBot="1" x14ac:dyDescent="0.25">
      <c r="A27" s="187"/>
      <c r="B27" s="498"/>
      <c r="C27" s="499"/>
      <c r="D27" s="500"/>
      <c r="E27" s="439" t="s">
        <v>180</v>
      </c>
      <c r="F27" s="440"/>
      <c r="G27" s="440"/>
      <c r="H27" s="440"/>
      <c r="I27" s="440"/>
      <c r="J27" s="440"/>
      <c r="K27" s="441"/>
      <c r="L27" s="442">
        <v>1</v>
      </c>
      <c r="M27" s="443"/>
      <c r="N27" s="443"/>
      <c r="O27" s="443"/>
      <c r="P27" s="444"/>
      <c r="Q27" s="442">
        <v>5100</v>
      </c>
      <c r="R27" s="443"/>
      <c r="S27" s="443"/>
      <c r="T27" s="443"/>
      <c r="U27" s="443"/>
      <c r="V27" s="444"/>
      <c r="W27" s="508"/>
      <c r="X27" s="499"/>
      <c r="Y27" s="500"/>
      <c r="Z27" s="439" t="s">
        <v>181</v>
      </c>
      <c r="AA27" s="440"/>
      <c r="AB27" s="440"/>
      <c r="AC27" s="440"/>
      <c r="AD27" s="440"/>
      <c r="AE27" s="440"/>
      <c r="AF27" s="440"/>
      <c r="AG27" s="441"/>
      <c r="AH27" s="442">
        <v>14</v>
      </c>
      <c r="AI27" s="443"/>
      <c r="AJ27" s="443"/>
      <c r="AK27" s="443"/>
      <c r="AL27" s="444"/>
      <c r="AM27" s="442">
        <v>54306</v>
      </c>
      <c r="AN27" s="443"/>
      <c r="AO27" s="443"/>
      <c r="AP27" s="443"/>
      <c r="AQ27" s="443"/>
      <c r="AR27" s="444"/>
      <c r="AS27" s="442">
        <v>3879</v>
      </c>
      <c r="AT27" s="443"/>
      <c r="AU27" s="443"/>
      <c r="AV27" s="443"/>
      <c r="AW27" s="443"/>
      <c r="AX27" s="445"/>
      <c r="AY27" s="472" t="s">
        <v>182</v>
      </c>
      <c r="AZ27" s="473"/>
      <c r="BA27" s="473"/>
      <c r="BB27" s="473"/>
      <c r="BC27" s="473"/>
      <c r="BD27" s="473"/>
      <c r="BE27" s="473"/>
      <c r="BF27" s="473"/>
      <c r="BG27" s="473"/>
      <c r="BH27" s="473"/>
      <c r="BI27" s="473"/>
      <c r="BJ27" s="473"/>
      <c r="BK27" s="473"/>
      <c r="BL27" s="473"/>
      <c r="BM27" s="474"/>
      <c r="BN27" s="469">
        <v>303646</v>
      </c>
      <c r="BO27" s="470"/>
      <c r="BP27" s="470"/>
      <c r="BQ27" s="470"/>
      <c r="BR27" s="470"/>
      <c r="BS27" s="470"/>
      <c r="BT27" s="470"/>
      <c r="BU27" s="471"/>
      <c r="BV27" s="469">
        <v>303606</v>
      </c>
      <c r="BW27" s="470"/>
      <c r="BX27" s="470"/>
      <c r="BY27" s="470"/>
      <c r="BZ27" s="470"/>
      <c r="CA27" s="470"/>
      <c r="CB27" s="470"/>
      <c r="CC27" s="471"/>
      <c r="CD27" s="203"/>
      <c r="CE27" s="464"/>
      <c r="CF27" s="464"/>
      <c r="CG27" s="464"/>
      <c r="CH27" s="464"/>
      <c r="CI27" s="464"/>
      <c r="CJ27" s="464"/>
      <c r="CK27" s="464"/>
      <c r="CL27" s="464"/>
      <c r="CM27" s="464"/>
      <c r="CN27" s="464"/>
      <c r="CO27" s="464"/>
      <c r="CP27" s="464"/>
      <c r="CQ27" s="464"/>
      <c r="CR27" s="464"/>
      <c r="CS27" s="465"/>
      <c r="CT27" s="436"/>
      <c r="CU27" s="437"/>
      <c r="CV27" s="437"/>
      <c r="CW27" s="437"/>
      <c r="CX27" s="437"/>
      <c r="CY27" s="437"/>
      <c r="CZ27" s="437"/>
      <c r="DA27" s="438"/>
      <c r="DB27" s="436"/>
      <c r="DC27" s="437"/>
      <c r="DD27" s="437"/>
      <c r="DE27" s="437"/>
      <c r="DF27" s="437"/>
      <c r="DG27" s="437"/>
      <c r="DH27" s="437"/>
      <c r="DI27" s="438"/>
      <c r="DJ27" s="186"/>
      <c r="DK27" s="186"/>
      <c r="DL27" s="186"/>
      <c r="DM27" s="186"/>
      <c r="DN27" s="186"/>
      <c r="DO27" s="186"/>
    </row>
    <row r="28" spans="1:119" ht="18.75" customHeight="1" x14ac:dyDescent="0.2">
      <c r="A28" s="187"/>
      <c r="B28" s="498"/>
      <c r="C28" s="499"/>
      <c r="D28" s="500"/>
      <c r="E28" s="439" t="s">
        <v>183</v>
      </c>
      <c r="F28" s="440"/>
      <c r="G28" s="440"/>
      <c r="H28" s="440"/>
      <c r="I28" s="440"/>
      <c r="J28" s="440"/>
      <c r="K28" s="441"/>
      <c r="L28" s="442">
        <v>1</v>
      </c>
      <c r="M28" s="443"/>
      <c r="N28" s="443"/>
      <c r="O28" s="443"/>
      <c r="P28" s="444"/>
      <c r="Q28" s="442">
        <v>4500</v>
      </c>
      <c r="R28" s="443"/>
      <c r="S28" s="443"/>
      <c r="T28" s="443"/>
      <c r="U28" s="443"/>
      <c r="V28" s="444"/>
      <c r="W28" s="508"/>
      <c r="X28" s="499"/>
      <c r="Y28" s="500"/>
      <c r="Z28" s="439" t="s">
        <v>184</v>
      </c>
      <c r="AA28" s="440"/>
      <c r="AB28" s="440"/>
      <c r="AC28" s="440"/>
      <c r="AD28" s="440"/>
      <c r="AE28" s="440"/>
      <c r="AF28" s="440"/>
      <c r="AG28" s="441"/>
      <c r="AH28" s="442" t="s">
        <v>130</v>
      </c>
      <c r="AI28" s="443"/>
      <c r="AJ28" s="443"/>
      <c r="AK28" s="443"/>
      <c r="AL28" s="444"/>
      <c r="AM28" s="442" t="s">
        <v>130</v>
      </c>
      <c r="AN28" s="443"/>
      <c r="AO28" s="443"/>
      <c r="AP28" s="443"/>
      <c r="AQ28" s="443"/>
      <c r="AR28" s="444"/>
      <c r="AS28" s="442" t="s">
        <v>130</v>
      </c>
      <c r="AT28" s="443"/>
      <c r="AU28" s="443"/>
      <c r="AV28" s="443"/>
      <c r="AW28" s="443"/>
      <c r="AX28" s="445"/>
      <c r="AY28" s="449" t="s">
        <v>185</v>
      </c>
      <c r="AZ28" s="450"/>
      <c r="BA28" s="450"/>
      <c r="BB28" s="451"/>
      <c r="BC28" s="458" t="s">
        <v>48</v>
      </c>
      <c r="BD28" s="459"/>
      <c r="BE28" s="459"/>
      <c r="BF28" s="459"/>
      <c r="BG28" s="459"/>
      <c r="BH28" s="459"/>
      <c r="BI28" s="459"/>
      <c r="BJ28" s="459"/>
      <c r="BK28" s="459"/>
      <c r="BL28" s="459"/>
      <c r="BM28" s="460"/>
      <c r="BN28" s="461">
        <v>5326217</v>
      </c>
      <c r="BO28" s="462"/>
      <c r="BP28" s="462"/>
      <c r="BQ28" s="462"/>
      <c r="BR28" s="462"/>
      <c r="BS28" s="462"/>
      <c r="BT28" s="462"/>
      <c r="BU28" s="463"/>
      <c r="BV28" s="461">
        <v>5591554</v>
      </c>
      <c r="BW28" s="462"/>
      <c r="BX28" s="462"/>
      <c r="BY28" s="462"/>
      <c r="BZ28" s="462"/>
      <c r="CA28" s="462"/>
      <c r="CB28" s="462"/>
      <c r="CC28" s="463"/>
      <c r="CD28" s="201"/>
      <c r="CE28" s="464"/>
      <c r="CF28" s="464"/>
      <c r="CG28" s="464"/>
      <c r="CH28" s="464"/>
      <c r="CI28" s="464"/>
      <c r="CJ28" s="464"/>
      <c r="CK28" s="464"/>
      <c r="CL28" s="464"/>
      <c r="CM28" s="464"/>
      <c r="CN28" s="464"/>
      <c r="CO28" s="464"/>
      <c r="CP28" s="464"/>
      <c r="CQ28" s="464"/>
      <c r="CR28" s="464"/>
      <c r="CS28" s="465"/>
      <c r="CT28" s="436"/>
      <c r="CU28" s="437"/>
      <c r="CV28" s="437"/>
      <c r="CW28" s="437"/>
      <c r="CX28" s="437"/>
      <c r="CY28" s="437"/>
      <c r="CZ28" s="437"/>
      <c r="DA28" s="438"/>
      <c r="DB28" s="436"/>
      <c r="DC28" s="437"/>
      <c r="DD28" s="437"/>
      <c r="DE28" s="437"/>
      <c r="DF28" s="437"/>
      <c r="DG28" s="437"/>
      <c r="DH28" s="437"/>
      <c r="DI28" s="438"/>
      <c r="DJ28" s="186"/>
      <c r="DK28" s="186"/>
      <c r="DL28" s="186"/>
      <c r="DM28" s="186"/>
      <c r="DN28" s="186"/>
      <c r="DO28" s="186"/>
    </row>
    <row r="29" spans="1:119" ht="18.75" customHeight="1" x14ac:dyDescent="0.2">
      <c r="A29" s="187"/>
      <c r="B29" s="498"/>
      <c r="C29" s="499"/>
      <c r="D29" s="500"/>
      <c r="E29" s="439" t="s">
        <v>186</v>
      </c>
      <c r="F29" s="440"/>
      <c r="G29" s="440"/>
      <c r="H29" s="440"/>
      <c r="I29" s="440"/>
      <c r="J29" s="440"/>
      <c r="K29" s="441"/>
      <c r="L29" s="442">
        <v>24</v>
      </c>
      <c r="M29" s="443"/>
      <c r="N29" s="443"/>
      <c r="O29" s="443"/>
      <c r="P29" s="444"/>
      <c r="Q29" s="442">
        <v>4200</v>
      </c>
      <c r="R29" s="443"/>
      <c r="S29" s="443"/>
      <c r="T29" s="443"/>
      <c r="U29" s="443"/>
      <c r="V29" s="444"/>
      <c r="W29" s="509"/>
      <c r="X29" s="510"/>
      <c r="Y29" s="511"/>
      <c r="Z29" s="439" t="s">
        <v>187</v>
      </c>
      <c r="AA29" s="440"/>
      <c r="AB29" s="440"/>
      <c r="AC29" s="440"/>
      <c r="AD29" s="440"/>
      <c r="AE29" s="440"/>
      <c r="AF29" s="440"/>
      <c r="AG29" s="441"/>
      <c r="AH29" s="442">
        <v>734</v>
      </c>
      <c r="AI29" s="443"/>
      <c r="AJ29" s="443"/>
      <c r="AK29" s="443"/>
      <c r="AL29" s="444"/>
      <c r="AM29" s="442">
        <v>2284866</v>
      </c>
      <c r="AN29" s="443"/>
      <c r="AO29" s="443"/>
      <c r="AP29" s="443"/>
      <c r="AQ29" s="443"/>
      <c r="AR29" s="444"/>
      <c r="AS29" s="442">
        <v>3113</v>
      </c>
      <c r="AT29" s="443"/>
      <c r="AU29" s="443"/>
      <c r="AV29" s="443"/>
      <c r="AW29" s="443"/>
      <c r="AX29" s="445"/>
      <c r="AY29" s="452"/>
      <c r="AZ29" s="453"/>
      <c r="BA29" s="453"/>
      <c r="BB29" s="454"/>
      <c r="BC29" s="446" t="s">
        <v>188</v>
      </c>
      <c r="BD29" s="447"/>
      <c r="BE29" s="447"/>
      <c r="BF29" s="447"/>
      <c r="BG29" s="447"/>
      <c r="BH29" s="447"/>
      <c r="BI29" s="447"/>
      <c r="BJ29" s="447"/>
      <c r="BK29" s="447"/>
      <c r="BL29" s="447"/>
      <c r="BM29" s="448"/>
      <c r="BN29" s="466">
        <v>1665893</v>
      </c>
      <c r="BO29" s="467"/>
      <c r="BP29" s="467"/>
      <c r="BQ29" s="467"/>
      <c r="BR29" s="467"/>
      <c r="BS29" s="467"/>
      <c r="BT29" s="467"/>
      <c r="BU29" s="468"/>
      <c r="BV29" s="466">
        <v>1665486</v>
      </c>
      <c r="BW29" s="467"/>
      <c r="BX29" s="467"/>
      <c r="BY29" s="467"/>
      <c r="BZ29" s="467"/>
      <c r="CA29" s="467"/>
      <c r="CB29" s="467"/>
      <c r="CC29" s="468"/>
      <c r="CD29" s="203"/>
      <c r="CE29" s="464"/>
      <c r="CF29" s="464"/>
      <c r="CG29" s="464"/>
      <c r="CH29" s="464"/>
      <c r="CI29" s="464"/>
      <c r="CJ29" s="464"/>
      <c r="CK29" s="464"/>
      <c r="CL29" s="464"/>
      <c r="CM29" s="464"/>
      <c r="CN29" s="464"/>
      <c r="CO29" s="464"/>
      <c r="CP29" s="464"/>
      <c r="CQ29" s="464"/>
      <c r="CR29" s="464"/>
      <c r="CS29" s="465"/>
      <c r="CT29" s="436"/>
      <c r="CU29" s="437"/>
      <c r="CV29" s="437"/>
      <c r="CW29" s="437"/>
      <c r="CX29" s="437"/>
      <c r="CY29" s="437"/>
      <c r="CZ29" s="437"/>
      <c r="DA29" s="438"/>
      <c r="DB29" s="436"/>
      <c r="DC29" s="437"/>
      <c r="DD29" s="437"/>
      <c r="DE29" s="437"/>
      <c r="DF29" s="437"/>
      <c r="DG29" s="437"/>
      <c r="DH29" s="437"/>
      <c r="DI29" s="438"/>
      <c r="DJ29" s="186"/>
      <c r="DK29" s="186"/>
      <c r="DL29" s="186"/>
      <c r="DM29" s="186"/>
      <c r="DN29" s="186"/>
      <c r="DO29" s="186"/>
    </row>
    <row r="30" spans="1:119" ht="18.75" customHeight="1" thickBot="1" x14ac:dyDescent="0.25">
      <c r="A30" s="187"/>
      <c r="B30" s="501"/>
      <c r="C30" s="502"/>
      <c r="D30" s="503"/>
      <c r="E30" s="512"/>
      <c r="F30" s="513"/>
      <c r="G30" s="513"/>
      <c r="H30" s="513"/>
      <c r="I30" s="513"/>
      <c r="J30" s="513"/>
      <c r="K30" s="514"/>
      <c r="L30" s="515"/>
      <c r="M30" s="516"/>
      <c r="N30" s="516"/>
      <c r="O30" s="516"/>
      <c r="P30" s="517"/>
      <c r="Q30" s="515"/>
      <c r="R30" s="516"/>
      <c r="S30" s="516"/>
      <c r="T30" s="516"/>
      <c r="U30" s="516"/>
      <c r="V30" s="517"/>
      <c r="W30" s="518" t="s">
        <v>189</v>
      </c>
      <c r="X30" s="519"/>
      <c r="Y30" s="519"/>
      <c r="Z30" s="519"/>
      <c r="AA30" s="519"/>
      <c r="AB30" s="519"/>
      <c r="AC30" s="519"/>
      <c r="AD30" s="519"/>
      <c r="AE30" s="519"/>
      <c r="AF30" s="519"/>
      <c r="AG30" s="520"/>
      <c r="AH30" s="430">
        <v>99.7</v>
      </c>
      <c r="AI30" s="431"/>
      <c r="AJ30" s="431"/>
      <c r="AK30" s="431"/>
      <c r="AL30" s="431"/>
      <c r="AM30" s="431"/>
      <c r="AN30" s="431"/>
      <c r="AO30" s="431"/>
      <c r="AP30" s="431"/>
      <c r="AQ30" s="431"/>
      <c r="AR30" s="431"/>
      <c r="AS30" s="431"/>
      <c r="AT30" s="431"/>
      <c r="AU30" s="431"/>
      <c r="AV30" s="431"/>
      <c r="AW30" s="431"/>
      <c r="AX30" s="432"/>
      <c r="AY30" s="455"/>
      <c r="AZ30" s="456"/>
      <c r="BA30" s="456"/>
      <c r="BB30" s="457"/>
      <c r="BC30" s="433" t="s">
        <v>50</v>
      </c>
      <c r="BD30" s="434"/>
      <c r="BE30" s="434"/>
      <c r="BF30" s="434"/>
      <c r="BG30" s="434"/>
      <c r="BH30" s="434"/>
      <c r="BI30" s="434"/>
      <c r="BJ30" s="434"/>
      <c r="BK30" s="434"/>
      <c r="BL30" s="434"/>
      <c r="BM30" s="435"/>
      <c r="BN30" s="469">
        <v>9235843</v>
      </c>
      <c r="BO30" s="470"/>
      <c r="BP30" s="470"/>
      <c r="BQ30" s="470"/>
      <c r="BR30" s="470"/>
      <c r="BS30" s="470"/>
      <c r="BT30" s="470"/>
      <c r="BU30" s="471"/>
      <c r="BV30" s="469">
        <v>9054450</v>
      </c>
      <c r="BW30" s="470"/>
      <c r="BX30" s="470"/>
      <c r="BY30" s="470"/>
      <c r="BZ30" s="470"/>
      <c r="CA30" s="470"/>
      <c r="CB30" s="470"/>
      <c r="CC30" s="471"/>
      <c r="CD30" s="204"/>
      <c r="CE30" s="205"/>
      <c r="CF30" s="205"/>
      <c r="CG30" s="205"/>
      <c r="CH30" s="205"/>
      <c r="CI30" s="205"/>
      <c r="CJ30" s="205"/>
      <c r="CK30" s="205"/>
      <c r="CL30" s="205"/>
      <c r="CM30" s="205"/>
      <c r="CN30" s="205"/>
      <c r="CO30" s="205"/>
      <c r="CP30" s="205"/>
      <c r="CQ30" s="205"/>
      <c r="CR30" s="205"/>
      <c r="CS30" s="206"/>
      <c r="CT30" s="207"/>
      <c r="CU30" s="208"/>
      <c r="CV30" s="208"/>
      <c r="CW30" s="208"/>
      <c r="CX30" s="208"/>
      <c r="CY30" s="208"/>
      <c r="CZ30" s="208"/>
      <c r="DA30" s="209"/>
      <c r="DB30" s="207"/>
      <c r="DC30" s="208"/>
      <c r="DD30" s="208"/>
      <c r="DE30" s="208"/>
      <c r="DF30" s="208"/>
      <c r="DG30" s="208"/>
      <c r="DH30" s="208"/>
      <c r="DI30" s="209"/>
      <c r="DJ30" s="186"/>
      <c r="DK30" s="186"/>
      <c r="DL30" s="186"/>
      <c r="DM30" s="186"/>
      <c r="DN30" s="186"/>
      <c r="DO30" s="186"/>
    </row>
    <row r="31" spans="1:119" ht="13.5" customHeight="1" x14ac:dyDescent="0.2">
      <c r="A31" s="187"/>
      <c r="B31" s="210"/>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2"/>
      <c r="DJ31" s="186"/>
      <c r="DK31" s="186"/>
      <c r="DL31" s="186"/>
      <c r="DM31" s="186"/>
      <c r="DN31" s="186"/>
      <c r="DO31" s="186"/>
    </row>
    <row r="32" spans="1:119" ht="13.5" customHeight="1" x14ac:dyDescent="0.2">
      <c r="A32" s="187"/>
      <c r="B32" s="213"/>
      <c r="C32" s="214" t="s">
        <v>190</v>
      </c>
      <c r="D32" s="214"/>
      <c r="E32" s="214"/>
      <c r="F32" s="211"/>
      <c r="G32" s="211"/>
      <c r="H32" s="211"/>
      <c r="I32" s="211"/>
      <c r="J32" s="211"/>
      <c r="K32" s="211"/>
      <c r="L32" s="211"/>
      <c r="M32" s="211"/>
      <c r="N32" s="211"/>
      <c r="O32" s="211"/>
      <c r="P32" s="211"/>
      <c r="Q32" s="211"/>
      <c r="R32" s="211"/>
      <c r="S32" s="211"/>
      <c r="T32" s="211"/>
      <c r="U32" s="211" t="s">
        <v>191</v>
      </c>
      <c r="V32" s="211"/>
      <c r="W32" s="211"/>
      <c r="X32" s="211"/>
      <c r="Y32" s="211"/>
      <c r="Z32" s="211"/>
      <c r="AA32" s="211"/>
      <c r="AB32" s="211"/>
      <c r="AC32" s="211"/>
      <c r="AD32" s="211"/>
      <c r="AE32" s="211"/>
      <c r="AF32" s="211"/>
      <c r="AG32" s="211"/>
      <c r="AH32" s="211"/>
      <c r="AI32" s="211"/>
      <c r="AJ32" s="211"/>
      <c r="AK32" s="211"/>
      <c r="AL32" s="211"/>
      <c r="AM32" s="215" t="s">
        <v>192</v>
      </c>
      <c r="AN32" s="211"/>
      <c r="AO32" s="211"/>
      <c r="AP32" s="211"/>
      <c r="AQ32" s="211"/>
      <c r="AR32" s="211"/>
      <c r="AS32" s="215"/>
      <c r="AT32" s="215"/>
      <c r="AU32" s="215"/>
      <c r="AV32" s="215"/>
      <c r="AW32" s="215"/>
      <c r="AX32" s="215"/>
      <c r="AY32" s="215"/>
      <c r="AZ32" s="215"/>
      <c r="BA32" s="215"/>
      <c r="BB32" s="211"/>
      <c r="BC32" s="215"/>
      <c r="BD32" s="211"/>
      <c r="BE32" s="215" t="s">
        <v>193</v>
      </c>
      <c r="BF32" s="211"/>
      <c r="BG32" s="211"/>
      <c r="BH32" s="211"/>
      <c r="BI32" s="211"/>
      <c r="BJ32" s="215"/>
      <c r="BK32" s="215"/>
      <c r="BL32" s="215"/>
      <c r="BM32" s="215"/>
      <c r="BN32" s="215"/>
      <c r="BO32" s="215"/>
      <c r="BP32" s="215"/>
      <c r="BQ32" s="215"/>
      <c r="BR32" s="211"/>
      <c r="BS32" s="211"/>
      <c r="BT32" s="211"/>
      <c r="BU32" s="211"/>
      <c r="BV32" s="211"/>
      <c r="BW32" s="211" t="s">
        <v>194</v>
      </c>
      <c r="BX32" s="211"/>
      <c r="BY32" s="211"/>
      <c r="BZ32" s="211"/>
      <c r="CA32" s="211"/>
      <c r="CB32" s="215"/>
      <c r="CC32" s="215"/>
      <c r="CD32" s="215"/>
      <c r="CE32" s="215"/>
      <c r="CF32" s="215"/>
      <c r="CG32" s="215"/>
      <c r="CH32" s="215"/>
      <c r="CI32" s="215"/>
      <c r="CJ32" s="215"/>
      <c r="CK32" s="215"/>
      <c r="CL32" s="215"/>
      <c r="CM32" s="215"/>
      <c r="CN32" s="215"/>
      <c r="CO32" s="215" t="s">
        <v>195</v>
      </c>
      <c r="CP32" s="215"/>
      <c r="CQ32" s="215"/>
      <c r="CR32" s="215"/>
      <c r="CS32" s="215"/>
      <c r="CT32" s="215"/>
      <c r="CU32" s="215"/>
      <c r="CV32" s="215"/>
      <c r="CW32" s="215"/>
      <c r="CX32" s="215"/>
      <c r="CY32" s="215"/>
      <c r="CZ32" s="215"/>
      <c r="DA32" s="215"/>
      <c r="DB32" s="215"/>
      <c r="DC32" s="215"/>
      <c r="DD32" s="215"/>
      <c r="DE32" s="215"/>
      <c r="DF32" s="215"/>
      <c r="DG32" s="215"/>
      <c r="DH32" s="215"/>
      <c r="DI32" s="212"/>
      <c r="DJ32" s="186"/>
      <c r="DK32" s="186"/>
      <c r="DL32" s="186"/>
      <c r="DM32" s="186"/>
      <c r="DN32" s="186"/>
      <c r="DO32" s="186"/>
    </row>
    <row r="33" spans="1:119" ht="13.5" customHeight="1" x14ac:dyDescent="0.2">
      <c r="A33" s="187"/>
      <c r="B33" s="213"/>
      <c r="C33" s="429" t="s">
        <v>196</v>
      </c>
      <c r="D33" s="429"/>
      <c r="E33" s="428" t="s">
        <v>197</v>
      </c>
      <c r="F33" s="428"/>
      <c r="G33" s="428"/>
      <c r="H33" s="428"/>
      <c r="I33" s="428"/>
      <c r="J33" s="428"/>
      <c r="K33" s="428"/>
      <c r="L33" s="428"/>
      <c r="M33" s="428"/>
      <c r="N33" s="428"/>
      <c r="O33" s="428"/>
      <c r="P33" s="428"/>
      <c r="Q33" s="428"/>
      <c r="R33" s="428"/>
      <c r="S33" s="428"/>
      <c r="T33" s="216"/>
      <c r="U33" s="429" t="s">
        <v>196</v>
      </c>
      <c r="V33" s="429"/>
      <c r="W33" s="428" t="s">
        <v>198</v>
      </c>
      <c r="X33" s="428"/>
      <c r="Y33" s="428"/>
      <c r="Z33" s="428"/>
      <c r="AA33" s="428"/>
      <c r="AB33" s="428"/>
      <c r="AC33" s="428"/>
      <c r="AD33" s="428"/>
      <c r="AE33" s="428"/>
      <c r="AF33" s="428"/>
      <c r="AG33" s="428"/>
      <c r="AH33" s="428"/>
      <c r="AI33" s="428"/>
      <c r="AJ33" s="428"/>
      <c r="AK33" s="428"/>
      <c r="AL33" s="216"/>
      <c r="AM33" s="429" t="s">
        <v>196</v>
      </c>
      <c r="AN33" s="429"/>
      <c r="AO33" s="428" t="s">
        <v>197</v>
      </c>
      <c r="AP33" s="428"/>
      <c r="AQ33" s="428"/>
      <c r="AR33" s="428"/>
      <c r="AS33" s="428"/>
      <c r="AT33" s="428"/>
      <c r="AU33" s="428"/>
      <c r="AV33" s="428"/>
      <c r="AW33" s="428"/>
      <c r="AX33" s="428"/>
      <c r="AY33" s="428"/>
      <c r="AZ33" s="428"/>
      <c r="BA33" s="428"/>
      <c r="BB33" s="428"/>
      <c r="BC33" s="428"/>
      <c r="BD33" s="217"/>
      <c r="BE33" s="428" t="s">
        <v>199</v>
      </c>
      <c r="BF33" s="428"/>
      <c r="BG33" s="428" t="s">
        <v>200</v>
      </c>
      <c r="BH33" s="428"/>
      <c r="BI33" s="428"/>
      <c r="BJ33" s="428"/>
      <c r="BK33" s="428"/>
      <c r="BL33" s="428"/>
      <c r="BM33" s="428"/>
      <c r="BN33" s="428"/>
      <c r="BO33" s="428"/>
      <c r="BP33" s="428"/>
      <c r="BQ33" s="428"/>
      <c r="BR33" s="428"/>
      <c r="BS33" s="428"/>
      <c r="BT33" s="428"/>
      <c r="BU33" s="428"/>
      <c r="BV33" s="217"/>
      <c r="BW33" s="429" t="s">
        <v>199</v>
      </c>
      <c r="BX33" s="429"/>
      <c r="BY33" s="428" t="s">
        <v>201</v>
      </c>
      <c r="BZ33" s="428"/>
      <c r="CA33" s="428"/>
      <c r="CB33" s="428"/>
      <c r="CC33" s="428"/>
      <c r="CD33" s="428"/>
      <c r="CE33" s="428"/>
      <c r="CF33" s="428"/>
      <c r="CG33" s="428"/>
      <c r="CH33" s="428"/>
      <c r="CI33" s="428"/>
      <c r="CJ33" s="428"/>
      <c r="CK33" s="428"/>
      <c r="CL33" s="428"/>
      <c r="CM33" s="428"/>
      <c r="CN33" s="216"/>
      <c r="CO33" s="429" t="s">
        <v>196</v>
      </c>
      <c r="CP33" s="429"/>
      <c r="CQ33" s="428" t="s">
        <v>202</v>
      </c>
      <c r="CR33" s="428"/>
      <c r="CS33" s="428"/>
      <c r="CT33" s="428"/>
      <c r="CU33" s="428"/>
      <c r="CV33" s="428"/>
      <c r="CW33" s="428"/>
      <c r="CX33" s="428"/>
      <c r="CY33" s="428"/>
      <c r="CZ33" s="428"/>
      <c r="DA33" s="428"/>
      <c r="DB33" s="428"/>
      <c r="DC33" s="428"/>
      <c r="DD33" s="428"/>
      <c r="DE33" s="428"/>
      <c r="DF33" s="216"/>
      <c r="DG33" s="427" t="s">
        <v>203</v>
      </c>
      <c r="DH33" s="427"/>
      <c r="DI33" s="218"/>
      <c r="DJ33" s="186"/>
      <c r="DK33" s="186"/>
      <c r="DL33" s="186"/>
      <c r="DM33" s="186"/>
      <c r="DN33" s="186"/>
      <c r="DO33" s="186"/>
    </row>
    <row r="34" spans="1:119" ht="32.25" customHeight="1" x14ac:dyDescent="0.2">
      <c r="A34" s="187"/>
      <c r="B34" s="213"/>
      <c r="C34" s="425">
        <f>IF(E34="","",1)</f>
        <v>1</v>
      </c>
      <c r="D34" s="425"/>
      <c r="E34" s="424" t="str">
        <f>IF('各会計、関係団体の財政状況及び健全化判断比率'!B7="","",'各会計、関係団体の財政状況及び健全化判断比率'!B7)</f>
        <v>一般会計</v>
      </c>
      <c r="F34" s="424"/>
      <c r="G34" s="424"/>
      <c r="H34" s="424"/>
      <c r="I34" s="424"/>
      <c r="J34" s="424"/>
      <c r="K34" s="424"/>
      <c r="L34" s="424"/>
      <c r="M34" s="424"/>
      <c r="N34" s="424"/>
      <c r="O34" s="424"/>
      <c r="P34" s="424"/>
      <c r="Q34" s="424"/>
      <c r="R34" s="424"/>
      <c r="S34" s="424"/>
      <c r="T34" s="214"/>
      <c r="U34" s="425">
        <f>IF(W34="","",MAX(C34:D43)+1)</f>
        <v>3</v>
      </c>
      <c r="V34" s="425"/>
      <c r="W34" s="424" t="str">
        <f>IF('各会計、関係団体の財政状況及び健全化判断比率'!B28="","",'各会計、関係団体の財政状況及び健全化判断比率'!B28)</f>
        <v>国民健康保険特別会計</v>
      </c>
      <c r="X34" s="424"/>
      <c r="Y34" s="424"/>
      <c r="Z34" s="424"/>
      <c r="AA34" s="424"/>
      <c r="AB34" s="424"/>
      <c r="AC34" s="424"/>
      <c r="AD34" s="424"/>
      <c r="AE34" s="424"/>
      <c r="AF34" s="424"/>
      <c r="AG34" s="424"/>
      <c r="AH34" s="424"/>
      <c r="AI34" s="424"/>
      <c r="AJ34" s="424"/>
      <c r="AK34" s="424"/>
      <c r="AL34" s="214"/>
      <c r="AM34" s="425">
        <f>IF(AO34="","",MAX(C34:D43,U34:V43)+1)</f>
        <v>6</v>
      </c>
      <c r="AN34" s="425"/>
      <c r="AO34" s="424" t="str">
        <f>IF('各会計、関係団体の財政状況及び健全化判断比率'!B31="","",'各会計、関係団体の財政状況及び健全化判断比率'!B31)</f>
        <v>那須塩原市水道事業会計</v>
      </c>
      <c r="AP34" s="424"/>
      <c r="AQ34" s="424"/>
      <c r="AR34" s="424"/>
      <c r="AS34" s="424"/>
      <c r="AT34" s="424"/>
      <c r="AU34" s="424"/>
      <c r="AV34" s="424"/>
      <c r="AW34" s="424"/>
      <c r="AX34" s="424"/>
      <c r="AY34" s="424"/>
      <c r="AZ34" s="424"/>
      <c r="BA34" s="424"/>
      <c r="BB34" s="424"/>
      <c r="BC34" s="424"/>
      <c r="BD34" s="214"/>
      <c r="BE34" s="425">
        <f>IF(BG34="","",MAX(C34:D43,U34:V43,AM34:AN43)+1)</f>
        <v>7</v>
      </c>
      <c r="BF34" s="425"/>
      <c r="BG34" s="424" t="str">
        <f>IF('各会計、関係団体の財政状況及び健全化判断比率'!B32="","",'各会計、関係団体の財政状況及び健全化判断比率'!B32)</f>
        <v>那須塩原市下水道事業特別会計</v>
      </c>
      <c r="BH34" s="424"/>
      <c r="BI34" s="424"/>
      <c r="BJ34" s="424"/>
      <c r="BK34" s="424"/>
      <c r="BL34" s="424"/>
      <c r="BM34" s="424"/>
      <c r="BN34" s="424"/>
      <c r="BO34" s="424"/>
      <c r="BP34" s="424"/>
      <c r="BQ34" s="424"/>
      <c r="BR34" s="424"/>
      <c r="BS34" s="424"/>
      <c r="BT34" s="424"/>
      <c r="BU34" s="424"/>
      <c r="BV34" s="214"/>
      <c r="BW34" s="425">
        <f>IF(BY34="","",MAX(C34:D43,U34:V43,AM34:AN43,BE34:BF43)+1)</f>
        <v>11</v>
      </c>
      <c r="BX34" s="425"/>
      <c r="BY34" s="424" t="str">
        <f>IF('各会計、関係団体の財政状況及び健全化判断比率'!B68="","",'各会計、関係団体の財政状況及び健全化判断比率'!B68)</f>
        <v>那須地区広域事務組合（一般会計）</v>
      </c>
      <c r="BZ34" s="424"/>
      <c r="CA34" s="424"/>
      <c r="CB34" s="424"/>
      <c r="CC34" s="424"/>
      <c r="CD34" s="424"/>
      <c r="CE34" s="424"/>
      <c r="CF34" s="424"/>
      <c r="CG34" s="424"/>
      <c r="CH34" s="424"/>
      <c r="CI34" s="424"/>
      <c r="CJ34" s="424"/>
      <c r="CK34" s="424"/>
      <c r="CL34" s="424"/>
      <c r="CM34" s="424"/>
      <c r="CN34" s="214"/>
      <c r="CO34" s="425">
        <f>IF(CQ34="","",MAX(C34:D43,U34:V43,AM34:AN43,BE34:BF43,BW34:BX43)+1)</f>
        <v>21</v>
      </c>
      <c r="CP34" s="425"/>
      <c r="CQ34" s="424" t="str">
        <f>IF('各会計、関係団体の財政状況及び健全化判断比率'!BS7="","",'各会計、関係団体の財政状況及び健全化判断比率'!BS7)</f>
        <v>那須野が原文化振興財団</v>
      </c>
      <c r="CR34" s="424"/>
      <c r="CS34" s="424"/>
      <c r="CT34" s="424"/>
      <c r="CU34" s="424"/>
      <c r="CV34" s="424"/>
      <c r="CW34" s="424"/>
      <c r="CX34" s="424"/>
      <c r="CY34" s="424"/>
      <c r="CZ34" s="424"/>
      <c r="DA34" s="424"/>
      <c r="DB34" s="424"/>
      <c r="DC34" s="424"/>
      <c r="DD34" s="424"/>
      <c r="DE34" s="424"/>
      <c r="DF34" s="211"/>
      <c r="DG34" s="426" t="str">
        <f>IF('各会計、関係団体の財政状況及び健全化判断比率'!BR7="","",'各会計、関係団体の財政状況及び健全化判断比率'!BR7)</f>
        <v/>
      </c>
      <c r="DH34" s="426"/>
      <c r="DI34" s="218"/>
      <c r="DJ34" s="186"/>
      <c r="DK34" s="186"/>
      <c r="DL34" s="186"/>
      <c r="DM34" s="186"/>
      <c r="DN34" s="186"/>
      <c r="DO34" s="186"/>
    </row>
    <row r="35" spans="1:119" ht="32.25" customHeight="1" x14ac:dyDescent="0.2">
      <c r="A35" s="187"/>
      <c r="B35" s="213"/>
      <c r="C35" s="425">
        <f>IF(E35="","",C34+1)</f>
        <v>2</v>
      </c>
      <c r="D35" s="425"/>
      <c r="E35" s="424" t="str">
        <f>IF('各会計、関係団体の財政状況及び健全化判断比率'!B8="","",'各会計、関係団体の財政状況及び健全化判断比率'!B8)</f>
        <v>墓地事業特別会計</v>
      </c>
      <c r="F35" s="424"/>
      <c r="G35" s="424"/>
      <c r="H35" s="424"/>
      <c r="I35" s="424"/>
      <c r="J35" s="424"/>
      <c r="K35" s="424"/>
      <c r="L35" s="424"/>
      <c r="M35" s="424"/>
      <c r="N35" s="424"/>
      <c r="O35" s="424"/>
      <c r="P35" s="424"/>
      <c r="Q35" s="424"/>
      <c r="R35" s="424"/>
      <c r="S35" s="424"/>
      <c r="T35" s="214"/>
      <c r="U35" s="425">
        <f>IF(W35="","",U34+1)</f>
        <v>4</v>
      </c>
      <c r="V35" s="425"/>
      <c r="W35" s="424" t="str">
        <f>IF('各会計、関係団体の財政状況及び健全化判断比率'!B29="","",'各会計、関係団体の財政状況及び健全化判断比率'!B29)</f>
        <v>介護保険特別会計</v>
      </c>
      <c r="X35" s="424"/>
      <c r="Y35" s="424"/>
      <c r="Z35" s="424"/>
      <c r="AA35" s="424"/>
      <c r="AB35" s="424"/>
      <c r="AC35" s="424"/>
      <c r="AD35" s="424"/>
      <c r="AE35" s="424"/>
      <c r="AF35" s="424"/>
      <c r="AG35" s="424"/>
      <c r="AH35" s="424"/>
      <c r="AI35" s="424"/>
      <c r="AJ35" s="424"/>
      <c r="AK35" s="424"/>
      <c r="AL35" s="214"/>
      <c r="AM35" s="425" t="str">
        <f t="shared" ref="AM35:AM43" si="0">IF(AO35="","",AM34+1)</f>
        <v/>
      </c>
      <c r="AN35" s="425"/>
      <c r="AO35" s="424"/>
      <c r="AP35" s="424"/>
      <c r="AQ35" s="424"/>
      <c r="AR35" s="424"/>
      <c r="AS35" s="424"/>
      <c r="AT35" s="424"/>
      <c r="AU35" s="424"/>
      <c r="AV35" s="424"/>
      <c r="AW35" s="424"/>
      <c r="AX35" s="424"/>
      <c r="AY35" s="424"/>
      <c r="AZ35" s="424"/>
      <c r="BA35" s="424"/>
      <c r="BB35" s="424"/>
      <c r="BC35" s="424"/>
      <c r="BD35" s="214"/>
      <c r="BE35" s="425">
        <f t="shared" ref="BE35:BE43" si="1">IF(BG35="","",BE34+1)</f>
        <v>8</v>
      </c>
      <c r="BF35" s="425"/>
      <c r="BG35" s="424" t="str">
        <f>IF('各会計、関係団体の財政状況及び健全化判断比率'!B33="","",'各会計、関係団体の財政状況及び健全化判断比率'!B33)</f>
        <v>那須塩原市農業集落排水事業特別会計</v>
      </c>
      <c r="BH35" s="424"/>
      <c r="BI35" s="424"/>
      <c r="BJ35" s="424"/>
      <c r="BK35" s="424"/>
      <c r="BL35" s="424"/>
      <c r="BM35" s="424"/>
      <c r="BN35" s="424"/>
      <c r="BO35" s="424"/>
      <c r="BP35" s="424"/>
      <c r="BQ35" s="424"/>
      <c r="BR35" s="424"/>
      <c r="BS35" s="424"/>
      <c r="BT35" s="424"/>
      <c r="BU35" s="424"/>
      <c r="BV35" s="214"/>
      <c r="BW35" s="425">
        <f t="shared" ref="BW35:BW43" si="2">IF(BY35="","",BW34+1)</f>
        <v>12</v>
      </c>
      <c r="BX35" s="425"/>
      <c r="BY35" s="424" t="str">
        <f>IF('各会計、関係団体の財政状況及び健全化判断比率'!B69="","",'各会計、関係団体の財政状況及び健全化判断比率'!B69)</f>
        <v>那須地区広域事務組合（広域クリーンセンター大田原事業特別会計）</v>
      </c>
      <c r="BZ35" s="424"/>
      <c r="CA35" s="424"/>
      <c r="CB35" s="424"/>
      <c r="CC35" s="424"/>
      <c r="CD35" s="424"/>
      <c r="CE35" s="424"/>
      <c r="CF35" s="424"/>
      <c r="CG35" s="424"/>
      <c r="CH35" s="424"/>
      <c r="CI35" s="424"/>
      <c r="CJ35" s="424"/>
      <c r="CK35" s="424"/>
      <c r="CL35" s="424"/>
      <c r="CM35" s="424"/>
      <c r="CN35" s="214"/>
      <c r="CO35" s="425">
        <f t="shared" ref="CO35:CO43" si="3">IF(CQ35="","",CO34+1)</f>
        <v>22</v>
      </c>
      <c r="CP35" s="425"/>
      <c r="CQ35" s="424" t="str">
        <f>IF('各会計、関係団体の財政状況及び健全化判断比率'!BS8="","",'各会計、関係団体の財政状況及び健全化判断比率'!BS8)</f>
        <v>まちづくりにしなすの</v>
      </c>
      <c r="CR35" s="424"/>
      <c r="CS35" s="424"/>
      <c r="CT35" s="424"/>
      <c r="CU35" s="424"/>
      <c r="CV35" s="424"/>
      <c r="CW35" s="424"/>
      <c r="CX35" s="424"/>
      <c r="CY35" s="424"/>
      <c r="CZ35" s="424"/>
      <c r="DA35" s="424"/>
      <c r="DB35" s="424"/>
      <c r="DC35" s="424"/>
      <c r="DD35" s="424"/>
      <c r="DE35" s="424"/>
      <c r="DF35" s="211"/>
      <c r="DG35" s="426" t="str">
        <f>IF('各会計、関係団体の財政状況及び健全化判断比率'!BR8="","",'各会計、関係団体の財政状況及び健全化判断比率'!BR8)</f>
        <v/>
      </c>
      <c r="DH35" s="426"/>
      <c r="DI35" s="218"/>
      <c r="DJ35" s="186"/>
      <c r="DK35" s="186"/>
      <c r="DL35" s="186"/>
      <c r="DM35" s="186"/>
      <c r="DN35" s="186"/>
      <c r="DO35" s="186"/>
    </row>
    <row r="36" spans="1:119" ht="32.25" customHeight="1" x14ac:dyDescent="0.2">
      <c r="A36" s="187"/>
      <c r="B36" s="213"/>
      <c r="C36" s="425" t="str">
        <f>IF(E36="","",C35+1)</f>
        <v/>
      </c>
      <c r="D36" s="425"/>
      <c r="E36" s="424" t="str">
        <f>IF('各会計、関係団体の財政状況及び健全化判断比率'!B9="","",'各会計、関係団体の財政状況及び健全化判断比率'!B9)</f>
        <v/>
      </c>
      <c r="F36" s="424"/>
      <c r="G36" s="424"/>
      <c r="H36" s="424"/>
      <c r="I36" s="424"/>
      <c r="J36" s="424"/>
      <c r="K36" s="424"/>
      <c r="L36" s="424"/>
      <c r="M36" s="424"/>
      <c r="N36" s="424"/>
      <c r="O36" s="424"/>
      <c r="P36" s="424"/>
      <c r="Q36" s="424"/>
      <c r="R36" s="424"/>
      <c r="S36" s="424"/>
      <c r="T36" s="214"/>
      <c r="U36" s="425">
        <f t="shared" ref="U36:U43" si="4">IF(W36="","",U35+1)</f>
        <v>5</v>
      </c>
      <c r="V36" s="425"/>
      <c r="W36" s="424" t="str">
        <f>IF('各会計、関係団体の財政状況及び健全化判断比率'!B30="","",'各会計、関係団体の財政状況及び健全化判断比率'!B30)</f>
        <v>後期高齢者医療特別会計</v>
      </c>
      <c r="X36" s="424"/>
      <c r="Y36" s="424"/>
      <c r="Z36" s="424"/>
      <c r="AA36" s="424"/>
      <c r="AB36" s="424"/>
      <c r="AC36" s="424"/>
      <c r="AD36" s="424"/>
      <c r="AE36" s="424"/>
      <c r="AF36" s="424"/>
      <c r="AG36" s="424"/>
      <c r="AH36" s="424"/>
      <c r="AI36" s="424"/>
      <c r="AJ36" s="424"/>
      <c r="AK36" s="424"/>
      <c r="AL36" s="214"/>
      <c r="AM36" s="425" t="str">
        <f t="shared" si="0"/>
        <v/>
      </c>
      <c r="AN36" s="425"/>
      <c r="AO36" s="424"/>
      <c r="AP36" s="424"/>
      <c r="AQ36" s="424"/>
      <c r="AR36" s="424"/>
      <c r="AS36" s="424"/>
      <c r="AT36" s="424"/>
      <c r="AU36" s="424"/>
      <c r="AV36" s="424"/>
      <c r="AW36" s="424"/>
      <c r="AX36" s="424"/>
      <c r="AY36" s="424"/>
      <c r="AZ36" s="424"/>
      <c r="BA36" s="424"/>
      <c r="BB36" s="424"/>
      <c r="BC36" s="424"/>
      <c r="BD36" s="214"/>
      <c r="BE36" s="425">
        <f t="shared" si="1"/>
        <v>9</v>
      </c>
      <c r="BF36" s="425"/>
      <c r="BG36" s="424" t="str">
        <f>IF('各会計、関係団体の財政状況及び健全化判断比率'!B34="","",'各会計、関係団体の財政状況及び健全化判断比率'!B34)</f>
        <v>那須塩原市温泉事業特別会計</v>
      </c>
      <c r="BH36" s="424"/>
      <c r="BI36" s="424"/>
      <c r="BJ36" s="424"/>
      <c r="BK36" s="424"/>
      <c r="BL36" s="424"/>
      <c r="BM36" s="424"/>
      <c r="BN36" s="424"/>
      <c r="BO36" s="424"/>
      <c r="BP36" s="424"/>
      <c r="BQ36" s="424"/>
      <c r="BR36" s="424"/>
      <c r="BS36" s="424"/>
      <c r="BT36" s="424"/>
      <c r="BU36" s="424"/>
      <c r="BV36" s="214"/>
      <c r="BW36" s="425">
        <f t="shared" si="2"/>
        <v>13</v>
      </c>
      <c r="BX36" s="425"/>
      <c r="BY36" s="424" t="str">
        <f>IF('各会計、関係団体の財政状況及び健全化判断比率'!B70="","",'各会計、関係団体の財政状況及び健全化判断比率'!B70)</f>
        <v>那須地区広域事務組合（黒羽グリーンオアシス事業特別会計）</v>
      </c>
      <c r="BZ36" s="424"/>
      <c r="CA36" s="424"/>
      <c r="CB36" s="424"/>
      <c r="CC36" s="424"/>
      <c r="CD36" s="424"/>
      <c r="CE36" s="424"/>
      <c r="CF36" s="424"/>
      <c r="CG36" s="424"/>
      <c r="CH36" s="424"/>
      <c r="CI36" s="424"/>
      <c r="CJ36" s="424"/>
      <c r="CK36" s="424"/>
      <c r="CL36" s="424"/>
      <c r="CM36" s="424"/>
      <c r="CN36" s="214"/>
      <c r="CO36" s="425">
        <f t="shared" si="3"/>
        <v>23</v>
      </c>
      <c r="CP36" s="425"/>
      <c r="CQ36" s="424" t="str">
        <f>IF('各会計、関係団体の財政状況及び健全化判断比率'!BS9="","",'各会計、関係団体の財政状況及び健全化判断比率'!BS9)</f>
        <v>那須塩原市農業公社</v>
      </c>
      <c r="CR36" s="424"/>
      <c r="CS36" s="424"/>
      <c r="CT36" s="424"/>
      <c r="CU36" s="424"/>
      <c r="CV36" s="424"/>
      <c r="CW36" s="424"/>
      <c r="CX36" s="424"/>
      <c r="CY36" s="424"/>
      <c r="CZ36" s="424"/>
      <c r="DA36" s="424"/>
      <c r="DB36" s="424"/>
      <c r="DC36" s="424"/>
      <c r="DD36" s="424"/>
      <c r="DE36" s="424"/>
      <c r="DF36" s="211"/>
      <c r="DG36" s="426" t="str">
        <f>IF('各会計、関係団体の財政状況及び健全化判断比率'!BR9="","",'各会計、関係団体の財政状況及び健全化判断比率'!BR9)</f>
        <v/>
      </c>
      <c r="DH36" s="426"/>
      <c r="DI36" s="218"/>
      <c r="DJ36" s="186"/>
      <c r="DK36" s="186"/>
      <c r="DL36" s="186"/>
      <c r="DM36" s="186"/>
      <c r="DN36" s="186"/>
      <c r="DO36" s="186"/>
    </row>
    <row r="37" spans="1:119" ht="32.25" customHeight="1" x14ac:dyDescent="0.2">
      <c r="A37" s="187"/>
      <c r="B37" s="213"/>
      <c r="C37" s="425" t="str">
        <f>IF(E37="","",C36+1)</f>
        <v/>
      </c>
      <c r="D37" s="425"/>
      <c r="E37" s="424" t="str">
        <f>IF('各会計、関係団体の財政状況及び健全化判断比率'!B10="","",'各会計、関係団体の財政状況及び健全化判断比率'!B10)</f>
        <v/>
      </c>
      <c r="F37" s="424"/>
      <c r="G37" s="424"/>
      <c r="H37" s="424"/>
      <c r="I37" s="424"/>
      <c r="J37" s="424"/>
      <c r="K37" s="424"/>
      <c r="L37" s="424"/>
      <c r="M37" s="424"/>
      <c r="N37" s="424"/>
      <c r="O37" s="424"/>
      <c r="P37" s="424"/>
      <c r="Q37" s="424"/>
      <c r="R37" s="424"/>
      <c r="S37" s="424"/>
      <c r="T37" s="214"/>
      <c r="U37" s="425" t="str">
        <f t="shared" si="4"/>
        <v/>
      </c>
      <c r="V37" s="425"/>
      <c r="W37" s="424"/>
      <c r="X37" s="424"/>
      <c r="Y37" s="424"/>
      <c r="Z37" s="424"/>
      <c r="AA37" s="424"/>
      <c r="AB37" s="424"/>
      <c r="AC37" s="424"/>
      <c r="AD37" s="424"/>
      <c r="AE37" s="424"/>
      <c r="AF37" s="424"/>
      <c r="AG37" s="424"/>
      <c r="AH37" s="424"/>
      <c r="AI37" s="424"/>
      <c r="AJ37" s="424"/>
      <c r="AK37" s="424"/>
      <c r="AL37" s="214"/>
      <c r="AM37" s="425" t="str">
        <f t="shared" si="0"/>
        <v/>
      </c>
      <c r="AN37" s="425"/>
      <c r="AO37" s="424"/>
      <c r="AP37" s="424"/>
      <c r="AQ37" s="424"/>
      <c r="AR37" s="424"/>
      <c r="AS37" s="424"/>
      <c r="AT37" s="424"/>
      <c r="AU37" s="424"/>
      <c r="AV37" s="424"/>
      <c r="AW37" s="424"/>
      <c r="AX37" s="424"/>
      <c r="AY37" s="424"/>
      <c r="AZ37" s="424"/>
      <c r="BA37" s="424"/>
      <c r="BB37" s="424"/>
      <c r="BC37" s="424"/>
      <c r="BD37" s="214"/>
      <c r="BE37" s="425">
        <f t="shared" si="1"/>
        <v>10</v>
      </c>
      <c r="BF37" s="425"/>
      <c r="BG37" s="424" t="str">
        <f>IF('各会計、関係団体の財政状況及び健全化判断比率'!B35="","",'各会計、関係団体の財政状況及び健全化判断比率'!B35)</f>
        <v>那須塩原市産業団地造成事業特別会計</v>
      </c>
      <c r="BH37" s="424"/>
      <c r="BI37" s="424"/>
      <c r="BJ37" s="424"/>
      <c r="BK37" s="424"/>
      <c r="BL37" s="424"/>
      <c r="BM37" s="424"/>
      <c r="BN37" s="424"/>
      <c r="BO37" s="424"/>
      <c r="BP37" s="424"/>
      <c r="BQ37" s="424"/>
      <c r="BR37" s="424"/>
      <c r="BS37" s="424"/>
      <c r="BT37" s="424"/>
      <c r="BU37" s="424"/>
      <c r="BV37" s="214"/>
      <c r="BW37" s="425">
        <f t="shared" si="2"/>
        <v>14</v>
      </c>
      <c r="BX37" s="425"/>
      <c r="BY37" s="424" t="str">
        <f>IF('各会計、関係団体の財政状況及び健全化判断比率'!B71="","",'各会計、関係団体の財政状況及び健全化判断比率'!B71)</f>
        <v>那須地区広域事務組合（共同一般最終処分場整備事業特別会計）</v>
      </c>
      <c r="BZ37" s="424"/>
      <c r="CA37" s="424"/>
      <c r="CB37" s="424"/>
      <c r="CC37" s="424"/>
      <c r="CD37" s="424"/>
      <c r="CE37" s="424"/>
      <c r="CF37" s="424"/>
      <c r="CG37" s="424"/>
      <c r="CH37" s="424"/>
      <c r="CI37" s="424"/>
      <c r="CJ37" s="424"/>
      <c r="CK37" s="424"/>
      <c r="CL37" s="424"/>
      <c r="CM37" s="424"/>
      <c r="CN37" s="214"/>
      <c r="CO37" s="425">
        <f t="shared" si="3"/>
        <v>24</v>
      </c>
      <c r="CP37" s="425"/>
      <c r="CQ37" s="424" t="str">
        <f>IF('各会計、関係団体の財政状況及び健全化判断比率'!BS10="","",'各会計、関係団体の財政状況及び健全化判断比率'!BS10)</f>
        <v>那須塩原市文化振興公社</v>
      </c>
      <c r="CR37" s="424"/>
      <c r="CS37" s="424"/>
      <c r="CT37" s="424"/>
      <c r="CU37" s="424"/>
      <c r="CV37" s="424"/>
      <c r="CW37" s="424"/>
      <c r="CX37" s="424"/>
      <c r="CY37" s="424"/>
      <c r="CZ37" s="424"/>
      <c r="DA37" s="424"/>
      <c r="DB37" s="424"/>
      <c r="DC37" s="424"/>
      <c r="DD37" s="424"/>
      <c r="DE37" s="424"/>
      <c r="DF37" s="211"/>
      <c r="DG37" s="426" t="str">
        <f>IF('各会計、関係団体の財政状況及び健全化判断比率'!BR10="","",'各会計、関係団体の財政状況及び健全化判断比率'!BR10)</f>
        <v/>
      </c>
      <c r="DH37" s="426"/>
      <c r="DI37" s="218"/>
      <c r="DJ37" s="186"/>
      <c r="DK37" s="186"/>
      <c r="DL37" s="186"/>
      <c r="DM37" s="186"/>
      <c r="DN37" s="186"/>
      <c r="DO37" s="186"/>
    </row>
    <row r="38" spans="1:119" ht="32.25" customHeight="1" x14ac:dyDescent="0.2">
      <c r="A38" s="187"/>
      <c r="B38" s="213"/>
      <c r="C38" s="425" t="str">
        <f t="shared" ref="C38:C43" si="5">IF(E38="","",C37+1)</f>
        <v/>
      </c>
      <c r="D38" s="425"/>
      <c r="E38" s="424" t="str">
        <f>IF('各会計、関係団体の財政状況及び健全化判断比率'!B11="","",'各会計、関係団体の財政状況及び健全化判断比率'!B11)</f>
        <v/>
      </c>
      <c r="F38" s="424"/>
      <c r="G38" s="424"/>
      <c r="H38" s="424"/>
      <c r="I38" s="424"/>
      <c r="J38" s="424"/>
      <c r="K38" s="424"/>
      <c r="L38" s="424"/>
      <c r="M38" s="424"/>
      <c r="N38" s="424"/>
      <c r="O38" s="424"/>
      <c r="P38" s="424"/>
      <c r="Q38" s="424"/>
      <c r="R38" s="424"/>
      <c r="S38" s="424"/>
      <c r="T38" s="214"/>
      <c r="U38" s="425" t="str">
        <f t="shared" si="4"/>
        <v/>
      </c>
      <c r="V38" s="425"/>
      <c r="W38" s="424"/>
      <c r="X38" s="424"/>
      <c r="Y38" s="424"/>
      <c r="Z38" s="424"/>
      <c r="AA38" s="424"/>
      <c r="AB38" s="424"/>
      <c r="AC38" s="424"/>
      <c r="AD38" s="424"/>
      <c r="AE38" s="424"/>
      <c r="AF38" s="424"/>
      <c r="AG38" s="424"/>
      <c r="AH38" s="424"/>
      <c r="AI38" s="424"/>
      <c r="AJ38" s="424"/>
      <c r="AK38" s="424"/>
      <c r="AL38" s="214"/>
      <c r="AM38" s="425" t="str">
        <f t="shared" si="0"/>
        <v/>
      </c>
      <c r="AN38" s="425"/>
      <c r="AO38" s="424"/>
      <c r="AP38" s="424"/>
      <c r="AQ38" s="424"/>
      <c r="AR38" s="424"/>
      <c r="AS38" s="424"/>
      <c r="AT38" s="424"/>
      <c r="AU38" s="424"/>
      <c r="AV38" s="424"/>
      <c r="AW38" s="424"/>
      <c r="AX38" s="424"/>
      <c r="AY38" s="424"/>
      <c r="AZ38" s="424"/>
      <c r="BA38" s="424"/>
      <c r="BB38" s="424"/>
      <c r="BC38" s="424"/>
      <c r="BD38" s="214"/>
      <c r="BE38" s="425" t="str">
        <f t="shared" si="1"/>
        <v/>
      </c>
      <c r="BF38" s="425"/>
      <c r="BG38" s="424"/>
      <c r="BH38" s="424"/>
      <c r="BI38" s="424"/>
      <c r="BJ38" s="424"/>
      <c r="BK38" s="424"/>
      <c r="BL38" s="424"/>
      <c r="BM38" s="424"/>
      <c r="BN38" s="424"/>
      <c r="BO38" s="424"/>
      <c r="BP38" s="424"/>
      <c r="BQ38" s="424"/>
      <c r="BR38" s="424"/>
      <c r="BS38" s="424"/>
      <c r="BT38" s="424"/>
      <c r="BU38" s="424"/>
      <c r="BV38" s="214"/>
      <c r="BW38" s="425">
        <f t="shared" si="2"/>
        <v>15</v>
      </c>
      <c r="BX38" s="425"/>
      <c r="BY38" s="424" t="str">
        <f>IF('各会計、関係団体の財政状況及び健全化判断比率'!B72="","",'各会計、関係団体の財政状況及び健全化判断比率'!B72)</f>
        <v>那須地区広域事務組合（と畜場事業特別会計）</v>
      </c>
      <c r="BZ38" s="424"/>
      <c r="CA38" s="424"/>
      <c r="CB38" s="424"/>
      <c r="CC38" s="424"/>
      <c r="CD38" s="424"/>
      <c r="CE38" s="424"/>
      <c r="CF38" s="424"/>
      <c r="CG38" s="424"/>
      <c r="CH38" s="424"/>
      <c r="CI38" s="424"/>
      <c r="CJ38" s="424"/>
      <c r="CK38" s="424"/>
      <c r="CL38" s="424"/>
      <c r="CM38" s="424"/>
      <c r="CN38" s="214"/>
      <c r="CO38" s="425" t="str">
        <f t="shared" si="3"/>
        <v/>
      </c>
      <c r="CP38" s="425"/>
      <c r="CQ38" s="424" t="str">
        <f>IF('各会計、関係団体の財政状況及び健全化判断比率'!BS11="","",'各会計、関係団体の財政状況及び健全化判断比率'!BS11)</f>
        <v/>
      </c>
      <c r="CR38" s="424"/>
      <c r="CS38" s="424"/>
      <c r="CT38" s="424"/>
      <c r="CU38" s="424"/>
      <c r="CV38" s="424"/>
      <c r="CW38" s="424"/>
      <c r="CX38" s="424"/>
      <c r="CY38" s="424"/>
      <c r="CZ38" s="424"/>
      <c r="DA38" s="424"/>
      <c r="DB38" s="424"/>
      <c r="DC38" s="424"/>
      <c r="DD38" s="424"/>
      <c r="DE38" s="424"/>
      <c r="DF38" s="211"/>
      <c r="DG38" s="426" t="str">
        <f>IF('各会計、関係団体の財政状況及び健全化判断比率'!BR11="","",'各会計、関係団体の財政状況及び健全化判断比率'!BR11)</f>
        <v/>
      </c>
      <c r="DH38" s="426"/>
      <c r="DI38" s="218"/>
      <c r="DJ38" s="186"/>
      <c r="DK38" s="186"/>
      <c r="DL38" s="186"/>
      <c r="DM38" s="186"/>
      <c r="DN38" s="186"/>
      <c r="DO38" s="186"/>
    </row>
    <row r="39" spans="1:119" ht="32.25" customHeight="1" x14ac:dyDescent="0.2">
      <c r="A39" s="187"/>
      <c r="B39" s="213"/>
      <c r="C39" s="425" t="str">
        <f t="shared" si="5"/>
        <v/>
      </c>
      <c r="D39" s="425"/>
      <c r="E39" s="424" t="str">
        <f>IF('各会計、関係団体の財政状況及び健全化判断比率'!B12="","",'各会計、関係団体の財政状況及び健全化判断比率'!B12)</f>
        <v/>
      </c>
      <c r="F39" s="424"/>
      <c r="G39" s="424"/>
      <c r="H39" s="424"/>
      <c r="I39" s="424"/>
      <c r="J39" s="424"/>
      <c r="K39" s="424"/>
      <c r="L39" s="424"/>
      <c r="M39" s="424"/>
      <c r="N39" s="424"/>
      <c r="O39" s="424"/>
      <c r="P39" s="424"/>
      <c r="Q39" s="424"/>
      <c r="R39" s="424"/>
      <c r="S39" s="424"/>
      <c r="T39" s="214"/>
      <c r="U39" s="425" t="str">
        <f t="shared" si="4"/>
        <v/>
      </c>
      <c r="V39" s="425"/>
      <c r="W39" s="424"/>
      <c r="X39" s="424"/>
      <c r="Y39" s="424"/>
      <c r="Z39" s="424"/>
      <c r="AA39" s="424"/>
      <c r="AB39" s="424"/>
      <c r="AC39" s="424"/>
      <c r="AD39" s="424"/>
      <c r="AE39" s="424"/>
      <c r="AF39" s="424"/>
      <c r="AG39" s="424"/>
      <c r="AH39" s="424"/>
      <c r="AI39" s="424"/>
      <c r="AJ39" s="424"/>
      <c r="AK39" s="424"/>
      <c r="AL39" s="214"/>
      <c r="AM39" s="425" t="str">
        <f t="shared" si="0"/>
        <v/>
      </c>
      <c r="AN39" s="425"/>
      <c r="AO39" s="424"/>
      <c r="AP39" s="424"/>
      <c r="AQ39" s="424"/>
      <c r="AR39" s="424"/>
      <c r="AS39" s="424"/>
      <c r="AT39" s="424"/>
      <c r="AU39" s="424"/>
      <c r="AV39" s="424"/>
      <c r="AW39" s="424"/>
      <c r="AX39" s="424"/>
      <c r="AY39" s="424"/>
      <c r="AZ39" s="424"/>
      <c r="BA39" s="424"/>
      <c r="BB39" s="424"/>
      <c r="BC39" s="424"/>
      <c r="BD39" s="214"/>
      <c r="BE39" s="425" t="str">
        <f t="shared" si="1"/>
        <v/>
      </c>
      <c r="BF39" s="425"/>
      <c r="BG39" s="424"/>
      <c r="BH39" s="424"/>
      <c r="BI39" s="424"/>
      <c r="BJ39" s="424"/>
      <c r="BK39" s="424"/>
      <c r="BL39" s="424"/>
      <c r="BM39" s="424"/>
      <c r="BN39" s="424"/>
      <c r="BO39" s="424"/>
      <c r="BP39" s="424"/>
      <c r="BQ39" s="424"/>
      <c r="BR39" s="424"/>
      <c r="BS39" s="424"/>
      <c r="BT39" s="424"/>
      <c r="BU39" s="424"/>
      <c r="BV39" s="214"/>
      <c r="BW39" s="425">
        <f t="shared" si="2"/>
        <v>16</v>
      </c>
      <c r="BX39" s="425"/>
      <c r="BY39" s="424" t="str">
        <f>IF('各会計、関係団体の財政状況及び健全化判断比率'!B73="","",'各会計、関係団体の財政状況及び健全化判断比率'!B73)</f>
        <v>那須地区消防組合</v>
      </c>
      <c r="BZ39" s="424"/>
      <c r="CA39" s="424"/>
      <c r="CB39" s="424"/>
      <c r="CC39" s="424"/>
      <c r="CD39" s="424"/>
      <c r="CE39" s="424"/>
      <c r="CF39" s="424"/>
      <c r="CG39" s="424"/>
      <c r="CH39" s="424"/>
      <c r="CI39" s="424"/>
      <c r="CJ39" s="424"/>
      <c r="CK39" s="424"/>
      <c r="CL39" s="424"/>
      <c r="CM39" s="424"/>
      <c r="CN39" s="214"/>
      <c r="CO39" s="425" t="str">
        <f t="shared" si="3"/>
        <v/>
      </c>
      <c r="CP39" s="425"/>
      <c r="CQ39" s="424" t="str">
        <f>IF('各会計、関係団体の財政状況及び健全化判断比率'!BS12="","",'各会計、関係団体の財政状況及び健全化判断比率'!BS12)</f>
        <v/>
      </c>
      <c r="CR39" s="424"/>
      <c r="CS39" s="424"/>
      <c r="CT39" s="424"/>
      <c r="CU39" s="424"/>
      <c r="CV39" s="424"/>
      <c r="CW39" s="424"/>
      <c r="CX39" s="424"/>
      <c r="CY39" s="424"/>
      <c r="CZ39" s="424"/>
      <c r="DA39" s="424"/>
      <c r="DB39" s="424"/>
      <c r="DC39" s="424"/>
      <c r="DD39" s="424"/>
      <c r="DE39" s="424"/>
      <c r="DF39" s="211"/>
      <c r="DG39" s="426" t="str">
        <f>IF('各会計、関係団体の財政状況及び健全化判断比率'!BR12="","",'各会計、関係団体の財政状況及び健全化判断比率'!BR12)</f>
        <v/>
      </c>
      <c r="DH39" s="426"/>
      <c r="DI39" s="218"/>
      <c r="DJ39" s="186"/>
      <c r="DK39" s="186"/>
      <c r="DL39" s="186"/>
      <c r="DM39" s="186"/>
      <c r="DN39" s="186"/>
      <c r="DO39" s="186"/>
    </row>
    <row r="40" spans="1:119" ht="32.25" customHeight="1" x14ac:dyDescent="0.2">
      <c r="A40" s="187"/>
      <c r="B40" s="213"/>
      <c r="C40" s="425" t="str">
        <f t="shared" si="5"/>
        <v/>
      </c>
      <c r="D40" s="425"/>
      <c r="E40" s="424" t="str">
        <f>IF('各会計、関係団体の財政状況及び健全化判断比率'!B13="","",'各会計、関係団体の財政状況及び健全化判断比率'!B13)</f>
        <v/>
      </c>
      <c r="F40" s="424"/>
      <c r="G40" s="424"/>
      <c r="H40" s="424"/>
      <c r="I40" s="424"/>
      <c r="J40" s="424"/>
      <c r="K40" s="424"/>
      <c r="L40" s="424"/>
      <c r="M40" s="424"/>
      <c r="N40" s="424"/>
      <c r="O40" s="424"/>
      <c r="P40" s="424"/>
      <c r="Q40" s="424"/>
      <c r="R40" s="424"/>
      <c r="S40" s="424"/>
      <c r="T40" s="214"/>
      <c r="U40" s="425" t="str">
        <f t="shared" si="4"/>
        <v/>
      </c>
      <c r="V40" s="425"/>
      <c r="W40" s="424"/>
      <c r="X40" s="424"/>
      <c r="Y40" s="424"/>
      <c r="Z40" s="424"/>
      <c r="AA40" s="424"/>
      <c r="AB40" s="424"/>
      <c r="AC40" s="424"/>
      <c r="AD40" s="424"/>
      <c r="AE40" s="424"/>
      <c r="AF40" s="424"/>
      <c r="AG40" s="424"/>
      <c r="AH40" s="424"/>
      <c r="AI40" s="424"/>
      <c r="AJ40" s="424"/>
      <c r="AK40" s="424"/>
      <c r="AL40" s="214"/>
      <c r="AM40" s="425" t="str">
        <f t="shared" si="0"/>
        <v/>
      </c>
      <c r="AN40" s="425"/>
      <c r="AO40" s="424"/>
      <c r="AP40" s="424"/>
      <c r="AQ40" s="424"/>
      <c r="AR40" s="424"/>
      <c r="AS40" s="424"/>
      <c r="AT40" s="424"/>
      <c r="AU40" s="424"/>
      <c r="AV40" s="424"/>
      <c r="AW40" s="424"/>
      <c r="AX40" s="424"/>
      <c r="AY40" s="424"/>
      <c r="AZ40" s="424"/>
      <c r="BA40" s="424"/>
      <c r="BB40" s="424"/>
      <c r="BC40" s="424"/>
      <c r="BD40" s="214"/>
      <c r="BE40" s="425" t="str">
        <f t="shared" si="1"/>
        <v/>
      </c>
      <c r="BF40" s="425"/>
      <c r="BG40" s="424"/>
      <c r="BH40" s="424"/>
      <c r="BI40" s="424"/>
      <c r="BJ40" s="424"/>
      <c r="BK40" s="424"/>
      <c r="BL40" s="424"/>
      <c r="BM40" s="424"/>
      <c r="BN40" s="424"/>
      <c r="BO40" s="424"/>
      <c r="BP40" s="424"/>
      <c r="BQ40" s="424"/>
      <c r="BR40" s="424"/>
      <c r="BS40" s="424"/>
      <c r="BT40" s="424"/>
      <c r="BU40" s="424"/>
      <c r="BV40" s="214"/>
      <c r="BW40" s="425">
        <f t="shared" si="2"/>
        <v>17</v>
      </c>
      <c r="BX40" s="425"/>
      <c r="BY40" s="424" t="str">
        <f>IF('各会計、関係団体の財政状況及び健全化判断比率'!B74="","",'各会計、関係団体の財政状況及び健全化判断比率'!B74)</f>
        <v>黒磯那須共同火葬場組合</v>
      </c>
      <c r="BZ40" s="424"/>
      <c r="CA40" s="424"/>
      <c r="CB40" s="424"/>
      <c r="CC40" s="424"/>
      <c r="CD40" s="424"/>
      <c r="CE40" s="424"/>
      <c r="CF40" s="424"/>
      <c r="CG40" s="424"/>
      <c r="CH40" s="424"/>
      <c r="CI40" s="424"/>
      <c r="CJ40" s="424"/>
      <c r="CK40" s="424"/>
      <c r="CL40" s="424"/>
      <c r="CM40" s="424"/>
      <c r="CN40" s="214"/>
      <c r="CO40" s="425" t="str">
        <f t="shared" si="3"/>
        <v/>
      </c>
      <c r="CP40" s="425"/>
      <c r="CQ40" s="424" t="str">
        <f>IF('各会計、関係団体の財政状況及び健全化判断比率'!BS13="","",'各会計、関係団体の財政状況及び健全化判断比率'!BS13)</f>
        <v/>
      </c>
      <c r="CR40" s="424"/>
      <c r="CS40" s="424"/>
      <c r="CT40" s="424"/>
      <c r="CU40" s="424"/>
      <c r="CV40" s="424"/>
      <c r="CW40" s="424"/>
      <c r="CX40" s="424"/>
      <c r="CY40" s="424"/>
      <c r="CZ40" s="424"/>
      <c r="DA40" s="424"/>
      <c r="DB40" s="424"/>
      <c r="DC40" s="424"/>
      <c r="DD40" s="424"/>
      <c r="DE40" s="424"/>
      <c r="DF40" s="211"/>
      <c r="DG40" s="426" t="str">
        <f>IF('各会計、関係団体の財政状況及び健全化判断比率'!BR13="","",'各会計、関係団体の財政状況及び健全化判断比率'!BR13)</f>
        <v/>
      </c>
      <c r="DH40" s="426"/>
      <c r="DI40" s="218"/>
      <c r="DJ40" s="186"/>
      <c r="DK40" s="186"/>
      <c r="DL40" s="186"/>
      <c r="DM40" s="186"/>
      <c r="DN40" s="186"/>
      <c r="DO40" s="186"/>
    </row>
    <row r="41" spans="1:119" ht="32.25" customHeight="1" x14ac:dyDescent="0.2">
      <c r="A41" s="187"/>
      <c r="B41" s="213"/>
      <c r="C41" s="425" t="str">
        <f t="shared" si="5"/>
        <v/>
      </c>
      <c r="D41" s="425"/>
      <c r="E41" s="424" t="str">
        <f>IF('各会計、関係団体の財政状況及び健全化判断比率'!B14="","",'各会計、関係団体の財政状況及び健全化判断比率'!B14)</f>
        <v/>
      </c>
      <c r="F41" s="424"/>
      <c r="G41" s="424"/>
      <c r="H41" s="424"/>
      <c r="I41" s="424"/>
      <c r="J41" s="424"/>
      <c r="K41" s="424"/>
      <c r="L41" s="424"/>
      <c r="M41" s="424"/>
      <c r="N41" s="424"/>
      <c r="O41" s="424"/>
      <c r="P41" s="424"/>
      <c r="Q41" s="424"/>
      <c r="R41" s="424"/>
      <c r="S41" s="424"/>
      <c r="T41" s="214"/>
      <c r="U41" s="425" t="str">
        <f t="shared" si="4"/>
        <v/>
      </c>
      <c r="V41" s="425"/>
      <c r="W41" s="424"/>
      <c r="X41" s="424"/>
      <c r="Y41" s="424"/>
      <c r="Z41" s="424"/>
      <c r="AA41" s="424"/>
      <c r="AB41" s="424"/>
      <c r="AC41" s="424"/>
      <c r="AD41" s="424"/>
      <c r="AE41" s="424"/>
      <c r="AF41" s="424"/>
      <c r="AG41" s="424"/>
      <c r="AH41" s="424"/>
      <c r="AI41" s="424"/>
      <c r="AJ41" s="424"/>
      <c r="AK41" s="424"/>
      <c r="AL41" s="214"/>
      <c r="AM41" s="425" t="str">
        <f t="shared" si="0"/>
        <v/>
      </c>
      <c r="AN41" s="425"/>
      <c r="AO41" s="424"/>
      <c r="AP41" s="424"/>
      <c r="AQ41" s="424"/>
      <c r="AR41" s="424"/>
      <c r="AS41" s="424"/>
      <c r="AT41" s="424"/>
      <c r="AU41" s="424"/>
      <c r="AV41" s="424"/>
      <c r="AW41" s="424"/>
      <c r="AX41" s="424"/>
      <c r="AY41" s="424"/>
      <c r="AZ41" s="424"/>
      <c r="BA41" s="424"/>
      <c r="BB41" s="424"/>
      <c r="BC41" s="424"/>
      <c r="BD41" s="214"/>
      <c r="BE41" s="425" t="str">
        <f t="shared" si="1"/>
        <v/>
      </c>
      <c r="BF41" s="425"/>
      <c r="BG41" s="424"/>
      <c r="BH41" s="424"/>
      <c r="BI41" s="424"/>
      <c r="BJ41" s="424"/>
      <c r="BK41" s="424"/>
      <c r="BL41" s="424"/>
      <c r="BM41" s="424"/>
      <c r="BN41" s="424"/>
      <c r="BO41" s="424"/>
      <c r="BP41" s="424"/>
      <c r="BQ41" s="424"/>
      <c r="BR41" s="424"/>
      <c r="BS41" s="424"/>
      <c r="BT41" s="424"/>
      <c r="BU41" s="424"/>
      <c r="BV41" s="214"/>
      <c r="BW41" s="425">
        <f t="shared" si="2"/>
        <v>18</v>
      </c>
      <c r="BX41" s="425"/>
      <c r="BY41" s="424" t="str">
        <f>IF('各会計、関係団体の財政状況及び健全化判断比率'!B75="","",'各会計、関係団体の財政状況及び健全化判断比率'!B75)</f>
        <v>黒磯那須公設地方卸売市場事務組合</v>
      </c>
      <c r="BZ41" s="424"/>
      <c r="CA41" s="424"/>
      <c r="CB41" s="424"/>
      <c r="CC41" s="424"/>
      <c r="CD41" s="424"/>
      <c r="CE41" s="424"/>
      <c r="CF41" s="424"/>
      <c r="CG41" s="424"/>
      <c r="CH41" s="424"/>
      <c r="CI41" s="424"/>
      <c r="CJ41" s="424"/>
      <c r="CK41" s="424"/>
      <c r="CL41" s="424"/>
      <c r="CM41" s="424"/>
      <c r="CN41" s="214"/>
      <c r="CO41" s="425" t="str">
        <f t="shared" si="3"/>
        <v/>
      </c>
      <c r="CP41" s="425"/>
      <c r="CQ41" s="424" t="str">
        <f>IF('各会計、関係団体の財政状況及び健全化判断比率'!BS14="","",'各会計、関係団体の財政状況及び健全化判断比率'!BS14)</f>
        <v/>
      </c>
      <c r="CR41" s="424"/>
      <c r="CS41" s="424"/>
      <c r="CT41" s="424"/>
      <c r="CU41" s="424"/>
      <c r="CV41" s="424"/>
      <c r="CW41" s="424"/>
      <c r="CX41" s="424"/>
      <c r="CY41" s="424"/>
      <c r="CZ41" s="424"/>
      <c r="DA41" s="424"/>
      <c r="DB41" s="424"/>
      <c r="DC41" s="424"/>
      <c r="DD41" s="424"/>
      <c r="DE41" s="424"/>
      <c r="DF41" s="211"/>
      <c r="DG41" s="426" t="str">
        <f>IF('各会計、関係団体の財政状況及び健全化判断比率'!BR14="","",'各会計、関係団体の財政状況及び健全化判断比率'!BR14)</f>
        <v/>
      </c>
      <c r="DH41" s="426"/>
      <c r="DI41" s="218"/>
      <c r="DJ41" s="186"/>
      <c r="DK41" s="186"/>
      <c r="DL41" s="186"/>
      <c r="DM41" s="186"/>
      <c r="DN41" s="186"/>
      <c r="DO41" s="186"/>
    </row>
    <row r="42" spans="1:119" ht="32.25" customHeight="1" x14ac:dyDescent="0.2">
      <c r="A42" s="186"/>
      <c r="B42" s="213"/>
      <c r="C42" s="425" t="str">
        <f t="shared" si="5"/>
        <v/>
      </c>
      <c r="D42" s="425"/>
      <c r="E42" s="424" t="str">
        <f>IF('各会計、関係団体の財政状況及び健全化判断比率'!B15="","",'各会計、関係団体の財政状況及び健全化判断比率'!B15)</f>
        <v/>
      </c>
      <c r="F42" s="424"/>
      <c r="G42" s="424"/>
      <c r="H42" s="424"/>
      <c r="I42" s="424"/>
      <c r="J42" s="424"/>
      <c r="K42" s="424"/>
      <c r="L42" s="424"/>
      <c r="M42" s="424"/>
      <c r="N42" s="424"/>
      <c r="O42" s="424"/>
      <c r="P42" s="424"/>
      <c r="Q42" s="424"/>
      <c r="R42" s="424"/>
      <c r="S42" s="424"/>
      <c r="T42" s="214"/>
      <c r="U42" s="425" t="str">
        <f t="shared" si="4"/>
        <v/>
      </c>
      <c r="V42" s="425"/>
      <c r="W42" s="424"/>
      <c r="X42" s="424"/>
      <c r="Y42" s="424"/>
      <c r="Z42" s="424"/>
      <c r="AA42" s="424"/>
      <c r="AB42" s="424"/>
      <c r="AC42" s="424"/>
      <c r="AD42" s="424"/>
      <c r="AE42" s="424"/>
      <c r="AF42" s="424"/>
      <c r="AG42" s="424"/>
      <c r="AH42" s="424"/>
      <c r="AI42" s="424"/>
      <c r="AJ42" s="424"/>
      <c r="AK42" s="424"/>
      <c r="AL42" s="214"/>
      <c r="AM42" s="425" t="str">
        <f t="shared" si="0"/>
        <v/>
      </c>
      <c r="AN42" s="425"/>
      <c r="AO42" s="424"/>
      <c r="AP42" s="424"/>
      <c r="AQ42" s="424"/>
      <c r="AR42" s="424"/>
      <c r="AS42" s="424"/>
      <c r="AT42" s="424"/>
      <c r="AU42" s="424"/>
      <c r="AV42" s="424"/>
      <c r="AW42" s="424"/>
      <c r="AX42" s="424"/>
      <c r="AY42" s="424"/>
      <c r="AZ42" s="424"/>
      <c r="BA42" s="424"/>
      <c r="BB42" s="424"/>
      <c r="BC42" s="424"/>
      <c r="BD42" s="214"/>
      <c r="BE42" s="425" t="str">
        <f t="shared" si="1"/>
        <v/>
      </c>
      <c r="BF42" s="425"/>
      <c r="BG42" s="424"/>
      <c r="BH42" s="424"/>
      <c r="BI42" s="424"/>
      <c r="BJ42" s="424"/>
      <c r="BK42" s="424"/>
      <c r="BL42" s="424"/>
      <c r="BM42" s="424"/>
      <c r="BN42" s="424"/>
      <c r="BO42" s="424"/>
      <c r="BP42" s="424"/>
      <c r="BQ42" s="424"/>
      <c r="BR42" s="424"/>
      <c r="BS42" s="424"/>
      <c r="BT42" s="424"/>
      <c r="BU42" s="424"/>
      <c r="BV42" s="214"/>
      <c r="BW42" s="425">
        <f t="shared" si="2"/>
        <v>19</v>
      </c>
      <c r="BX42" s="425"/>
      <c r="BY42" s="424" t="str">
        <f>IF('各会計、関係団体の財政状況及び健全化判断比率'!B76="","",'各会計、関係団体の財政状況及び健全化判断比率'!B76)</f>
        <v>栃木県市町村事務組合（一般会計）</v>
      </c>
      <c r="BZ42" s="424"/>
      <c r="CA42" s="424"/>
      <c r="CB42" s="424"/>
      <c r="CC42" s="424"/>
      <c r="CD42" s="424"/>
      <c r="CE42" s="424"/>
      <c r="CF42" s="424"/>
      <c r="CG42" s="424"/>
      <c r="CH42" s="424"/>
      <c r="CI42" s="424"/>
      <c r="CJ42" s="424"/>
      <c r="CK42" s="424"/>
      <c r="CL42" s="424"/>
      <c r="CM42" s="424"/>
      <c r="CN42" s="214"/>
      <c r="CO42" s="425" t="str">
        <f t="shared" si="3"/>
        <v/>
      </c>
      <c r="CP42" s="425"/>
      <c r="CQ42" s="424" t="str">
        <f>IF('各会計、関係団体の財政状況及び健全化判断比率'!BS15="","",'各会計、関係団体の財政状況及び健全化判断比率'!BS15)</f>
        <v/>
      </c>
      <c r="CR42" s="424"/>
      <c r="CS42" s="424"/>
      <c r="CT42" s="424"/>
      <c r="CU42" s="424"/>
      <c r="CV42" s="424"/>
      <c r="CW42" s="424"/>
      <c r="CX42" s="424"/>
      <c r="CY42" s="424"/>
      <c r="CZ42" s="424"/>
      <c r="DA42" s="424"/>
      <c r="DB42" s="424"/>
      <c r="DC42" s="424"/>
      <c r="DD42" s="424"/>
      <c r="DE42" s="424"/>
      <c r="DF42" s="211"/>
      <c r="DG42" s="426" t="str">
        <f>IF('各会計、関係団体の財政状況及び健全化判断比率'!BR15="","",'各会計、関係団体の財政状況及び健全化判断比率'!BR15)</f>
        <v/>
      </c>
      <c r="DH42" s="426"/>
      <c r="DI42" s="218"/>
      <c r="DJ42" s="186"/>
      <c r="DK42" s="186"/>
      <c r="DL42" s="186"/>
      <c r="DM42" s="186"/>
      <c r="DN42" s="186"/>
      <c r="DO42" s="186"/>
    </row>
    <row r="43" spans="1:119" ht="32.25" customHeight="1" x14ac:dyDescent="0.2">
      <c r="A43" s="186"/>
      <c r="B43" s="213"/>
      <c r="C43" s="425" t="str">
        <f t="shared" si="5"/>
        <v/>
      </c>
      <c r="D43" s="425"/>
      <c r="E43" s="424" t="str">
        <f>IF('各会計、関係団体の財政状況及び健全化判断比率'!B16="","",'各会計、関係団体の財政状況及び健全化判断比率'!B16)</f>
        <v/>
      </c>
      <c r="F43" s="424"/>
      <c r="G43" s="424"/>
      <c r="H43" s="424"/>
      <c r="I43" s="424"/>
      <c r="J43" s="424"/>
      <c r="K43" s="424"/>
      <c r="L43" s="424"/>
      <c r="M43" s="424"/>
      <c r="N43" s="424"/>
      <c r="O43" s="424"/>
      <c r="P43" s="424"/>
      <c r="Q43" s="424"/>
      <c r="R43" s="424"/>
      <c r="S43" s="424"/>
      <c r="T43" s="214"/>
      <c r="U43" s="425" t="str">
        <f t="shared" si="4"/>
        <v/>
      </c>
      <c r="V43" s="425"/>
      <c r="W43" s="424"/>
      <c r="X43" s="424"/>
      <c r="Y43" s="424"/>
      <c r="Z43" s="424"/>
      <c r="AA43" s="424"/>
      <c r="AB43" s="424"/>
      <c r="AC43" s="424"/>
      <c r="AD43" s="424"/>
      <c r="AE43" s="424"/>
      <c r="AF43" s="424"/>
      <c r="AG43" s="424"/>
      <c r="AH43" s="424"/>
      <c r="AI43" s="424"/>
      <c r="AJ43" s="424"/>
      <c r="AK43" s="424"/>
      <c r="AL43" s="214"/>
      <c r="AM43" s="425" t="str">
        <f t="shared" si="0"/>
        <v/>
      </c>
      <c r="AN43" s="425"/>
      <c r="AO43" s="424"/>
      <c r="AP43" s="424"/>
      <c r="AQ43" s="424"/>
      <c r="AR43" s="424"/>
      <c r="AS43" s="424"/>
      <c r="AT43" s="424"/>
      <c r="AU43" s="424"/>
      <c r="AV43" s="424"/>
      <c r="AW43" s="424"/>
      <c r="AX43" s="424"/>
      <c r="AY43" s="424"/>
      <c r="AZ43" s="424"/>
      <c r="BA43" s="424"/>
      <c r="BB43" s="424"/>
      <c r="BC43" s="424"/>
      <c r="BD43" s="214"/>
      <c r="BE43" s="425" t="str">
        <f t="shared" si="1"/>
        <v/>
      </c>
      <c r="BF43" s="425"/>
      <c r="BG43" s="424"/>
      <c r="BH43" s="424"/>
      <c r="BI43" s="424"/>
      <c r="BJ43" s="424"/>
      <c r="BK43" s="424"/>
      <c r="BL43" s="424"/>
      <c r="BM43" s="424"/>
      <c r="BN43" s="424"/>
      <c r="BO43" s="424"/>
      <c r="BP43" s="424"/>
      <c r="BQ43" s="424"/>
      <c r="BR43" s="424"/>
      <c r="BS43" s="424"/>
      <c r="BT43" s="424"/>
      <c r="BU43" s="424"/>
      <c r="BV43" s="214"/>
      <c r="BW43" s="425">
        <f t="shared" si="2"/>
        <v>20</v>
      </c>
      <c r="BX43" s="425"/>
      <c r="BY43" s="424" t="str">
        <f>IF('各会計、関係団体の財政状況及び健全化判断比率'!B77="","",'各会計、関係団体の財政状況及び健全化判断比率'!B77)</f>
        <v>栃木県市町村事務組合（特別会計）</v>
      </c>
      <c r="BZ43" s="424"/>
      <c r="CA43" s="424"/>
      <c r="CB43" s="424"/>
      <c r="CC43" s="424"/>
      <c r="CD43" s="424"/>
      <c r="CE43" s="424"/>
      <c r="CF43" s="424"/>
      <c r="CG43" s="424"/>
      <c r="CH43" s="424"/>
      <c r="CI43" s="424"/>
      <c r="CJ43" s="424"/>
      <c r="CK43" s="424"/>
      <c r="CL43" s="424"/>
      <c r="CM43" s="424"/>
      <c r="CN43" s="214"/>
      <c r="CO43" s="425" t="str">
        <f t="shared" si="3"/>
        <v/>
      </c>
      <c r="CP43" s="425"/>
      <c r="CQ43" s="424" t="str">
        <f>IF('各会計、関係団体の財政状況及び健全化判断比率'!BS16="","",'各会計、関係団体の財政状況及び健全化判断比率'!BS16)</f>
        <v/>
      </c>
      <c r="CR43" s="424"/>
      <c r="CS43" s="424"/>
      <c r="CT43" s="424"/>
      <c r="CU43" s="424"/>
      <c r="CV43" s="424"/>
      <c r="CW43" s="424"/>
      <c r="CX43" s="424"/>
      <c r="CY43" s="424"/>
      <c r="CZ43" s="424"/>
      <c r="DA43" s="424"/>
      <c r="DB43" s="424"/>
      <c r="DC43" s="424"/>
      <c r="DD43" s="424"/>
      <c r="DE43" s="424"/>
      <c r="DF43" s="211"/>
      <c r="DG43" s="426" t="str">
        <f>IF('各会計、関係団体の財政状況及び健全化判断比率'!BR16="","",'各会計、関係団体の財政状況及び健全化判断比率'!BR16)</f>
        <v/>
      </c>
      <c r="DH43" s="426"/>
      <c r="DI43" s="218"/>
      <c r="DJ43" s="186"/>
      <c r="DK43" s="186"/>
      <c r="DL43" s="186"/>
      <c r="DM43" s="186"/>
      <c r="DN43" s="186"/>
      <c r="DO43" s="186"/>
    </row>
    <row r="44" spans="1:119" ht="13.5" customHeight="1" thickBot="1" x14ac:dyDescent="0.25">
      <c r="A44" s="186"/>
      <c r="B44" s="219"/>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1"/>
      <c r="DJ44" s="186"/>
      <c r="DK44" s="186"/>
      <c r="DL44" s="186"/>
      <c r="DM44" s="186"/>
      <c r="DN44" s="186"/>
      <c r="DO44" s="186"/>
    </row>
    <row r="45" spans="1:119" x14ac:dyDescent="0.2">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c r="DN45" s="186"/>
      <c r="DO45" s="186"/>
    </row>
    <row r="46" spans="1:119" x14ac:dyDescent="0.2">
      <c r="B46" s="186" t="s">
        <v>204</v>
      </c>
      <c r="C46" s="186"/>
      <c r="D46" s="186"/>
      <c r="E46" s="186" t="s">
        <v>205</v>
      </c>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c r="CU46" s="186"/>
      <c r="CV46" s="186"/>
      <c r="CW46" s="186"/>
      <c r="CX46" s="186"/>
      <c r="CY46" s="186"/>
      <c r="CZ46" s="186"/>
      <c r="DA46" s="186"/>
      <c r="DB46" s="186"/>
      <c r="DC46" s="186"/>
      <c r="DD46" s="186"/>
      <c r="DE46" s="186"/>
      <c r="DF46" s="186"/>
      <c r="DG46" s="186"/>
      <c r="DH46" s="186"/>
      <c r="DI46" s="186"/>
    </row>
    <row r="47" spans="1:119" x14ac:dyDescent="0.2">
      <c r="B47" s="186"/>
      <c r="C47" s="186"/>
      <c r="D47" s="186"/>
      <c r="E47" s="186" t="s">
        <v>206</v>
      </c>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c r="CU47" s="186"/>
      <c r="CV47" s="186"/>
      <c r="CW47" s="186"/>
      <c r="CX47" s="186"/>
      <c r="CY47" s="186"/>
      <c r="CZ47" s="186"/>
      <c r="DA47" s="186"/>
      <c r="DB47" s="186"/>
      <c r="DC47" s="186"/>
      <c r="DD47" s="186"/>
      <c r="DE47" s="186"/>
      <c r="DF47" s="186"/>
      <c r="DG47" s="186"/>
      <c r="DH47" s="186"/>
      <c r="DI47" s="186"/>
    </row>
    <row r="48" spans="1:119" x14ac:dyDescent="0.2">
      <c r="B48" s="186"/>
      <c r="C48" s="186"/>
      <c r="D48" s="186"/>
      <c r="E48" s="186" t="s">
        <v>207</v>
      </c>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c r="CN48" s="186"/>
      <c r="CO48" s="186"/>
      <c r="CP48" s="186"/>
      <c r="CQ48" s="186"/>
      <c r="CR48" s="186"/>
      <c r="CS48" s="186"/>
      <c r="CT48" s="186"/>
      <c r="CU48" s="186"/>
      <c r="CV48" s="186"/>
      <c r="CW48" s="186"/>
      <c r="CX48" s="186"/>
      <c r="CY48" s="186"/>
      <c r="CZ48" s="186"/>
      <c r="DA48" s="186"/>
      <c r="DB48" s="186"/>
      <c r="DC48" s="186"/>
      <c r="DD48" s="186"/>
      <c r="DE48" s="186"/>
      <c r="DF48" s="186"/>
      <c r="DG48" s="186"/>
      <c r="DH48" s="186"/>
      <c r="DI48" s="186"/>
    </row>
    <row r="49" spans="5:5" x14ac:dyDescent="0.2">
      <c r="E49" s="222" t="s">
        <v>208</v>
      </c>
    </row>
    <row r="50" spans="5:5" x14ac:dyDescent="0.2">
      <c r="E50" s="188" t="s">
        <v>209</v>
      </c>
    </row>
    <row r="51" spans="5:5" x14ac:dyDescent="0.2">
      <c r="E51" s="188" t="s">
        <v>210</v>
      </c>
    </row>
    <row r="52" spans="5:5" x14ac:dyDescent="0.2">
      <c r="E52" s="188" t="s">
        <v>211</v>
      </c>
    </row>
    <row r="53" spans="5:5" x14ac:dyDescent="0.2"/>
    <row r="54" spans="5:5" x14ac:dyDescent="0.2"/>
    <row r="55" spans="5:5" x14ac:dyDescent="0.2"/>
    <row r="56" spans="5:5" x14ac:dyDescent="0.2"/>
  </sheetData>
  <sheetProtection algorithmName="SHA-512" hashValue="3GNRMBxVZzRK8sfPwpF9eIPKvi9ZHeSjEto+2vO+m4H/J/ycU0gMwR9dkElkDUY4veu72SF9s8CJo1H8USq2IA==" saltValue="QFQzCfS4Iu0DvesXSTEn2w==" spinCount="100000" sheet="1" objects="1" scenarios="1"/>
  <customSheetViews>
    <customSheetView guid="{E893FB3D-D9F9-4BD5-B8BD-CA29C7DCBF9F}" showGridLines="0" fitToPage="1" hiddenRows="1" hiddenColumns="1">
      <pageMargins left="0" right="0" top="0.39370078740157483" bottom="0.39370078740157483" header="0.19685039370078741" footer="0.19685039370078741"/>
      <printOptions horizontalCentered="1"/>
      <pageSetup paperSize="9" scale="55" orientation="landscape" cellComments="asDisplayed" horizontalDpi="300" verticalDpi="300" r:id="rId1"/>
      <headerFooter>
        <oddFooter>&amp;C&amp;P/&amp;N</oddFooter>
      </headerFooter>
    </customSheetView>
  </customSheetViews>
  <mergeCells count="432">
    <mergeCell ref="CT3:DA3"/>
    <mergeCell ref="DB3:DI3"/>
    <mergeCell ref="AY4:BM4"/>
    <mergeCell ref="BN4:BU4"/>
    <mergeCell ref="BV4:CC4"/>
    <mergeCell ref="CD4:CS4"/>
    <mergeCell ref="CT4:DA4"/>
    <mergeCell ref="DB4:DI4"/>
    <mergeCell ref="B1:DI1"/>
    <mergeCell ref="B3:K5"/>
    <mergeCell ref="L3:V5"/>
    <mergeCell ref="W3:AB5"/>
    <mergeCell ref="AC3:AL5"/>
    <mergeCell ref="AM3:AX4"/>
    <mergeCell ref="AY3:BM3"/>
    <mergeCell ref="BN3:BU3"/>
    <mergeCell ref="BV3:CC3"/>
    <mergeCell ref="CD3:CS3"/>
    <mergeCell ref="CT5:DA5"/>
    <mergeCell ref="DB5:DI5"/>
    <mergeCell ref="BV5:CC5"/>
    <mergeCell ref="CD5:CS5"/>
    <mergeCell ref="B6:K8"/>
    <mergeCell ref="L6:V8"/>
    <mergeCell ref="W6:AB8"/>
    <mergeCell ref="AC6:AL8"/>
    <mergeCell ref="AM6:AT6"/>
    <mergeCell ref="AU6:AX6"/>
    <mergeCell ref="AY6:BM6"/>
    <mergeCell ref="BN6:BU6"/>
    <mergeCell ref="AM5:AT5"/>
    <mergeCell ref="AU5:AX5"/>
    <mergeCell ref="AY5:BM5"/>
    <mergeCell ref="BN5:BU5"/>
    <mergeCell ref="AM8:AT8"/>
    <mergeCell ref="AU8:AX8"/>
    <mergeCell ref="AY8:BM8"/>
    <mergeCell ref="BN8:BU8"/>
    <mergeCell ref="BV6:CC6"/>
    <mergeCell ref="CD6:CS6"/>
    <mergeCell ref="CT6:DA6"/>
    <mergeCell ref="DB6:DI6"/>
    <mergeCell ref="AM7:AT7"/>
    <mergeCell ref="AU7:AX7"/>
    <mergeCell ref="AY7:BM7"/>
    <mergeCell ref="BN7:BU7"/>
    <mergeCell ref="BV7:CC7"/>
    <mergeCell ref="CD7:CS7"/>
    <mergeCell ref="CT7:DA7"/>
    <mergeCell ref="DB7:DI7"/>
    <mergeCell ref="BV8:CC8"/>
    <mergeCell ref="CD8:CS8"/>
    <mergeCell ref="CT8:DA8"/>
    <mergeCell ref="DB8:DI8"/>
    <mergeCell ref="AY9:BM9"/>
    <mergeCell ref="BN9:BU9"/>
    <mergeCell ref="BV9:CC9"/>
    <mergeCell ref="CD9:CS9"/>
    <mergeCell ref="CT9:DA9"/>
    <mergeCell ref="DB9:DI9"/>
    <mergeCell ref="B9:K11"/>
    <mergeCell ref="L9:Q9"/>
    <mergeCell ref="R9:V9"/>
    <mergeCell ref="W9:AL11"/>
    <mergeCell ref="AM9:AT9"/>
    <mergeCell ref="AU9:AX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L14:Q14"/>
    <mergeCell ref="R14:V14"/>
    <mergeCell ref="AC14:AG14"/>
    <mergeCell ref="AH14:AL14"/>
    <mergeCell ref="AM14:AT14"/>
    <mergeCell ref="AU14:AX14"/>
    <mergeCell ref="DB12:DI12"/>
    <mergeCell ref="M13:Q13"/>
    <mergeCell ref="R13:V13"/>
    <mergeCell ref="W13:AB14"/>
    <mergeCell ref="AC13:AG13"/>
    <mergeCell ref="AH13:AL13"/>
    <mergeCell ref="AM13:AT13"/>
    <mergeCell ref="AU13:AX13"/>
    <mergeCell ref="AU12:AX12"/>
    <mergeCell ref="AY12:BM12"/>
    <mergeCell ref="BN12:BU12"/>
    <mergeCell ref="BV12:CC12"/>
    <mergeCell ref="CD12:CS12"/>
    <mergeCell ref="CT12:DA12"/>
    <mergeCell ref="AY14:BM14"/>
    <mergeCell ref="BN14:BU14"/>
    <mergeCell ref="BV14:CC14"/>
    <mergeCell ref="CD14:CS14"/>
    <mergeCell ref="CT14:DA14"/>
    <mergeCell ref="DB14:DI14"/>
    <mergeCell ref="BV13:CC13"/>
    <mergeCell ref="CD13:CS13"/>
    <mergeCell ref="CT13:DA13"/>
    <mergeCell ref="DB13:DI13"/>
    <mergeCell ref="AU15:AX15"/>
    <mergeCell ref="AY15:BM15"/>
    <mergeCell ref="BN15:BU15"/>
    <mergeCell ref="BV15:CC15"/>
    <mergeCell ref="CD15:CS15"/>
    <mergeCell ref="AY13:BM13"/>
    <mergeCell ref="BN13:BU13"/>
    <mergeCell ref="R16:V16"/>
    <mergeCell ref="AC16:AG16"/>
    <mergeCell ref="AH16:AL16"/>
    <mergeCell ref="AM16:AT16"/>
    <mergeCell ref="M15:Q15"/>
    <mergeCell ref="R15:V15"/>
    <mergeCell ref="W15:AB16"/>
    <mergeCell ref="AC15:AG15"/>
    <mergeCell ref="AH15:AL15"/>
    <mergeCell ref="AM15:AT15"/>
    <mergeCell ref="DB16:DI17"/>
    <mergeCell ref="M17:Q17"/>
    <mergeCell ref="R17:V17"/>
    <mergeCell ref="W17:AB18"/>
    <mergeCell ref="AC17:AG17"/>
    <mergeCell ref="AH17:AL17"/>
    <mergeCell ref="AM17:AT17"/>
    <mergeCell ref="AU17:AX17"/>
    <mergeCell ref="AY17:BM17"/>
    <mergeCell ref="BN17:BU17"/>
    <mergeCell ref="AU16:AX16"/>
    <mergeCell ref="AY16:BM16"/>
    <mergeCell ref="BN16:BU16"/>
    <mergeCell ref="BV16:CC16"/>
    <mergeCell ref="CE16:CS17"/>
    <mergeCell ref="CT16:DA17"/>
    <mergeCell ref="BV17:CC17"/>
    <mergeCell ref="AY18:BM18"/>
    <mergeCell ref="BN18:BU18"/>
    <mergeCell ref="BV18:CC18"/>
    <mergeCell ref="CE18:CS19"/>
    <mergeCell ref="CT18:DA19"/>
    <mergeCell ref="DB18:DI19"/>
    <mergeCell ref="L16:Q16"/>
    <mergeCell ref="B18:K18"/>
    <mergeCell ref="L18:V18"/>
    <mergeCell ref="AC18:AG18"/>
    <mergeCell ref="AH18:AL18"/>
    <mergeCell ref="AM18:AT18"/>
    <mergeCell ref="AU18:AX18"/>
    <mergeCell ref="B20:K20"/>
    <mergeCell ref="L20:V20"/>
    <mergeCell ref="AC20:AG20"/>
    <mergeCell ref="AH20:AL20"/>
    <mergeCell ref="AM20:AT20"/>
    <mergeCell ref="AU20:AX20"/>
    <mergeCell ref="B19:K19"/>
    <mergeCell ref="L19:V19"/>
    <mergeCell ref="W19:AB20"/>
    <mergeCell ref="AC19:AG19"/>
    <mergeCell ref="AH19:AL19"/>
    <mergeCell ref="AM19:AT19"/>
    <mergeCell ref="AY20:BM20"/>
    <mergeCell ref="BN20:BU20"/>
    <mergeCell ref="BV20:CC20"/>
    <mergeCell ref="CE20:CS21"/>
    <mergeCell ref="CT20:DA21"/>
    <mergeCell ref="DB20:DI21"/>
    <mergeCell ref="AU19:AX19"/>
    <mergeCell ref="AY19:BM19"/>
    <mergeCell ref="BN19:BU19"/>
    <mergeCell ref="BV19:CC19"/>
    <mergeCell ref="B21:AX21"/>
    <mergeCell ref="AY21:BM21"/>
    <mergeCell ref="BN21:BU21"/>
    <mergeCell ref="BV21:CC21"/>
    <mergeCell ref="B22:D30"/>
    <mergeCell ref="E22:K23"/>
    <mergeCell ref="L22:P23"/>
    <mergeCell ref="Q22:V23"/>
    <mergeCell ref="W22:Y29"/>
    <mergeCell ref="Z22:AG23"/>
    <mergeCell ref="E24:K24"/>
    <mergeCell ref="L24:P24"/>
    <mergeCell ref="Q24:V24"/>
    <mergeCell ref="Z24:AG24"/>
    <mergeCell ref="E30:K30"/>
    <mergeCell ref="L30:P30"/>
    <mergeCell ref="Q30:V30"/>
    <mergeCell ref="W30:AG30"/>
    <mergeCell ref="Z26:AG26"/>
    <mergeCell ref="Q28:V28"/>
    <mergeCell ref="Z28:AG28"/>
    <mergeCell ref="CE22:CS23"/>
    <mergeCell ref="CT22:DA23"/>
    <mergeCell ref="DB22:DI23"/>
    <mergeCell ref="AY23:BM23"/>
    <mergeCell ref="BN23:BU23"/>
    <mergeCell ref="BV23:CC23"/>
    <mergeCell ref="AH22:AL23"/>
    <mergeCell ref="AM22:AR23"/>
    <mergeCell ref="AS22:AX23"/>
    <mergeCell ref="AY22:BM22"/>
    <mergeCell ref="BN22:BU22"/>
    <mergeCell ref="BV22:CC22"/>
    <mergeCell ref="DB24:DI25"/>
    <mergeCell ref="E25:K25"/>
    <mergeCell ref="L25:P25"/>
    <mergeCell ref="Q25:V25"/>
    <mergeCell ref="Z25:AG25"/>
    <mergeCell ref="AH25:AL25"/>
    <mergeCell ref="AM25:AR25"/>
    <mergeCell ref="AS25:AX25"/>
    <mergeCell ref="AY25:BM25"/>
    <mergeCell ref="BN25:BU25"/>
    <mergeCell ref="AS24:AX24"/>
    <mergeCell ref="AY24:BM24"/>
    <mergeCell ref="BN24:BU24"/>
    <mergeCell ref="BV24:CC24"/>
    <mergeCell ref="CE24:CS25"/>
    <mergeCell ref="CT24:DA25"/>
    <mergeCell ref="BV25:CC25"/>
    <mergeCell ref="AH24:AL24"/>
    <mergeCell ref="AM24:AR24"/>
    <mergeCell ref="AH28:AL28"/>
    <mergeCell ref="AM28:AR28"/>
    <mergeCell ref="DB26:DI27"/>
    <mergeCell ref="E27:K27"/>
    <mergeCell ref="L27:P27"/>
    <mergeCell ref="Q27:V27"/>
    <mergeCell ref="Z27:AG27"/>
    <mergeCell ref="AH27:AL27"/>
    <mergeCell ref="AM27:AR27"/>
    <mergeCell ref="AS27:AX27"/>
    <mergeCell ref="AY27:BM27"/>
    <mergeCell ref="BN27:BU27"/>
    <mergeCell ref="AS26:AX26"/>
    <mergeCell ref="AY26:BM26"/>
    <mergeCell ref="BN26:BU26"/>
    <mergeCell ref="BV26:CC26"/>
    <mergeCell ref="CE26:CS27"/>
    <mergeCell ref="CT26:DA27"/>
    <mergeCell ref="BV27:CC27"/>
    <mergeCell ref="E26:K26"/>
    <mergeCell ref="L26:P26"/>
    <mergeCell ref="Q26:V26"/>
    <mergeCell ref="AH26:AL26"/>
    <mergeCell ref="AM26:AR26"/>
    <mergeCell ref="AH30:AX30"/>
    <mergeCell ref="BC30:BM30"/>
    <mergeCell ref="CT28:DA29"/>
    <mergeCell ref="DB28:DI29"/>
    <mergeCell ref="E29:K29"/>
    <mergeCell ref="L29:P29"/>
    <mergeCell ref="Q29:V29"/>
    <mergeCell ref="Z29:AG29"/>
    <mergeCell ref="AH29:AL29"/>
    <mergeCell ref="AM29:AR29"/>
    <mergeCell ref="AS29:AX29"/>
    <mergeCell ref="BC29:BM29"/>
    <mergeCell ref="AS28:AX28"/>
    <mergeCell ref="AY28:BB30"/>
    <mergeCell ref="BC28:BM28"/>
    <mergeCell ref="BN28:BU28"/>
    <mergeCell ref="BV28:CC28"/>
    <mergeCell ref="CE28:CS29"/>
    <mergeCell ref="BN29:BU29"/>
    <mergeCell ref="BV29:CC29"/>
    <mergeCell ref="BN30:BU30"/>
    <mergeCell ref="BV30:CC30"/>
    <mergeCell ref="E28:K28"/>
    <mergeCell ref="L28:P28"/>
    <mergeCell ref="DG33:DH33"/>
    <mergeCell ref="C34:D34"/>
    <mergeCell ref="E34:S34"/>
    <mergeCell ref="U34:V34"/>
    <mergeCell ref="W34:AK34"/>
    <mergeCell ref="AM34:AN34"/>
    <mergeCell ref="AO34:BC34"/>
    <mergeCell ref="BE34:BF34"/>
    <mergeCell ref="BG34:BU34"/>
    <mergeCell ref="BW34:BX34"/>
    <mergeCell ref="BE33:BF33"/>
    <mergeCell ref="BG33:BU33"/>
    <mergeCell ref="BW33:BX33"/>
    <mergeCell ref="BY33:CM33"/>
    <mergeCell ref="CO33:CP33"/>
    <mergeCell ref="CQ33:DE33"/>
    <mergeCell ref="C33:D33"/>
    <mergeCell ref="E33:S33"/>
    <mergeCell ref="U33:V33"/>
    <mergeCell ref="W33:AK33"/>
    <mergeCell ref="AM33:AN33"/>
    <mergeCell ref="AO33:BC33"/>
    <mergeCell ref="BY34:CM34"/>
    <mergeCell ref="CO34:CP34"/>
    <mergeCell ref="AO36:BC36"/>
    <mergeCell ref="BE36:BF36"/>
    <mergeCell ref="BG36:BU36"/>
    <mergeCell ref="BW36:BX36"/>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C43:D43"/>
    <mergeCell ref="E43:S43"/>
    <mergeCell ref="U43:V43"/>
    <mergeCell ref="W43:AK43"/>
    <mergeCell ref="AM43:AN43"/>
    <mergeCell ref="AO43:BC43"/>
    <mergeCell ref="DG41:DH41"/>
    <mergeCell ref="C42:D42"/>
    <mergeCell ref="E42:S42"/>
    <mergeCell ref="U42:V42"/>
    <mergeCell ref="W42:AK42"/>
    <mergeCell ref="AM42:AN42"/>
    <mergeCell ref="AO42:BC42"/>
    <mergeCell ref="BE42:BF42"/>
    <mergeCell ref="BG42:BU42"/>
    <mergeCell ref="BW42:BX42"/>
    <mergeCell ref="BE41:BF41"/>
    <mergeCell ref="BG41:BU41"/>
    <mergeCell ref="BW41:BX41"/>
    <mergeCell ref="BY41:CM41"/>
    <mergeCell ref="CO41:CP41"/>
    <mergeCell ref="CQ41:DE41"/>
    <mergeCell ref="DG43:DH43"/>
    <mergeCell ref="BE43:BF43"/>
    <mergeCell ref="BG43:BU43"/>
    <mergeCell ref="BW43:BX43"/>
    <mergeCell ref="BY43:CM43"/>
    <mergeCell ref="CO43:CP43"/>
    <mergeCell ref="CQ43:DE43"/>
    <mergeCell ref="BY42:CM42"/>
    <mergeCell ref="CO42:CP42"/>
    <mergeCell ref="CQ42:DE42"/>
    <mergeCell ref="DG42:DH42"/>
  </mergeCells>
  <phoneticPr fontId="2"/>
  <printOptions horizontalCentered="1"/>
  <pageMargins left="0" right="0" top="0.39370078740157483" bottom="0.39370078740157483" header="0.19685039370078741" footer="0.19685039370078741"/>
  <pageSetup paperSize="9" scale="55" orientation="landscape" cellComments="asDisplayed" horizontalDpi="300" verticalDpi="300" r:id="rId2"/>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5">
    <pageSetUpPr fitToPage="1"/>
  </sheetPr>
  <dimension ref="A1:P45"/>
  <sheetViews>
    <sheetView showGridLines="0" zoomScaleSheetLayoutView="100" workbookViewId="0"/>
  </sheetViews>
  <sheetFormatPr defaultColWidth="0" defaultRowHeight="12.9" customHeight="1" zeroHeight="1" x14ac:dyDescent="0.2"/>
  <cols>
    <col min="1" max="1" width="6.6640625" style="23" customWidth="1"/>
    <col min="2" max="2" width="11" style="23" customWidth="1"/>
    <col min="3" max="3" width="17" style="23" customWidth="1"/>
    <col min="4" max="5" width="16.6640625" style="23" customWidth="1"/>
    <col min="6" max="15" width="15" style="23" customWidth="1"/>
    <col min="16" max="16" width="24" style="23" customWidth="1"/>
    <col min="17" max="16384" width="0" style="23" hidden="1"/>
  </cols>
  <sheetData>
    <row r="1" spans="1:16" ht="16.5" customHeight="1" x14ac:dyDescent="0.2">
      <c r="A1" s="22"/>
      <c r="B1" s="22"/>
      <c r="C1" s="22"/>
      <c r="D1" s="22"/>
      <c r="E1" s="22"/>
      <c r="F1" s="22"/>
      <c r="G1" s="22"/>
      <c r="H1" s="22"/>
      <c r="I1" s="22"/>
      <c r="J1" s="22"/>
      <c r="K1" s="22"/>
      <c r="L1" s="22"/>
      <c r="M1" s="22"/>
      <c r="N1" s="22"/>
      <c r="O1" s="22"/>
      <c r="P1" s="22"/>
    </row>
    <row r="2" spans="1:16" ht="16.5" customHeight="1" x14ac:dyDescent="0.2">
      <c r="A2" s="22"/>
      <c r="B2" s="22"/>
      <c r="C2" s="22"/>
      <c r="D2" s="22"/>
      <c r="E2" s="22"/>
      <c r="F2" s="22"/>
      <c r="G2" s="22"/>
      <c r="H2" s="22"/>
      <c r="I2" s="22"/>
      <c r="J2" s="22"/>
      <c r="K2" s="22"/>
      <c r="L2" s="22"/>
      <c r="M2" s="22"/>
      <c r="N2" s="22"/>
      <c r="O2" s="22"/>
      <c r="P2" s="22"/>
    </row>
    <row r="3" spans="1:16" ht="16.5" customHeight="1" x14ac:dyDescent="0.2">
      <c r="A3" s="22"/>
      <c r="B3" s="22"/>
      <c r="C3" s="22"/>
      <c r="D3" s="22"/>
      <c r="E3" s="22"/>
      <c r="F3" s="22"/>
      <c r="G3" s="22"/>
      <c r="H3" s="22"/>
      <c r="I3" s="22"/>
      <c r="J3" s="22"/>
      <c r="K3" s="22"/>
      <c r="L3" s="22"/>
      <c r="M3" s="22"/>
      <c r="N3" s="22"/>
      <c r="O3" s="22"/>
      <c r="P3" s="22"/>
    </row>
    <row r="4" spans="1:16" ht="16.5" customHeight="1" x14ac:dyDescent="0.2">
      <c r="A4" s="22"/>
      <c r="B4" s="22"/>
      <c r="C4" s="22"/>
      <c r="D4" s="22"/>
      <c r="E4" s="22"/>
      <c r="F4" s="22"/>
      <c r="G4" s="22"/>
      <c r="H4" s="22"/>
      <c r="I4" s="22"/>
      <c r="J4" s="22"/>
      <c r="K4" s="22"/>
      <c r="L4" s="22"/>
      <c r="M4" s="22"/>
      <c r="N4" s="22"/>
      <c r="O4" s="22"/>
      <c r="P4" s="22"/>
    </row>
    <row r="5" spans="1:16" ht="16.5" customHeight="1" x14ac:dyDescent="0.2">
      <c r="A5" s="22"/>
      <c r="B5" s="22"/>
      <c r="C5" s="22"/>
      <c r="D5" s="22"/>
      <c r="E5" s="22"/>
      <c r="F5" s="22"/>
      <c r="G5" s="22"/>
      <c r="H5" s="22"/>
      <c r="I5" s="22"/>
      <c r="J5" s="22"/>
      <c r="K5" s="22"/>
      <c r="L5" s="22"/>
      <c r="M5" s="22"/>
      <c r="N5" s="22"/>
      <c r="O5" s="22"/>
      <c r="P5" s="22"/>
    </row>
    <row r="6" spans="1:16" ht="16.5" customHeight="1" x14ac:dyDescent="0.2">
      <c r="A6" s="22"/>
      <c r="B6" s="22"/>
      <c r="C6" s="22"/>
      <c r="D6" s="22"/>
      <c r="E6" s="22"/>
      <c r="F6" s="22"/>
      <c r="G6" s="22"/>
      <c r="H6" s="22"/>
      <c r="I6" s="22"/>
      <c r="J6" s="22"/>
      <c r="K6" s="22"/>
      <c r="L6" s="22"/>
      <c r="M6" s="22"/>
      <c r="N6" s="22"/>
      <c r="O6" s="22"/>
      <c r="P6" s="22"/>
    </row>
    <row r="7" spans="1:16" ht="16.5" customHeight="1" x14ac:dyDescent="0.2">
      <c r="A7" s="22"/>
      <c r="B7" s="22"/>
      <c r="C7" s="22"/>
      <c r="D7" s="22"/>
      <c r="E7" s="22"/>
      <c r="F7" s="22"/>
      <c r="G7" s="22"/>
      <c r="H7" s="22"/>
      <c r="I7" s="22"/>
      <c r="J7" s="22"/>
      <c r="K7" s="22"/>
      <c r="L7" s="22"/>
      <c r="M7" s="22"/>
      <c r="N7" s="22"/>
      <c r="O7" s="22"/>
      <c r="P7" s="22"/>
    </row>
    <row r="8" spans="1:16" ht="16.5" customHeight="1" x14ac:dyDescent="0.2">
      <c r="A8" s="22"/>
      <c r="B8" s="22"/>
      <c r="C8" s="22"/>
      <c r="D8" s="22"/>
      <c r="E8" s="22"/>
      <c r="F8" s="22"/>
      <c r="G8" s="22"/>
      <c r="H8" s="22"/>
      <c r="I8" s="22"/>
      <c r="J8" s="22"/>
      <c r="K8" s="22"/>
      <c r="L8" s="22"/>
      <c r="M8" s="22"/>
      <c r="N8" s="22"/>
      <c r="O8" s="22"/>
      <c r="P8" s="22"/>
    </row>
    <row r="9" spans="1:16" ht="16.5" customHeight="1" x14ac:dyDescent="0.2">
      <c r="A9" s="22"/>
      <c r="B9" s="22"/>
      <c r="C9" s="22"/>
      <c r="D9" s="22"/>
      <c r="E9" s="22"/>
      <c r="F9" s="22"/>
      <c r="G9" s="22"/>
      <c r="H9" s="22"/>
      <c r="I9" s="22"/>
      <c r="J9" s="22"/>
      <c r="K9" s="22"/>
      <c r="L9" s="22"/>
      <c r="M9" s="22"/>
      <c r="N9" s="22"/>
      <c r="O9" s="22"/>
      <c r="P9" s="22"/>
    </row>
    <row r="10" spans="1:16" ht="16.5" customHeight="1" x14ac:dyDescent="0.2">
      <c r="A10" s="22"/>
      <c r="B10" s="22"/>
      <c r="C10" s="22"/>
      <c r="D10" s="22"/>
      <c r="E10" s="22"/>
      <c r="F10" s="22"/>
      <c r="G10" s="22"/>
      <c r="H10" s="22"/>
      <c r="I10" s="22"/>
      <c r="J10" s="22"/>
      <c r="K10" s="22"/>
      <c r="L10" s="22"/>
      <c r="M10" s="22"/>
      <c r="N10" s="22"/>
      <c r="O10" s="22"/>
      <c r="P10" s="22"/>
    </row>
    <row r="11" spans="1:16" ht="16.5" customHeight="1" x14ac:dyDescent="0.2">
      <c r="A11" s="22"/>
      <c r="B11" s="22"/>
      <c r="C11" s="22"/>
      <c r="D11" s="22"/>
      <c r="E11" s="22"/>
      <c r="F11" s="22"/>
      <c r="G11" s="22"/>
      <c r="H11" s="22"/>
      <c r="I11" s="22"/>
      <c r="J11" s="22"/>
      <c r="K11" s="22"/>
      <c r="L11" s="22"/>
      <c r="M11" s="22"/>
      <c r="N11" s="22"/>
      <c r="O11" s="22"/>
      <c r="P11" s="22"/>
    </row>
    <row r="12" spans="1:16" ht="16.5" customHeight="1" x14ac:dyDescent="0.2">
      <c r="A12" s="22"/>
      <c r="B12" s="22"/>
      <c r="C12" s="22"/>
      <c r="D12" s="22"/>
      <c r="E12" s="22"/>
      <c r="F12" s="22"/>
      <c r="G12" s="22"/>
      <c r="H12" s="22"/>
      <c r="I12" s="22"/>
      <c r="J12" s="22"/>
      <c r="K12" s="22"/>
      <c r="L12" s="22"/>
      <c r="M12" s="22"/>
      <c r="N12" s="22"/>
      <c r="O12" s="22"/>
      <c r="P12" s="22"/>
    </row>
    <row r="13" spans="1:16" ht="16.5" customHeight="1" x14ac:dyDescent="0.2">
      <c r="A13" s="22"/>
      <c r="B13" s="22"/>
      <c r="C13" s="22"/>
      <c r="D13" s="22"/>
      <c r="E13" s="22"/>
      <c r="F13" s="22"/>
      <c r="G13" s="22"/>
      <c r="H13" s="22"/>
      <c r="I13" s="22"/>
      <c r="J13" s="22"/>
      <c r="K13" s="22"/>
      <c r="L13" s="22"/>
      <c r="M13" s="22"/>
      <c r="N13" s="22"/>
      <c r="O13" s="22"/>
      <c r="P13" s="22"/>
    </row>
    <row r="14" spans="1:16" ht="16.5" customHeight="1" x14ac:dyDescent="0.2">
      <c r="A14" s="22"/>
      <c r="B14" s="22"/>
      <c r="C14" s="22"/>
      <c r="D14" s="22"/>
      <c r="E14" s="22"/>
      <c r="F14" s="22"/>
      <c r="G14" s="22"/>
      <c r="H14" s="22"/>
      <c r="I14" s="22"/>
      <c r="J14" s="22"/>
      <c r="K14" s="22"/>
      <c r="L14" s="22"/>
      <c r="M14" s="22"/>
      <c r="N14" s="22"/>
      <c r="O14" s="22"/>
      <c r="P14" s="22"/>
    </row>
    <row r="15" spans="1:16" ht="16.5" customHeight="1" x14ac:dyDescent="0.2">
      <c r="A15" s="22"/>
      <c r="B15" s="22"/>
      <c r="C15" s="22"/>
      <c r="D15" s="22"/>
      <c r="E15" s="22"/>
      <c r="F15" s="22"/>
      <c r="G15" s="22"/>
      <c r="H15" s="22"/>
      <c r="I15" s="22"/>
      <c r="J15" s="22"/>
      <c r="K15" s="22"/>
      <c r="L15" s="22"/>
      <c r="M15" s="22"/>
      <c r="N15" s="22"/>
      <c r="O15" s="22"/>
      <c r="P15" s="22"/>
    </row>
    <row r="16" spans="1:16" ht="16.5" customHeight="1" x14ac:dyDescent="0.2">
      <c r="A16" s="22"/>
      <c r="B16" s="22"/>
      <c r="C16" s="22"/>
      <c r="D16" s="22"/>
      <c r="E16" s="22"/>
      <c r="F16" s="22"/>
      <c r="G16" s="22"/>
      <c r="H16" s="22"/>
      <c r="I16" s="22"/>
      <c r="J16" s="22"/>
      <c r="K16" s="22"/>
      <c r="L16" s="22"/>
      <c r="M16" s="22"/>
      <c r="N16" s="22"/>
      <c r="O16" s="22"/>
      <c r="P16" s="22"/>
    </row>
    <row r="17" spans="1:16" ht="16.5" customHeight="1" x14ac:dyDescent="0.2">
      <c r="A17" s="22"/>
      <c r="B17" s="22"/>
      <c r="C17" s="22"/>
      <c r="D17" s="22"/>
      <c r="E17" s="22"/>
      <c r="F17" s="22"/>
      <c r="G17" s="22"/>
      <c r="H17" s="22"/>
      <c r="I17" s="22"/>
      <c r="J17" s="22"/>
      <c r="K17" s="22"/>
      <c r="L17" s="22"/>
      <c r="M17" s="22"/>
      <c r="N17" s="22"/>
      <c r="O17" s="22"/>
      <c r="P17" s="22"/>
    </row>
    <row r="18" spans="1:16" ht="16.5" customHeight="1" x14ac:dyDescent="0.2">
      <c r="A18" s="22"/>
      <c r="B18" s="22"/>
      <c r="C18" s="22"/>
      <c r="D18" s="22"/>
      <c r="E18" s="22"/>
      <c r="F18" s="22"/>
      <c r="G18" s="22"/>
      <c r="H18" s="22"/>
      <c r="I18" s="22"/>
      <c r="J18" s="22"/>
      <c r="K18" s="22"/>
      <c r="L18" s="22"/>
      <c r="M18" s="22"/>
      <c r="N18" s="22"/>
      <c r="O18" s="22"/>
      <c r="P18" s="22"/>
    </row>
    <row r="19" spans="1:16" ht="16.5" customHeight="1" x14ac:dyDescent="0.2">
      <c r="A19" s="22"/>
      <c r="B19" s="22"/>
      <c r="C19" s="22"/>
      <c r="D19" s="22"/>
      <c r="E19" s="22"/>
      <c r="F19" s="22"/>
      <c r="G19" s="22"/>
      <c r="H19" s="22"/>
      <c r="I19" s="22"/>
      <c r="J19" s="22"/>
      <c r="K19" s="22"/>
      <c r="L19" s="22"/>
      <c r="M19" s="22"/>
      <c r="N19" s="22"/>
      <c r="O19" s="22"/>
      <c r="P19" s="22"/>
    </row>
    <row r="20" spans="1:16" ht="16.5" customHeight="1" x14ac:dyDescent="0.2">
      <c r="A20" s="22"/>
      <c r="B20" s="22"/>
      <c r="C20" s="22"/>
      <c r="D20" s="22"/>
      <c r="E20" s="22"/>
      <c r="F20" s="22"/>
      <c r="G20" s="22"/>
      <c r="H20" s="22"/>
      <c r="I20" s="22"/>
      <c r="J20" s="22"/>
      <c r="K20" s="22"/>
      <c r="L20" s="22"/>
      <c r="M20" s="22"/>
      <c r="N20" s="22"/>
      <c r="O20" s="22"/>
      <c r="P20" s="22"/>
    </row>
    <row r="21" spans="1:16" ht="16.5" customHeight="1" x14ac:dyDescent="0.2">
      <c r="A21" s="22"/>
      <c r="B21" s="22"/>
      <c r="C21" s="22"/>
      <c r="D21" s="22"/>
      <c r="E21" s="22"/>
      <c r="F21" s="22"/>
      <c r="G21" s="22"/>
      <c r="H21" s="22"/>
      <c r="I21" s="22"/>
      <c r="J21" s="22"/>
      <c r="K21" s="22"/>
      <c r="L21" s="22"/>
      <c r="M21" s="22"/>
      <c r="N21" s="22"/>
      <c r="O21" s="22"/>
      <c r="P21" s="22"/>
    </row>
    <row r="22" spans="1:16" ht="16.5" customHeight="1" x14ac:dyDescent="0.2">
      <c r="A22" s="22"/>
      <c r="B22" s="22"/>
      <c r="C22" s="22"/>
      <c r="D22" s="22"/>
      <c r="E22" s="22"/>
      <c r="F22" s="22"/>
      <c r="G22" s="22"/>
      <c r="H22" s="22"/>
      <c r="I22" s="22"/>
      <c r="J22" s="22"/>
      <c r="K22" s="22"/>
      <c r="L22" s="22"/>
      <c r="M22" s="22"/>
      <c r="N22" s="22"/>
      <c r="O22" s="22"/>
      <c r="P22" s="22"/>
    </row>
    <row r="23" spans="1:16" ht="16.5" customHeight="1" x14ac:dyDescent="0.2">
      <c r="A23" s="22"/>
      <c r="B23" s="22"/>
      <c r="C23" s="22"/>
      <c r="D23" s="22"/>
      <c r="E23" s="22"/>
      <c r="F23" s="22"/>
      <c r="G23" s="22"/>
      <c r="H23" s="22"/>
      <c r="I23" s="22"/>
      <c r="J23" s="22"/>
      <c r="K23" s="22"/>
      <c r="L23" s="22"/>
      <c r="M23" s="22"/>
      <c r="N23" s="22"/>
      <c r="O23" s="22"/>
      <c r="P23" s="22"/>
    </row>
    <row r="24" spans="1:16" ht="16.5" customHeight="1" x14ac:dyDescent="0.2">
      <c r="A24" s="22"/>
      <c r="B24" s="22"/>
      <c r="C24" s="22"/>
      <c r="D24" s="22"/>
      <c r="E24" s="22"/>
      <c r="F24" s="22"/>
      <c r="G24" s="22"/>
      <c r="H24" s="22"/>
      <c r="I24" s="22"/>
      <c r="J24" s="22"/>
      <c r="K24" s="22"/>
      <c r="L24" s="22"/>
      <c r="M24" s="22"/>
      <c r="N24" s="22"/>
      <c r="O24" s="22"/>
      <c r="P24" s="22"/>
    </row>
    <row r="25" spans="1:16" ht="16.5" customHeight="1" x14ac:dyDescent="0.2">
      <c r="A25" s="22"/>
      <c r="B25" s="22"/>
      <c r="C25" s="22"/>
      <c r="D25" s="22"/>
      <c r="E25" s="22"/>
      <c r="F25" s="22"/>
      <c r="G25" s="22"/>
      <c r="H25" s="22"/>
      <c r="I25" s="22"/>
      <c r="J25" s="22"/>
      <c r="K25" s="22"/>
      <c r="L25" s="22"/>
      <c r="M25" s="22"/>
      <c r="N25" s="22"/>
      <c r="O25" s="22"/>
      <c r="P25" s="22"/>
    </row>
    <row r="26" spans="1:16" ht="16.5" customHeight="1" x14ac:dyDescent="0.2">
      <c r="A26" s="22"/>
      <c r="B26" s="22"/>
      <c r="C26" s="22"/>
      <c r="D26" s="22"/>
      <c r="E26" s="22"/>
      <c r="F26" s="22"/>
      <c r="G26" s="22"/>
      <c r="H26" s="22"/>
      <c r="I26" s="22"/>
      <c r="J26" s="22"/>
      <c r="K26" s="22"/>
      <c r="L26" s="22"/>
      <c r="M26" s="22"/>
      <c r="N26" s="22"/>
      <c r="O26" s="22"/>
      <c r="P26" s="22"/>
    </row>
    <row r="27" spans="1:16" ht="16.5" customHeight="1" x14ac:dyDescent="0.2">
      <c r="A27" s="22"/>
      <c r="B27" s="22"/>
      <c r="C27" s="22"/>
      <c r="D27" s="22"/>
      <c r="E27" s="22"/>
      <c r="F27" s="22"/>
      <c r="G27" s="22"/>
      <c r="H27" s="22"/>
      <c r="I27" s="22"/>
      <c r="J27" s="22"/>
      <c r="K27" s="22"/>
      <c r="L27" s="22"/>
      <c r="M27" s="22"/>
      <c r="N27" s="22"/>
      <c r="O27" s="22"/>
      <c r="P27" s="22"/>
    </row>
    <row r="28" spans="1:16" ht="16.5" customHeight="1" x14ac:dyDescent="0.2">
      <c r="A28" s="22"/>
      <c r="B28" s="22"/>
      <c r="C28" s="22"/>
      <c r="D28" s="22"/>
      <c r="E28" s="22"/>
      <c r="F28" s="22"/>
      <c r="G28" s="22"/>
      <c r="H28" s="22"/>
      <c r="I28" s="22"/>
      <c r="J28" s="22"/>
      <c r="K28" s="22"/>
      <c r="L28" s="22"/>
      <c r="M28" s="22"/>
      <c r="N28" s="22"/>
      <c r="O28" s="22"/>
      <c r="P28" s="22"/>
    </row>
    <row r="29" spans="1:16" ht="16.5" customHeight="1" x14ac:dyDescent="0.2">
      <c r="A29" s="22"/>
      <c r="B29" s="22"/>
      <c r="C29" s="22"/>
      <c r="D29" s="22"/>
      <c r="E29" s="22"/>
      <c r="F29" s="22"/>
      <c r="G29" s="22"/>
      <c r="H29" s="22"/>
      <c r="I29" s="22"/>
      <c r="J29" s="22"/>
      <c r="K29" s="22"/>
      <c r="L29" s="22"/>
      <c r="M29" s="22"/>
      <c r="N29" s="22"/>
      <c r="O29" s="22"/>
      <c r="P29" s="22"/>
    </row>
    <row r="30" spans="1:16" ht="16.5" customHeight="1" x14ac:dyDescent="0.2">
      <c r="A30" s="22"/>
      <c r="B30" s="22"/>
      <c r="C30" s="22"/>
      <c r="D30" s="22"/>
      <c r="E30" s="22"/>
      <c r="F30" s="22"/>
      <c r="G30" s="22"/>
      <c r="H30" s="22"/>
      <c r="I30" s="22"/>
      <c r="J30" s="22"/>
      <c r="K30" s="22"/>
      <c r="L30" s="22"/>
      <c r="M30" s="22"/>
      <c r="N30" s="22"/>
      <c r="O30" s="22"/>
      <c r="P30" s="22"/>
    </row>
    <row r="31" spans="1:16" ht="16.5" customHeight="1" x14ac:dyDescent="0.2">
      <c r="A31" s="22"/>
      <c r="B31" s="22"/>
      <c r="C31" s="22"/>
      <c r="D31" s="22"/>
      <c r="E31" s="22"/>
      <c r="F31" s="22"/>
      <c r="G31" s="22"/>
      <c r="H31" s="22"/>
      <c r="I31" s="22"/>
      <c r="J31" s="22"/>
      <c r="K31" s="22"/>
      <c r="L31" s="22"/>
      <c r="M31" s="22"/>
      <c r="N31" s="22"/>
      <c r="O31" s="22"/>
      <c r="P31" s="22"/>
    </row>
    <row r="32" spans="1:16" ht="31.5" customHeight="1" thickBot="1" x14ac:dyDescent="0.25">
      <c r="A32" s="22"/>
      <c r="B32" s="22"/>
      <c r="C32" s="22"/>
      <c r="D32" s="22"/>
      <c r="E32" s="22"/>
      <c r="F32" s="22"/>
      <c r="G32" s="22"/>
      <c r="H32" s="22"/>
      <c r="I32" s="22"/>
      <c r="J32" s="24" t="s">
        <v>6</v>
      </c>
      <c r="K32" s="22"/>
      <c r="L32" s="22"/>
      <c r="M32" s="22"/>
      <c r="N32" s="22"/>
      <c r="O32" s="22"/>
      <c r="P32" s="22"/>
    </row>
    <row r="33" spans="1:16" ht="39" customHeight="1" thickBot="1" x14ac:dyDescent="0.25">
      <c r="A33" s="22"/>
      <c r="B33" s="25" t="s">
        <v>7</v>
      </c>
      <c r="C33" s="26"/>
      <c r="D33" s="26"/>
      <c r="E33" s="27" t="s">
        <v>2</v>
      </c>
      <c r="F33" s="28" t="s">
        <v>575</v>
      </c>
      <c r="G33" s="29" t="s">
        <v>576</v>
      </c>
      <c r="H33" s="29" t="s">
        <v>577</v>
      </c>
      <c r="I33" s="29" t="s">
        <v>578</v>
      </c>
      <c r="J33" s="30" t="s">
        <v>579</v>
      </c>
      <c r="K33" s="22"/>
      <c r="L33" s="22"/>
      <c r="M33" s="22"/>
      <c r="N33" s="22"/>
      <c r="O33" s="22"/>
      <c r="P33" s="22"/>
    </row>
    <row r="34" spans="1:16" ht="39" customHeight="1" x14ac:dyDescent="0.2">
      <c r="A34" s="22"/>
      <c r="B34" s="31"/>
      <c r="C34" s="1248" t="s">
        <v>584</v>
      </c>
      <c r="D34" s="1248"/>
      <c r="E34" s="1249"/>
      <c r="F34" s="32">
        <v>7.57</v>
      </c>
      <c r="G34" s="33">
        <v>7.33</v>
      </c>
      <c r="H34" s="33">
        <v>6.95</v>
      </c>
      <c r="I34" s="33">
        <v>7.75</v>
      </c>
      <c r="J34" s="34">
        <v>8.4600000000000009</v>
      </c>
      <c r="K34" s="22"/>
      <c r="L34" s="22"/>
      <c r="M34" s="22"/>
      <c r="N34" s="22"/>
      <c r="O34" s="22"/>
      <c r="P34" s="22"/>
    </row>
    <row r="35" spans="1:16" ht="39" customHeight="1" x14ac:dyDescent="0.2">
      <c r="A35" s="22"/>
      <c r="B35" s="35"/>
      <c r="C35" s="1242" t="s">
        <v>585</v>
      </c>
      <c r="D35" s="1243"/>
      <c r="E35" s="1244"/>
      <c r="F35" s="36">
        <v>5.2</v>
      </c>
      <c r="G35" s="37">
        <v>5.26</v>
      </c>
      <c r="H35" s="37">
        <v>5.81</v>
      </c>
      <c r="I35" s="37">
        <v>6.07</v>
      </c>
      <c r="J35" s="38">
        <v>6.27</v>
      </c>
      <c r="K35" s="22"/>
      <c r="L35" s="22"/>
      <c r="M35" s="22"/>
      <c r="N35" s="22"/>
      <c r="O35" s="22"/>
      <c r="P35" s="22"/>
    </row>
    <row r="36" spans="1:16" ht="39" customHeight="1" x14ac:dyDescent="0.2">
      <c r="A36" s="22"/>
      <c r="B36" s="35"/>
      <c r="C36" s="1242" t="s">
        <v>586</v>
      </c>
      <c r="D36" s="1243"/>
      <c r="E36" s="1244"/>
      <c r="F36" s="36">
        <v>1.73</v>
      </c>
      <c r="G36" s="37">
        <v>2.19</v>
      </c>
      <c r="H36" s="37">
        <v>1.98</v>
      </c>
      <c r="I36" s="37">
        <v>1.19</v>
      </c>
      <c r="J36" s="38">
        <v>1.57</v>
      </c>
      <c r="K36" s="22"/>
      <c r="L36" s="22"/>
      <c r="M36" s="22"/>
      <c r="N36" s="22"/>
      <c r="O36" s="22"/>
      <c r="P36" s="22"/>
    </row>
    <row r="37" spans="1:16" ht="39" customHeight="1" x14ac:dyDescent="0.2">
      <c r="A37" s="22"/>
      <c r="B37" s="35"/>
      <c r="C37" s="1242" t="s">
        <v>587</v>
      </c>
      <c r="D37" s="1243"/>
      <c r="E37" s="1244"/>
      <c r="F37" s="36">
        <v>3.16</v>
      </c>
      <c r="G37" s="37">
        <v>3.09</v>
      </c>
      <c r="H37" s="37">
        <v>4.8099999999999996</v>
      </c>
      <c r="I37" s="37">
        <v>2.17</v>
      </c>
      <c r="J37" s="38">
        <v>0.98</v>
      </c>
      <c r="K37" s="22"/>
      <c r="L37" s="22"/>
      <c r="M37" s="22"/>
      <c r="N37" s="22"/>
      <c r="O37" s="22"/>
      <c r="P37" s="22"/>
    </row>
    <row r="38" spans="1:16" ht="39" customHeight="1" x14ac:dyDescent="0.2">
      <c r="A38" s="22"/>
      <c r="B38" s="35"/>
      <c r="C38" s="1242" t="s">
        <v>588</v>
      </c>
      <c r="D38" s="1243"/>
      <c r="E38" s="1244"/>
      <c r="F38" s="36">
        <v>0.17</v>
      </c>
      <c r="G38" s="37">
        <v>0.16</v>
      </c>
      <c r="H38" s="37">
        <v>7.0000000000000007E-2</v>
      </c>
      <c r="I38" s="37">
        <v>0.1</v>
      </c>
      <c r="J38" s="38">
        <v>0.04</v>
      </c>
      <c r="K38" s="22"/>
      <c r="L38" s="22"/>
      <c r="M38" s="22"/>
      <c r="N38" s="22"/>
      <c r="O38" s="22"/>
      <c r="P38" s="22"/>
    </row>
    <row r="39" spans="1:16" ht="39" customHeight="1" x14ac:dyDescent="0.2">
      <c r="A39" s="22"/>
      <c r="B39" s="35"/>
      <c r="C39" s="1242" t="s">
        <v>589</v>
      </c>
      <c r="D39" s="1243"/>
      <c r="E39" s="1244"/>
      <c r="F39" s="36">
        <v>0.02</v>
      </c>
      <c r="G39" s="37">
        <v>7.0000000000000007E-2</v>
      </c>
      <c r="H39" s="37">
        <v>0.02</v>
      </c>
      <c r="I39" s="37">
        <v>0.03</v>
      </c>
      <c r="J39" s="38">
        <v>0.03</v>
      </c>
      <c r="K39" s="22"/>
      <c r="L39" s="22"/>
      <c r="M39" s="22"/>
      <c r="N39" s="22"/>
      <c r="O39" s="22"/>
      <c r="P39" s="22"/>
    </row>
    <row r="40" spans="1:16" ht="39" customHeight="1" x14ac:dyDescent="0.2">
      <c r="A40" s="22"/>
      <c r="B40" s="35"/>
      <c r="C40" s="1242" t="s">
        <v>590</v>
      </c>
      <c r="D40" s="1243"/>
      <c r="E40" s="1244"/>
      <c r="F40" s="36">
        <v>0.02</v>
      </c>
      <c r="G40" s="37">
        <v>0.05</v>
      </c>
      <c r="H40" s="37">
        <v>0.02</v>
      </c>
      <c r="I40" s="37">
        <v>0.02</v>
      </c>
      <c r="J40" s="38">
        <v>0.02</v>
      </c>
      <c r="K40" s="22"/>
      <c r="L40" s="22"/>
      <c r="M40" s="22"/>
      <c r="N40" s="22"/>
      <c r="O40" s="22"/>
      <c r="P40" s="22"/>
    </row>
    <row r="41" spans="1:16" ht="39" customHeight="1" x14ac:dyDescent="0.2">
      <c r="A41" s="22"/>
      <c r="B41" s="35"/>
      <c r="C41" s="1242" t="s">
        <v>591</v>
      </c>
      <c r="D41" s="1243"/>
      <c r="E41" s="1244"/>
      <c r="F41" s="36">
        <v>7.0000000000000007E-2</v>
      </c>
      <c r="G41" s="37">
        <v>0.06</v>
      </c>
      <c r="H41" s="37">
        <v>0.04</v>
      </c>
      <c r="I41" s="37">
        <v>0.04</v>
      </c>
      <c r="J41" s="38">
        <v>0.01</v>
      </c>
      <c r="K41" s="22"/>
      <c r="L41" s="22"/>
      <c r="M41" s="22"/>
      <c r="N41" s="22"/>
      <c r="O41" s="22"/>
      <c r="P41" s="22"/>
    </row>
    <row r="42" spans="1:16" ht="39" customHeight="1" x14ac:dyDescent="0.2">
      <c r="A42" s="22"/>
      <c r="B42" s="39"/>
      <c r="C42" s="1242" t="s">
        <v>592</v>
      </c>
      <c r="D42" s="1243"/>
      <c r="E42" s="1244"/>
      <c r="F42" s="36" t="s">
        <v>534</v>
      </c>
      <c r="G42" s="37" t="s">
        <v>534</v>
      </c>
      <c r="H42" s="37" t="s">
        <v>534</v>
      </c>
      <c r="I42" s="37" t="s">
        <v>534</v>
      </c>
      <c r="J42" s="38" t="s">
        <v>534</v>
      </c>
      <c r="K42" s="22"/>
      <c r="L42" s="22"/>
      <c r="M42" s="22"/>
      <c r="N42" s="22"/>
      <c r="O42" s="22"/>
      <c r="P42" s="22"/>
    </row>
    <row r="43" spans="1:16" ht="39" customHeight="1" thickBot="1" x14ac:dyDescent="0.25">
      <c r="A43" s="22"/>
      <c r="B43" s="40"/>
      <c r="C43" s="1245" t="s">
        <v>593</v>
      </c>
      <c r="D43" s="1246"/>
      <c r="E43" s="1247"/>
      <c r="F43" s="41">
        <v>0.01</v>
      </c>
      <c r="G43" s="42">
        <v>0.01</v>
      </c>
      <c r="H43" s="42">
        <v>0</v>
      </c>
      <c r="I43" s="42">
        <v>0</v>
      </c>
      <c r="J43" s="43">
        <v>0.01</v>
      </c>
      <c r="K43" s="22"/>
      <c r="L43" s="22"/>
      <c r="M43" s="22"/>
      <c r="N43" s="22"/>
      <c r="O43" s="22"/>
      <c r="P43" s="22"/>
    </row>
    <row r="44" spans="1:16" ht="39" customHeight="1" x14ac:dyDescent="0.2">
      <c r="A44" s="22"/>
      <c r="B44" s="44" t="s">
        <v>8</v>
      </c>
      <c r="C44" s="45"/>
      <c r="D44" s="46"/>
      <c r="E44" s="46"/>
      <c r="F44" s="47"/>
      <c r="G44" s="47"/>
      <c r="H44" s="47"/>
      <c r="I44" s="47"/>
      <c r="J44" s="47"/>
      <c r="K44" s="22"/>
      <c r="L44" s="22"/>
      <c r="M44" s="22"/>
      <c r="N44" s="22"/>
      <c r="O44" s="22"/>
      <c r="P44" s="22"/>
    </row>
    <row r="45" spans="1:16" ht="18" customHeight="1" x14ac:dyDescent="0.2">
      <c r="A45" s="22"/>
      <c r="B45" s="22"/>
      <c r="C45" s="22"/>
      <c r="D45" s="22"/>
      <c r="E45" s="22"/>
      <c r="F45" s="22"/>
      <c r="G45" s="22"/>
      <c r="H45" s="22"/>
      <c r="I45" s="22"/>
      <c r="J45" s="22"/>
      <c r="K45" s="22"/>
      <c r="L45" s="22"/>
      <c r="M45" s="22"/>
      <c r="N45" s="22"/>
      <c r="O45" s="22"/>
      <c r="P45" s="22"/>
    </row>
  </sheetData>
  <sheetProtection algorithmName="SHA-512" hashValue="dRB6phz8RHqYR2sxRPR+eBCzGLZe6sMqvkZSAV4hF0eAKJfZGo/9Iw37Y1uC0u6EVSUL5kRpmL7qFj//xtwDeg==" saltValue="vwDJkgg3J/0VGClzwXeetA==" spinCount="100000" sheet="1" objects="1" scenarios="1"/>
  <customSheetViews>
    <customSheetView guid="{E893FB3D-D9F9-4BD5-B8BD-CA29C7DCBF9F}" showGridLines="0" fitToPage="1" hiddenRows="1" hiddenColumns="1">
      <rowBreaks count="1" manualBreakCount="1">
        <brk id="47" max="15" man="1"/>
      </rowBreaks>
      <pageMargins left="0" right="0" top="0.19685039370078741" bottom="0" header="0" footer="0"/>
      <printOptions horizontalCentered="1"/>
      <pageSetup paperSize="9" scale="62" orientation="landscape" horizontalDpi="300" verticalDpi="300" r:id="rId1"/>
      <headerFooter alignWithMargins="0">
        <oddFooter>&amp;C&amp;P/&amp;N</oddFooter>
      </headerFooter>
    </customSheetView>
  </customSheetViews>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2"/>
  <headerFooter alignWithMargins="0">
    <oddFooter>&amp;C&amp;P/&amp;N</oddFooter>
  </headerFooter>
  <rowBreaks count="1" manualBreakCount="1">
    <brk id="47" max="15"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6">
    <pageSetUpPr fitToPage="1"/>
  </sheetPr>
  <dimension ref="A1:U62"/>
  <sheetViews>
    <sheetView showGridLines="0" zoomScaleSheetLayoutView="55" workbookViewId="0">
      <selection activeCell="K57" sqref="K57"/>
    </sheetView>
  </sheetViews>
  <sheetFormatPr defaultColWidth="0" defaultRowHeight="12.6" customHeight="1" zeroHeight="1" x14ac:dyDescent="0.2"/>
  <cols>
    <col min="1" max="1" width="6.6640625" style="49" customWidth="1"/>
    <col min="2" max="3" width="10.88671875" style="49" customWidth="1"/>
    <col min="4" max="4" width="10" style="49" customWidth="1"/>
    <col min="5" max="10" width="11" style="49" customWidth="1"/>
    <col min="11" max="15" width="13.109375" style="49" customWidth="1"/>
    <col min="16" max="21" width="11.44140625" style="49" customWidth="1"/>
    <col min="22" max="16384" width="0" style="49" hidden="1"/>
  </cols>
  <sheetData>
    <row r="1" spans="1:21" ht="13.5" customHeight="1" x14ac:dyDescent="0.2">
      <c r="A1" s="48"/>
      <c r="B1" s="48"/>
      <c r="C1" s="48"/>
      <c r="D1" s="48"/>
      <c r="E1" s="48"/>
      <c r="F1" s="48"/>
      <c r="G1" s="48"/>
      <c r="H1" s="48"/>
      <c r="I1" s="48"/>
      <c r="J1" s="48"/>
      <c r="K1" s="48"/>
      <c r="L1" s="48"/>
      <c r="M1" s="48"/>
      <c r="N1" s="48"/>
      <c r="O1" s="48"/>
      <c r="P1" s="48"/>
      <c r="Q1" s="48"/>
      <c r="R1" s="48"/>
      <c r="S1" s="48"/>
      <c r="T1" s="48"/>
      <c r="U1" s="48"/>
    </row>
    <row r="2" spans="1:21" ht="13.5" customHeight="1" x14ac:dyDescent="0.2">
      <c r="A2" s="48"/>
      <c r="B2" s="48"/>
      <c r="C2" s="48"/>
      <c r="D2" s="48"/>
      <c r="E2" s="48"/>
      <c r="F2" s="48"/>
      <c r="G2" s="48"/>
      <c r="H2" s="48"/>
      <c r="I2" s="48"/>
      <c r="J2" s="48"/>
      <c r="K2" s="48"/>
      <c r="L2" s="48"/>
      <c r="M2" s="48"/>
      <c r="N2" s="48"/>
      <c r="O2" s="48"/>
      <c r="P2" s="48"/>
      <c r="Q2" s="48"/>
      <c r="R2" s="48"/>
      <c r="S2" s="48"/>
      <c r="T2" s="48"/>
      <c r="U2" s="48"/>
    </row>
    <row r="3" spans="1:21" ht="13.5" customHeight="1" x14ac:dyDescent="0.2">
      <c r="A3" s="48"/>
      <c r="B3" s="48"/>
      <c r="C3" s="48"/>
      <c r="D3" s="48"/>
      <c r="E3" s="48"/>
      <c r="F3" s="48"/>
      <c r="G3" s="48"/>
      <c r="H3" s="48"/>
      <c r="I3" s="48"/>
      <c r="J3" s="48"/>
      <c r="K3" s="48"/>
      <c r="L3" s="48"/>
      <c r="M3" s="48"/>
      <c r="N3" s="48"/>
      <c r="O3" s="48"/>
      <c r="P3" s="48"/>
      <c r="Q3" s="48"/>
      <c r="R3" s="48"/>
      <c r="S3" s="48"/>
      <c r="T3" s="48"/>
      <c r="U3" s="48"/>
    </row>
    <row r="4" spans="1:21" ht="13.5" customHeight="1" x14ac:dyDescent="0.2">
      <c r="A4" s="48"/>
      <c r="B4" s="48"/>
      <c r="C4" s="48"/>
      <c r="D4" s="48"/>
      <c r="E4" s="48"/>
      <c r="F4" s="48"/>
      <c r="G4" s="48"/>
      <c r="H4" s="48"/>
      <c r="I4" s="48"/>
      <c r="J4" s="48"/>
      <c r="K4" s="48"/>
      <c r="L4" s="48"/>
      <c r="M4" s="48"/>
      <c r="N4" s="48"/>
      <c r="O4" s="48"/>
      <c r="P4" s="48"/>
      <c r="Q4" s="48"/>
      <c r="R4" s="48"/>
      <c r="S4" s="48"/>
      <c r="T4" s="48"/>
      <c r="U4" s="48"/>
    </row>
    <row r="5" spans="1:21" ht="13.5" customHeight="1" x14ac:dyDescent="0.2">
      <c r="A5" s="48"/>
      <c r="B5" s="48"/>
      <c r="C5" s="48"/>
      <c r="D5" s="48"/>
      <c r="E5" s="48"/>
      <c r="F5" s="48"/>
      <c r="G5" s="48"/>
      <c r="H5" s="48"/>
      <c r="I5" s="48"/>
      <c r="J5" s="48"/>
      <c r="K5" s="48"/>
      <c r="L5" s="48"/>
      <c r="M5" s="48"/>
      <c r="N5" s="48"/>
      <c r="O5" s="48"/>
      <c r="P5" s="48"/>
      <c r="Q5" s="48"/>
      <c r="R5" s="48"/>
      <c r="S5" s="48"/>
      <c r="T5" s="48"/>
      <c r="U5" s="48"/>
    </row>
    <row r="6" spans="1:21" ht="13.5" customHeight="1" x14ac:dyDescent="0.2">
      <c r="A6" s="48"/>
      <c r="B6" s="48"/>
      <c r="C6" s="48"/>
      <c r="D6" s="48"/>
      <c r="E6" s="48"/>
      <c r="F6" s="48"/>
      <c r="G6" s="48"/>
      <c r="H6" s="48"/>
      <c r="I6" s="48"/>
      <c r="J6" s="48"/>
      <c r="K6" s="48"/>
      <c r="L6" s="48"/>
      <c r="M6" s="48"/>
      <c r="N6" s="48"/>
      <c r="O6" s="48"/>
      <c r="P6" s="48"/>
      <c r="Q6" s="48"/>
      <c r="R6" s="48"/>
      <c r="S6" s="48"/>
      <c r="T6" s="48"/>
      <c r="U6" s="48"/>
    </row>
    <row r="7" spans="1:21" ht="13.5" customHeight="1" x14ac:dyDescent="0.2">
      <c r="A7" s="48"/>
      <c r="B7" s="48"/>
      <c r="C7" s="48"/>
      <c r="D7" s="48"/>
      <c r="E7" s="48"/>
      <c r="F7" s="48"/>
      <c r="G7" s="48"/>
      <c r="H7" s="48"/>
      <c r="I7" s="48"/>
      <c r="J7" s="48"/>
      <c r="K7" s="48"/>
      <c r="L7" s="48"/>
      <c r="M7" s="48"/>
      <c r="N7" s="48"/>
      <c r="O7" s="48"/>
      <c r="P7" s="48"/>
      <c r="Q7" s="48"/>
      <c r="R7" s="48"/>
      <c r="S7" s="48"/>
      <c r="T7" s="48"/>
      <c r="U7" s="48"/>
    </row>
    <row r="8" spans="1:21" ht="13.5" customHeight="1" x14ac:dyDescent="0.2">
      <c r="A8" s="48"/>
      <c r="B8" s="48"/>
      <c r="C8" s="48"/>
      <c r="D8" s="48"/>
      <c r="E8" s="48"/>
      <c r="F8" s="48"/>
      <c r="G8" s="48"/>
      <c r="H8" s="48"/>
      <c r="I8" s="48"/>
      <c r="J8" s="48"/>
      <c r="K8" s="48"/>
      <c r="L8" s="48"/>
      <c r="M8" s="48"/>
      <c r="N8" s="48"/>
      <c r="O8" s="48"/>
      <c r="P8" s="48"/>
      <c r="Q8" s="48"/>
      <c r="R8" s="48"/>
      <c r="S8" s="48"/>
      <c r="T8" s="48"/>
      <c r="U8" s="48"/>
    </row>
    <row r="9" spans="1:21" ht="13.5" customHeight="1" x14ac:dyDescent="0.2">
      <c r="A9" s="48"/>
      <c r="B9" s="48"/>
      <c r="C9" s="48"/>
      <c r="D9" s="48"/>
      <c r="E9" s="48"/>
      <c r="F9" s="48"/>
      <c r="G9" s="48"/>
      <c r="H9" s="48"/>
      <c r="I9" s="48"/>
      <c r="J9" s="48"/>
      <c r="K9" s="48"/>
      <c r="L9" s="48"/>
      <c r="M9" s="48"/>
      <c r="N9" s="48"/>
      <c r="O9" s="48"/>
      <c r="P9" s="48"/>
      <c r="Q9" s="48"/>
      <c r="R9" s="48"/>
      <c r="S9" s="48"/>
      <c r="T9" s="48"/>
      <c r="U9" s="48"/>
    </row>
    <row r="10" spans="1:21" ht="13.5" customHeight="1" x14ac:dyDescent="0.2">
      <c r="A10" s="48"/>
      <c r="B10" s="48"/>
      <c r="C10" s="48"/>
      <c r="D10" s="48"/>
      <c r="E10" s="48"/>
      <c r="F10" s="48"/>
      <c r="G10" s="48"/>
      <c r="H10" s="48"/>
      <c r="I10" s="48"/>
      <c r="J10" s="48"/>
      <c r="K10" s="48"/>
      <c r="L10" s="48"/>
      <c r="M10" s="48"/>
      <c r="N10" s="48"/>
      <c r="O10" s="48"/>
      <c r="P10" s="48"/>
      <c r="Q10" s="48"/>
      <c r="R10" s="48"/>
      <c r="S10" s="48"/>
      <c r="T10" s="48"/>
      <c r="U10" s="48"/>
    </row>
    <row r="11" spans="1:21" ht="13.5" customHeight="1" x14ac:dyDescent="0.2">
      <c r="A11" s="48"/>
      <c r="B11" s="48"/>
      <c r="C11" s="48"/>
      <c r="D11" s="48"/>
      <c r="E11" s="48"/>
      <c r="F11" s="48"/>
      <c r="G11" s="48"/>
      <c r="H11" s="48"/>
      <c r="I11" s="48"/>
      <c r="J11" s="48"/>
      <c r="K11" s="48"/>
      <c r="L11" s="48"/>
      <c r="M11" s="48"/>
      <c r="N11" s="48"/>
      <c r="O11" s="48"/>
      <c r="P11" s="48"/>
      <c r="Q11" s="48"/>
      <c r="R11" s="48"/>
      <c r="S11" s="48"/>
      <c r="T11" s="48"/>
      <c r="U11" s="48"/>
    </row>
    <row r="12" spans="1:21" ht="13.5" customHeight="1" x14ac:dyDescent="0.2">
      <c r="A12" s="48"/>
      <c r="B12" s="48"/>
      <c r="C12" s="48"/>
      <c r="D12" s="48"/>
      <c r="E12" s="48"/>
      <c r="F12" s="48"/>
      <c r="G12" s="48"/>
      <c r="H12" s="48"/>
      <c r="I12" s="48"/>
      <c r="J12" s="48"/>
      <c r="K12" s="48"/>
      <c r="L12" s="48"/>
      <c r="M12" s="48"/>
      <c r="N12" s="48"/>
      <c r="O12" s="48"/>
      <c r="P12" s="48"/>
      <c r="Q12" s="48"/>
      <c r="R12" s="48"/>
      <c r="S12" s="48"/>
      <c r="T12" s="48"/>
      <c r="U12" s="48"/>
    </row>
    <row r="13" spans="1:21" ht="13.5" customHeight="1" x14ac:dyDescent="0.2">
      <c r="A13" s="48"/>
      <c r="B13" s="48"/>
      <c r="C13" s="48"/>
      <c r="D13" s="48"/>
      <c r="E13" s="48"/>
      <c r="F13" s="48"/>
      <c r="G13" s="48"/>
      <c r="H13" s="48"/>
      <c r="I13" s="48"/>
      <c r="J13" s="48"/>
      <c r="K13" s="48"/>
      <c r="L13" s="48"/>
      <c r="M13" s="48"/>
      <c r="N13" s="48"/>
      <c r="O13" s="48"/>
      <c r="P13" s="48"/>
      <c r="Q13" s="48"/>
      <c r="R13" s="48"/>
      <c r="S13" s="48"/>
      <c r="T13" s="48"/>
      <c r="U13" s="48"/>
    </row>
    <row r="14" spans="1:21" ht="13.5" customHeight="1" x14ac:dyDescent="0.2">
      <c r="A14" s="48"/>
      <c r="B14" s="48"/>
      <c r="C14" s="48"/>
      <c r="D14" s="48"/>
      <c r="E14" s="48"/>
      <c r="F14" s="48"/>
      <c r="G14" s="48"/>
      <c r="H14" s="48"/>
      <c r="I14" s="48"/>
      <c r="J14" s="48"/>
      <c r="K14" s="48"/>
      <c r="L14" s="48"/>
      <c r="M14" s="48"/>
      <c r="N14" s="48"/>
      <c r="O14" s="48"/>
      <c r="P14" s="48"/>
      <c r="Q14" s="48"/>
      <c r="R14" s="48"/>
      <c r="S14" s="48"/>
      <c r="T14" s="48"/>
      <c r="U14" s="48"/>
    </row>
    <row r="15" spans="1:21" ht="13.5" customHeight="1" x14ac:dyDescent="0.2">
      <c r="A15" s="48"/>
      <c r="B15" s="48"/>
      <c r="C15" s="48"/>
      <c r="D15" s="48"/>
      <c r="E15" s="48"/>
      <c r="F15" s="48"/>
      <c r="G15" s="48"/>
      <c r="H15" s="48"/>
      <c r="I15" s="48"/>
      <c r="J15" s="48"/>
      <c r="K15" s="48"/>
      <c r="L15" s="48"/>
      <c r="M15" s="48"/>
      <c r="N15" s="48"/>
      <c r="O15" s="48"/>
      <c r="P15" s="48"/>
      <c r="Q15" s="48"/>
      <c r="R15" s="48"/>
      <c r="S15" s="48"/>
      <c r="T15" s="48"/>
      <c r="U15" s="48"/>
    </row>
    <row r="16" spans="1:21" ht="13.5" customHeight="1" x14ac:dyDescent="0.2">
      <c r="A16" s="48"/>
      <c r="B16" s="48"/>
      <c r="C16" s="48"/>
      <c r="D16" s="48"/>
      <c r="E16" s="48"/>
      <c r="F16" s="48"/>
      <c r="G16" s="48"/>
      <c r="H16" s="48"/>
      <c r="I16" s="48"/>
      <c r="J16" s="48"/>
      <c r="K16" s="48"/>
      <c r="L16" s="48"/>
      <c r="M16" s="48"/>
      <c r="N16" s="48"/>
      <c r="O16" s="48"/>
      <c r="P16" s="48"/>
      <c r="Q16" s="48"/>
      <c r="R16" s="48"/>
      <c r="S16" s="48"/>
      <c r="T16" s="48"/>
      <c r="U16" s="48"/>
    </row>
    <row r="17" spans="1:21" ht="13.5" customHeight="1" x14ac:dyDescent="0.2">
      <c r="A17" s="48"/>
      <c r="B17" s="48"/>
      <c r="C17" s="48"/>
      <c r="D17" s="48"/>
      <c r="E17" s="48"/>
      <c r="F17" s="48"/>
      <c r="G17" s="48"/>
      <c r="H17" s="48"/>
      <c r="I17" s="48"/>
      <c r="J17" s="48"/>
      <c r="K17" s="48"/>
      <c r="L17" s="48"/>
      <c r="M17" s="48"/>
      <c r="N17" s="48"/>
      <c r="O17" s="48"/>
      <c r="P17" s="48"/>
      <c r="Q17" s="48"/>
      <c r="R17" s="48"/>
      <c r="S17" s="48"/>
      <c r="T17" s="48"/>
      <c r="U17" s="48"/>
    </row>
    <row r="18" spans="1:21" ht="13.5" customHeight="1" x14ac:dyDescent="0.2">
      <c r="A18" s="48"/>
      <c r="B18" s="48"/>
      <c r="C18" s="48"/>
      <c r="D18" s="48"/>
      <c r="E18" s="48"/>
      <c r="F18" s="48"/>
      <c r="G18" s="48"/>
      <c r="H18" s="48"/>
      <c r="I18" s="48"/>
      <c r="J18" s="48"/>
      <c r="K18" s="48"/>
      <c r="L18" s="48"/>
      <c r="M18" s="48"/>
      <c r="N18" s="48"/>
      <c r="O18" s="48"/>
      <c r="P18" s="48"/>
      <c r="Q18" s="48"/>
      <c r="R18" s="48"/>
      <c r="S18" s="48"/>
      <c r="T18" s="48"/>
      <c r="U18" s="48"/>
    </row>
    <row r="19" spans="1:21" ht="13.5" customHeight="1" x14ac:dyDescent="0.2">
      <c r="A19" s="48"/>
      <c r="B19" s="48"/>
      <c r="C19" s="48"/>
      <c r="D19" s="48"/>
      <c r="E19" s="48"/>
      <c r="F19" s="48"/>
      <c r="G19" s="48"/>
      <c r="H19" s="48"/>
      <c r="I19" s="48"/>
      <c r="J19" s="48"/>
      <c r="K19" s="48"/>
      <c r="L19" s="48"/>
      <c r="M19" s="48"/>
      <c r="N19" s="48"/>
      <c r="O19" s="48"/>
      <c r="P19" s="48"/>
      <c r="Q19" s="48"/>
      <c r="R19" s="48"/>
      <c r="S19" s="48"/>
      <c r="T19" s="48"/>
      <c r="U19" s="48"/>
    </row>
    <row r="20" spans="1:21" ht="13.5" customHeight="1" x14ac:dyDescent="0.2">
      <c r="A20" s="48"/>
      <c r="B20" s="48"/>
      <c r="C20" s="48"/>
      <c r="D20" s="48"/>
      <c r="E20" s="48"/>
      <c r="F20" s="48"/>
      <c r="G20" s="48"/>
      <c r="H20" s="48"/>
      <c r="I20" s="48"/>
      <c r="J20" s="48"/>
      <c r="K20" s="48"/>
      <c r="L20" s="48"/>
      <c r="M20" s="48"/>
      <c r="N20" s="48"/>
      <c r="O20" s="48"/>
      <c r="P20" s="48"/>
      <c r="Q20" s="48"/>
      <c r="R20" s="48"/>
      <c r="S20" s="48"/>
      <c r="T20" s="48"/>
      <c r="U20" s="48"/>
    </row>
    <row r="21" spans="1:21" ht="13.5" customHeight="1" x14ac:dyDescent="0.2">
      <c r="A21" s="48"/>
      <c r="B21" s="48"/>
      <c r="C21" s="48"/>
      <c r="D21" s="48"/>
      <c r="E21" s="48"/>
      <c r="F21" s="48"/>
      <c r="G21" s="48"/>
      <c r="H21" s="48"/>
      <c r="I21" s="48"/>
      <c r="J21" s="48"/>
      <c r="K21" s="48"/>
      <c r="L21" s="48"/>
      <c r="M21" s="48"/>
      <c r="N21" s="48"/>
      <c r="O21" s="48"/>
      <c r="P21" s="48"/>
      <c r="Q21" s="48"/>
      <c r="R21" s="48"/>
      <c r="S21" s="48"/>
      <c r="T21" s="48"/>
      <c r="U21" s="48"/>
    </row>
    <row r="22" spans="1:21" ht="13.5" customHeight="1" x14ac:dyDescent="0.2">
      <c r="A22" s="48"/>
      <c r="B22" s="48"/>
      <c r="C22" s="48"/>
      <c r="D22" s="48"/>
      <c r="E22" s="48"/>
      <c r="F22" s="48"/>
      <c r="G22" s="48"/>
      <c r="H22" s="48"/>
      <c r="I22" s="48"/>
      <c r="J22" s="48"/>
      <c r="K22" s="48"/>
      <c r="L22" s="48"/>
      <c r="M22" s="48"/>
      <c r="N22" s="48"/>
      <c r="O22" s="48"/>
      <c r="P22" s="48"/>
      <c r="Q22" s="48"/>
      <c r="R22" s="48"/>
      <c r="S22" s="48"/>
      <c r="T22" s="48"/>
      <c r="U22" s="48"/>
    </row>
    <row r="23" spans="1:21" ht="13.5" customHeight="1" x14ac:dyDescent="0.2">
      <c r="A23" s="48"/>
      <c r="B23" s="48"/>
      <c r="C23" s="48"/>
      <c r="D23" s="48"/>
      <c r="E23" s="48"/>
      <c r="F23" s="48"/>
      <c r="G23" s="48"/>
      <c r="H23" s="48"/>
      <c r="I23" s="48"/>
      <c r="J23" s="48"/>
      <c r="K23" s="48"/>
      <c r="L23" s="48"/>
      <c r="M23" s="48"/>
      <c r="N23" s="48"/>
      <c r="O23" s="48"/>
      <c r="P23" s="48"/>
      <c r="Q23" s="48"/>
      <c r="R23" s="48"/>
      <c r="S23" s="48"/>
      <c r="T23" s="48"/>
      <c r="U23" s="48"/>
    </row>
    <row r="24" spans="1:21" ht="13.5" customHeight="1" x14ac:dyDescent="0.2">
      <c r="A24" s="48"/>
      <c r="B24" s="48"/>
      <c r="C24" s="48"/>
      <c r="D24" s="48"/>
      <c r="E24" s="48"/>
      <c r="F24" s="48"/>
      <c r="G24" s="48"/>
      <c r="H24" s="48"/>
      <c r="I24" s="48"/>
      <c r="J24" s="48"/>
      <c r="K24" s="48"/>
      <c r="L24" s="48"/>
      <c r="M24" s="48"/>
      <c r="N24" s="48"/>
      <c r="O24" s="48"/>
      <c r="P24" s="48"/>
      <c r="Q24" s="48"/>
      <c r="R24" s="48"/>
      <c r="S24" s="48"/>
      <c r="T24" s="48"/>
      <c r="U24" s="48"/>
    </row>
    <row r="25" spans="1:21" ht="13.5" customHeight="1" x14ac:dyDescent="0.2">
      <c r="A25" s="48"/>
      <c r="B25" s="48"/>
      <c r="C25" s="48"/>
      <c r="D25" s="48"/>
      <c r="E25" s="48"/>
      <c r="F25" s="48"/>
      <c r="G25" s="48"/>
      <c r="H25" s="48"/>
      <c r="I25" s="48"/>
      <c r="J25" s="48"/>
      <c r="K25" s="48"/>
      <c r="L25" s="48"/>
      <c r="M25" s="48"/>
      <c r="N25" s="48"/>
      <c r="O25" s="48"/>
      <c r="P25" s="48"/>
      <c r="Q25" s="48"/>
      <c r="R25" s="48"/>
      <c r="S25" s="48"/>
      <c r="T25" s="48"/>
      <c r="U25" s="48"/>
    </row>
    <row r="26" spans="1:21" ht="13.5" customHeight="1" x14ac:dyDescent="0.2">
      <c r="A26" s="48"/>
      <c r="B26" s="48"/>
      <c r="C26" s="48"/>
      <c r="D26" s="48"/>
      <c r="E26" s="48"/>
      <c r="F26" s="48"/>
      <c r="G26" s="48"/>
      <c r="H26" s="48"/>
      <c r="I26" s="48"/>
      <c r="J26" s="48"/>
      <c r="K26" s="48"/>
      <c r="L26" s="48"/>
      <c r="M26" s="48"/>
      <c r="N26" s="48"/>
      <c r="O26" s="48"/>
      <c r="P26" s="48"/>
      <c r="Q26" s="48"/>
      <c r="R26" s="48"/>
      <c r="S26" s="48"/>
      <c r="T26" s="48"/>
      <c r="U26" s="48"/>
    </row>
    <row r="27" spans="1:21" ht="13.5" customHeight="1" x14ac:dyDescent="0.2">
      <c r="A27" s="48"/>
      <c r="B27" s="48"/>
      <c r="C27" s="48"/>
      <c r="D27" s="48"/>
      <c r="E27" s="48"/>
      <c r="F27" s="48"/>
      <c r="G27" s="48"/>
      <c r="H27" s="48"/>
      <c r="I27" s="48"/>
      <c r="J27" s="48"/>
      <c r="K27" s="48"/>
      <c r="L27" s="48"/>
      <c r="M27" s="48"/>
      <c r="N27" s="48"/>
      <c r="O27" s="48"/>
      <c r="P27" s="48"/>
      <c r="Q27" s="48"/>
      <c r="R27" s="48"/>
      <c r="S27" s="48"/>
      <c r="T27" s="48"/>
      <c r="U27" s="48"/>
    </row>
    <row r="28" spans="1:21" ht="13.5" customHeight="1" x14ac:dyDescent="0.2">
      <c r="A28" s="48"/>
      <c r="B28" s="48"/>
      <c r="C28" s="48"/>
      <c r="D28" s="48"/>
      <c r="E28" s="48"/>
      <c r="F28" s="48"/>
      <c r="G28" s="48"/>
      <c r="H28" s="48"/>
      <c r="I28" s="48"/>
      <c r="J28" s="48"/>
      <c r="K28" s="48"/>
      <c r="L28" s="48"/>
      <c r="M28" s="48"/>
      <c r="N28" s="48"/>
      <c r="O28" s="48"/>
      <c r="P28" s="48"/>
      <c r="Q28" s="48"/>
      <c r="R28" s="48"/>
      <c r="S28" s="48"/>
      <c r="T28" s="48"/>
      <c r="U28" s="48"/>
    </row>
    <row r="29" spans="1:21" ht="13.5" customHeight="1" x14ac:dyDescent="0.2">
      <c r="A29" s="48"/>
      <c r="B29" s="48"/>
      <c r="C29" s="48"/>
      <c r="D29" s="48"/>
      <c r="E29" s="48"/>
      <c r="F29" s="48"/>
      <c r="G29" s="48"/>
      <c r="H29" s="48"/>
      <c r="I29" s="48"/>
      <c r="J29" s="48"/>
      <c r="K29" s="48"/>
      <c r="L29" s="48"/>
      <c r="M29" s="48"/>
      <c r="N29" s="48"/>
      <c r="O29" s="48"/>
      <c r="P29" s="48"/>
      <c r="Q29" s="48"/>
      <c r="R29" s="48"/>
      <c r="S29" s="48"/>
      <c r="T29" s="48"/>
      <c r="U29" s="48"/>
    </row>
    <row r="30" spans="1:21" ht="13.5" customHeight="1" x14ac:dyDescent="0.2">
      <c r="A30" s="48"/>
      <c r="B30" s="48"/>
      <c r="C30" s="48"/>
      <c r="D30" s="48"/>
      <c r="E30" s="48"/>
      <c r="F30" s="48"/>
      <c r="G30" s="48"/>
      <c r="H30" s="48"/>
      <c r="I30" s="48"/>
      <c r="J30" s="48"/>
      <c r="K30" s="48"/>
      <c r="L30" s="48"/>
      <c r="M30" s="48"/>
      <c r="N30" s="48"/>
      <c r="O30" s="48"/>
      <c r="P30" s="48"/>
      <c r="Q30" s="48"/>
      <c r="R30" s="48"/>
      <c r="S30" s="48"/>
      <c r="T30" s="48"/>
      <c r="U30" s="48"/>
    </row>
    <row r="31" spans="1:21" ht="13.5" customHeight="1" x14ac:dyDescent="0.2">
      <c r="A31" s="48"/>
      <c r="B31" s="48"/>
      <c r="C31" s="48"/>
      <c r="D31" s="48"/>
      <c r="E31" s="48"/>
      <c r="F31" s="48"/>
      <c r="G31" s="48"/>
      <c r="H31" s="48"/>
      <c r="I31" s="48"/>
      <c r="J31" s="48"/>
      <c r="K31" s="48"/>
      <c r="L31" s="48"/>
      <c r="M31" s="48"/>
      <c r="N31" s="48"/>
      <c r="O31" s="48"/>
      <c r="P31" s="48"/>
      <c r="Q31" s="48"/>
      <c r="R31" s="48"/>
      <c r="S31" s="48"/>
      <c r="T31" s="48"/>
      <c r="U31" s="48"/>
    </row>
    <row r="32" spans="1:21" ht="13.5" customHeight="1" x14ac:dyDescent="0.2">
      <c r="A32" s="48"/>
      <c r="B32" s="48"/>
      <c r="C32" s="48"/>
      <c r="D32" s="48"/>
      <c r="E32" s="48"/>
      <c r="F32" s="48"/>
      <c r="G32" s="48"/>
      <c r="H32" s="48"/>
      <c r="I32" s="48"/>
      <c r="J32" s="48"/>
      <c r="K32" s="48"/>
      <c r="L32" s="48"/>
      <c r="M32" s="48"/>
      <c r="N32" s="48"/>
      <c r="O32" s="48"/>
      <c r="P32" s="48"/>
      <c r="Q32" s="48"/>
      <c r="R32" s="48"/>
      <c r="S32" s="48"/>
      <c r="T32" s="48"/>
      <c r="U32" s="48"/>
    </row>
    <row r="33" spans="1:21" ht="13.5" customHeight="1" x14ac:dyDescent="0.2">
      <c r="A33" s="48"/>
      <c r="B33" s="48"/>
      <c r="C33" s="48"/>
      <c r="D33" s="48"/>
      <c r="E33" s="48"/>
      <c r="F33" s="48"/>
      <c r="G33" s="48"/>
      <c r="H33" s="48"/>
      <c r="I33" s="48"/>
      <c r="J33" s="48"/>
      <c r="K33" s="48"/>
      <c r="L33" s="48"/>
      <c r="M33" s="48"/>
      <c r="N33" s="48"/>
      <c r="O33" s="48"/>
      <c r="P33" s="48"/>
      <c r="Q33" s="48"/>
      <c r="R33" s="48"/>
      <c r="S33" s="48"/>
      <c r="T33" s="48"/>
      <c r="U33" s="48"/>
    </row>
    <row r="34" spans="1:21" ht="13.5" customHeight="1" x14ac:dyDescent="0.2">
      <c r="A34" s="48"/>
      <c r="B34" s="48"/>
      <c r="C34" s="48"/>
      <c r="D34" s="48"/>
      <c r="E34" s="48"/>
      <c r="F34" s="48"/>
      <c r="G34" s="48"/>
      <c r="H34" s="48"/>
      <c r="I34" s="48"/>
      <c r="J34" s="48"/>
      <c r="K34" s="48"/>
      <c r="L34" s="48"/>
      <c r="M34" s="48"/>
      <c r="N34" s="48"/>
      <c r="O34" s="48"/>
      <c r="P34" s="48"/>
      <c r="Q34" s="48"/>
      <c r="R34" s="48"/>
      <c r="S34" s="48"/>
      <c r="T34" s="48"/>
      <c r="U34" s="48"/>
    </row>
    <row r="35" spans="1:21" ht="13.5" customHeight="1" x14ac:dyDescent="0.2">
      <c r="A35" s="48"/>
      <c r="B35" s="48"/>
      <c r="C35" s="48"/>
      <c r="D35" s="48"/>
      <c r="E35" s="48"/>
      <c r="F35" s="48"/>
      <c r="G35" s="48"/>
      <c r="H35" s="48"/>
      <c r="I35" s="48"/>
      <c r="J35" s="48"/>
      <c r="K35" s="48"/>
      <c r="L35" s="48"/>
      <c r="M35" s="48"/>
      <c r="N35" s="48"/>
      <c r="O35" s="48"/>
      <c r="P35" s="48"/>
      <c r="Q35" s="48"/>
      <c r="R35" s="48"/>
      <c r="S35" s="48"/>
      <c r="T35" s="48"/>
      <c r="U35" s="48"/>
    </row>
    <row r="36" spans="1:21" ht="13.5" customHeight="1" x14ac:dyDescent="0.2">
      <c r="A36" s="48"/>
      <c r="B36" s="48"/>
      <c r="C36" s="48"/>
      <c r="D36" s="48"/>
      <c r="E36" s="48"/>
      <c r="F36" s="48"/>
      <c r="G36" s="48"/>
      <c r="H36" s="48"/>
      <c r="I36" s="48"/>
      <c r="J36" s="48"/>
      <c r="K36" s="48"/>
      <c r="L36" s="48"/>
      <c r="M36" s="48"/>
      <c r="N36" s="48"/>
      <c r="O36" s="48"/>
      <c r="P36" s="48"/>
      <c r="Q36" s="48"/>
      <c r="R36" s="48"/>
      <c r="S36" s="48"/>
      <c r="T36" s="48"/>
      <c r="U36" s="48"/>
    </row>
    <row r="37" spans="1:21" ht="13.5" customHeight="1" x14ac:dyDescent="0.2">
      <c r="A37" s="48"/>
      <c r="B37" s="48"/>
      <c r="C37" s="48"/>
      <c r="D37" s="48"/>
      <c r="E37" s="48"/>
      <c r="F37" s="48"/>
      <c r="G37" s="48"/>
      <c r="H37" s="48"/>
      <c r="I37" s="48"/>
      <c r="J37" s="48"/>
      <c r="K37" s="48"/>
      <c r="L37" s="48"/>
      <c r="M37" s="48"/>
      <c r="N37" s="48"/>
      <c r="O37" s="48"/>
      <c r="P37" s="48"/>
      <c r="Q37" s="48"/>
      <c r="R37" s="48"/>
      <c r="S37" s="48"/>
      <c r="T37" s="48"/>
      <c r="U37" s="48"/>
    </row>
    <row r="38" spans="1:21" ht="13.5" customHeight="1" x14ac:dyDescent="0.2">
      <c r="A38" s="48"/>
      <c r="B38" s="48"/>
      <c r="C38" s="48"/>
      <c r="D38" s="48"/>
      <c r="E38" s="48"/>
      <c r="F38" s="48"/>
      <c r="G38" s="48"/>
      <c r="H38" s="48"/>
      <c r="I38" s="48"/>
      <c r="J38" s="48"/>
      <c r="K38" s="48"/>
      <c r="L38" s="48"/>
      <c r="M38" s="48"/>
      <c r="N38" s="48"/>
      <c r="O38" s="48"/>
      <c r="P38" s="48"/>
      <c r="Q38" s="48"/>
      <c r="R38" s="48"/>
      <c r="S38" s="48"/>
      <c r="T38" s="48"/>
      <c r="U38" s="48"/>
    </row>
    <row r="39" spans="1:21" ht="13.5" customHeight="1" x14ac:dyDescent="0.2">
      <c r="A39" s="48"/>
      <c r="B39" s="48"/>
      <c r="C39" s="48"/>
      <c r="D39" s="48"/>
      <c r="E39" s="48"/>
      <c r="F39" s="48"/>
      <c r="G39" s="48"/>
      <c r="H39" s="48"/>
      <c r="I39" s="48"/>
      <c r="J39" s="48"/>
      <c r="K39" s="48"/>
      <c r="L39" s="48"/>
      <c r="M39" s="48"/>
      <c r="N39" s="48"/>
      <c r="O39" s="48"/>
      <c r="P39" s="48"/>
      <c r="Q39" s="48"/>
      <c r="R39" s="48"/>
      <c r="S39" s="48"/>
      <c r="T39" s="48"/>
      <c r="U39" s="48"/>
    </row>
    <row r="40" spans="1:21" ht="13.5" customHeight="1" x14ac:dyDescent="0.2">
      <c r="A40" s="48"/>
      <c r="B40" s="48"/>
      <c r="C40" s="48"/>
      <c r="D40" s="48"/>
      <c r="E40" s="48"/>
      <c r="F40" s="48"/>
      <c r="G40" s="48"/>
      <c r="H40" s="48"/>
      <c r="I40" s="48"/>
      <c r="J40" s="48"/>
      <c r="K40" s="48"/>
      <c r="L40" s="48"/>
      <c r="M40" s="48"/>
      <c r="N40" s="48"/>
      <c r="O40" s="48"/>
      <c r="P40" s="48"/>
      <c r="Q40" s="48"/>
      <c r="R40" s="48"/>
      <c r="S40" s="48"/>
      <c r="T40" s="48"/>
      <c r="U40" s="48"/>
    </row>
    <row r="41" spans="1:21" ht="13.5" customHeight="1" x14ac:dyDescent="0.2">
      <c r="A41" s="48"/>
      <c r="B41" s="48"/>
      <c r="C41" s="48"/>
      <c r="D41" s="48"/>
      <c r="E41" s="48"/>
      <c r="F41" s="48"/>
      <c r="G41" s="48"/>
      <c r="H41" s="48"/>
      <c r="I41" s="48"/>
      <c r="J41" s="48"/>
      <c r="K41" s="48"/>
      <c r="L41" s="48"/>
      <c r="M41" s="48"/>
      <c r="N41" s="48"/>
      <c r="O41" s="48"/>
      <c r="P41" s="48"/>
      <c r="Q41" s="48"/>
      <c r="R41" s="48"/>
      <c r="S41" s="48"/>
      <c r="T41" s="48"/>
      <c r="U41" s="48"/>
    </row>
    <row r="42" spans="1:21" ht="13.5" customHeight="1" x14ac:dyDescent="0.2">
      <c r="A42" s="48"/>
      <c r="B42" s="48"/>
      <c r="C42" s="48"/>
      <c r="D42" s="48"/>
      <c r="E42" s="48"/>
      <c r="F42" s="48"/>
      <c r="G42" s="48"/>
      <c r="H42" s="48"/>
      <c r="I42" s="48"/>
      <c r="J42" s="48"/>
      <c r="K42" s="48"/>
      <c r="L42" s="48"/>
      <c r="M42" s="48"/>
      <c r="N42" s="48"/>
      <c r="O42" s="48"/>
      <c r="P42" s="48"/>
      <c r="Q42" s="48"/>
      <c r="R42" s="48"/>
      <c r="S42" s="48"/>
      <c r="T42" s="48"/>
      <c r="U42" s="48"/>
    </row>
    <row r="43" spans="1:21" ht="30.75" customHeight="1" thickBot="1" x14ac:dyDescent="0.25">
      <c r="A43" s="48"/>
      <c r="B43" s="48"/>
      <c r="C43" s="48"/>
      <c r="D43" s="48"/>
      <c r="E43" s="48"/>
      <c r="F43" s="48"/>
      <c r="G43" s="48"/>
      <c r="H43" s="48"/>
      <c r="I43" s="48"/>
      <c r="J43" s="48"/>
      <c r="K43" s="48"/>
      <c r="L43" s="48"/>
      <c r="M43" s="48"/>
      <c r="N43" s="48"/>
      <c r="O43" s="50" t="s">
        <v>9</v>
      </c>
      <c r="P43" s="48"/>
      <c r="Q43" s="48"/>
      <c r="R43" s="48"/>
      <c r="S43" s="48"/>
      <c r="T43" s="48"/>
      <c r="U43" s="48"/>
    </row>
    <row r="44" spans="1:21" ht="30.75" customHeight="1" thickBot="1" x14ac:dyDescent="0.25">
      <c r="A44" s="48"/>
      <c r="B44" s="51" t="s">
        <v>10</v>
      </c>
      <c r="C44" s="52"/>
      <c r="D44" s="52"/>
      <c r="E44" s="53"/>
      <c r="F44" s="53"/>
      <c r="G44" s="53"/>
      <c r="H44" s="53"/>
      <c r="I44" s="53"/>
      <c r="J44" s="54" t="s">
        <v>2</v>
      </c>
      <c r="K44" s="55" t="s">
        <v>575</v>
      </c>
      <c r="L44" s="56" t="s">
        <v>576</v>
      </c>
      <c r="M44" s="56" t="s">
        <v>577</v>
      </c>
      <c r="N44" s="56" t="s">
        <v>578</v>
      </c>
      <c r="O44" s="57" t="s">
        <v>579</v>
      </c>
      <c r="P44" s="48"/>
      <c r="Q44" s="48"/>
      <c r="R44" s="48"/>
      <c r="S44" s="48"/>
      <c r="T44" s="48"/>
      <c r="U44" s="48"/>
    </row>
    <row r="45" spans="1:21" ht="30.75" customHeight="1" x14ac:dyDescent="0.2">
      <c r="A45" s="48"/>
      <c r="B45" s="1268" t="s">
        <v>11</v>
      </c>
      <c r="C45" s="1269"/>
      <c r="D45" s="58"/>
      <c r="E45" s="1274" t="s">
        <v>12</v>
      </c>
      <c r="F45" s="1274"/>
      <c r="G45" s="1274"/>
      <c r="H45" s="1274"/>
      <c r="I45" s="1274"/>
      <c r="J45" s="1275"/>
      <c r="K45" s="59">
        <v>4845</v>
      </c>
      <c r="L45" s="60">
        <v>4914</v>
      </c>
      <c r="M45" s="60">
        <v>4900</v>
      </c>
      <c r="N45" s="60">
        <v>4731</v>
      </c>
      <c r="O45" s="61">
        <v>4445</v>
      </c>
      <c r="P45" s="48"/>
      <c r="Q45" s="48"/>
      <c r="R45" s="48"/>
      <c r="S45" s="48"/>
      <c r="T45" s="48"/>
      <c r="U45" s="48"/>
    </row>
    <row r="46" spans="1:21" ht="30.75" customHeight="1" x14ac:dyDescent="0.2">
      <c r="A46" s="48"/>
      <c r="B46" s="1270"/>
      <c r="C46" s="1271"/>
      <c r="D46" s="62"/>
      <c r="E46" s="1252" t="s">
        <v>13</v>
      </c>
      <c r="F46" s="1252"/>
      <c r="G46" s="1252"/>
      <c r="H46" s="1252"/>
      <c r="I46" s="1252"/>
      <c r="J46" s="1253"/>
      <c r="K46" s="63" t="s">
        <v>534</v>
      </c>
      <c r="L46" s="64" t="s">
        <v>534</v>
      </c>
      <c r="M46" s="64" t="s">
        <v>534</v>
      </c>
      <c r="N46" s="64" t="s">
        <v>534</v>
      </c>
      <c r="O46" s="65" t="s">
        <v>534</v>
      </c>
      <c r="P46" s="48"/>
      <c r="Q46" s="48"/>
      <c r="R46" s="48"/>
      <c r="S46" s="48"/>
      <c r="T46" s="48"/>
      <c r="U46" s="48"/>
    </row>
    <row r="47" spans="1:21" ht="30.75" customHeight="1" x14ac:dyDescent="0.2">
      <c r="A47" s="48"/>
      <c r="B47" s="1270"/>
      <c r="C47" s="1271"/>
      <c r="D47" s="62"/>
      <c r="E47" s="1252" t="s">
        <v>14</v>
      </c>
      <c r="F47" s="1252"/>
      <c r="G47" s="1252"/>
      <c r="H47" s="1252"/>
      <c r="I47" s="1252"/>
      <c r="J47" s="1253"/>
      <c r="K47" s="63" t="s">
        <v>534</v>
      </c>
      <c r="L47" s="64" t="s">
        <v>534</v>
      </c>
      <c r="M47" s="64" t="s">
        <v>534</v>
      </c>
      <c r="N47" s="64" t="s">
        <v>534</v>
      </c>
      <c r="O47" s="65" t="s">
        <v>534</v>
      </c>
      <c r="P47" s="48"/>
      <c r="Q47" s="48"/>
      <c r="R47" s="48"/>
      <c r="S47" s="48"/>
      <c r="T47" s="48"/>
      <c r="U47" s="48"/>
    </row>
    <row r="48" spans="1:21" ht="30.75" customHeight="1" x14ac:dyDescent="0.2">
      <c r="A48" s="48"/>
      <c r="B48" s="1270"/>
      <c r="C48" s="1271"/>
      <c r="D48" s="62"/>
      <c r="E48" s="1252" t="s">
        <v>15</v>
      </c>
      <c r="F48" s="1252"/>
      <c r="G48" s="1252"/>
      <c r="H48" s="1252"/>
      <c r="I48" s="1252"/>
      <c r="J48" s="1253"/>
      <c r="K48" s="63">
        <v>1307</v>
      </c>
      <c r="L48" s="64">
        <v>1353</v>
      </c>
      <c r="M48" s="64">
        <v>1302</v>
      </c>
      <c r="N48" s="64">
        <v>1338</v>
      </c>
      <c r="O48" s="65">
        <v>1295</v>
      </c>
      <c r="P48" s="48"/>
      <c r="Q48" s="48"/>
      <c r="R48" s="48"/>
      <c r="S48" s="48"/>
      <c r="T48" s="48"/>
      <c r="U48" s="48"/>
    </row>
    <row r="49" spans="1:21" ht="30.75" customHeight="1" x14ac:dyDescent="0.2">
      <c r="A49" s="48"/>
      <c r="B49" s="1270"/>
      <c r="C49" s="1271"/>
      <c r="D49" s="62"/>
      <c r="E49" s="1252" t="s">
        <v>16</v>
      </c>
      <c r="F49" s="1252"/>
      <c r="G49" s="1252"/>
      <c r="H49" s="1252"/>
      <c r="I49" s="1252"/>
      <c r="J49" s="1253"/>
      <c r="K49" s="63">
        <v>44</v>
      </c>
      <c r="L49" s="64">
        <v>121</v>
      </c>
      <c r="M49" s="64">
        <v>116</v>
      </c>
      <c r="N49" s="64">
        <v>159</v>
      </c>
      <c r="O49" s="65">
        <v>130</v>
      </c>
      <c r="P49" s="48"/>
      <c r="Q49" s="48"/>
      <c r="R49" s="48"/>
      <c r="S49" s="48"/>
      <c r="T49" s="48"/>
      <c r="U49" s="48"/>
    </row>
    <row r="50" spans="1:21" ht="30.75" customHeight="1" x14ac:dyDescent="0.2">
      <c r="A50" s="48"/>
      <c r="B50" s="1270"/>
      <c r="C50" s="1271"/>
      <c r="D50" s="62"/>
      <c r="E50" s="1252" t="s">
        <v>17</v>
      </c>
      <c r="F50" s="1252"/>
      <c r="G50" s="1252"/>
      <c r="H50" s="1252"/>
      <c r="I50" s="1252"/>
      <c r="J50" s="1253"/>
      <c r="K50" s="63">
        <v>12</v>
      </c>
      <c r="L50" s="64">
        <v>10</v>
      </c>
      <c r="M50" s="64">
        <v>8</v>
      </c>
      <c r="N50" s="64">
        <v>8</v>
      </c>
      <c r="O50" s="65">
        <v>5</v>
      </c>
      <c r="P50" s="48"/>
      <c r="Q50" s="48"/>
      <c r="R50" s="48"/>
      <c r="S50" s="48"/>
      <c r="T50" s="48"/>
      <c r="U50" s="48"/>
    </row>
    <row r="51" spans="1:21" ht="30.75" customHeight="1" x14ac:dyDescent="0.2">
      <c r="A51" s="48"/>
      <c r="B51" s="1272"/>
      <c r="C51" s="1273"/>
      <c r="D51" s="66"/>
      <c r="E51" s="1252" t="s">
        <v>18</v>
      </c>
      <c r="F51" s="1252"/>
      <c r="G51" s="1252"/>
      <c r="H51" s="1252"/>
      <c r="I51" s="1252"/>
      <c r="J51" s="1253"/>
      <c r="K51" s="63" t="s">
        <v>534</v>
      </c>
      <c r="L51" s="64" t="s">
        <v>534</v>
      </c>
      <c r="M51" s="64" t="s">
        <v>534</v>
      </c>
      <c r="N51" s="64" t="s">
        <v>534</v>
      </c>
      <c r="O51" s="65" t="s">
        <v>534</v>
      </c>
      <c r="P51" s="48"/>
      <c r="Q51" s="48"/>
      <c r="R51" s="48"/>
      <c r="S51" s="48"/>
      <c r="T51" s="48"/>
      <c r="U51" s="48"/>
    </row>
    <row r="52" spans="1:21" ht="30.75" customHeight="1" x14ac:dyDescent="0.2">
      <c r="A52" s="48"/>
      <c r="B52" s="1250" t="s">
        <v>19</v>
      </c>
      <c r="C52" s="1251"/>
      <c r="D52" s="66"/>
      <c r="E52" s="1252" t="s">
        <v>20</v>
      </c>
      <c r="F52" s="1252"/>
      <c r="G52" s="1252"/>
      <c r="H52" s="1252"/>
      <c r="I52" s="1252"/>
      <c r="J52" s="1253"/>
      <c r="K52" s="63">
        <v>5448</v>
      </c>
      <c r="L52" s="64">
        <v>5474</v>
      </c>
      <c r="M52" s="64">
        <v>5385</v>
      </c>
      <c r="N52" s="64">
        <v>5250</v>
      </c>
      <c r="O52" s="65">
        <v>5025</v>
      </c>
      <c r="P52" s="48"/>
      <c r="Q52" s="48"/>
      <c r="R52" s="48"/>
      <c r="S52" s="48"/>
      <c r="T52" s="48"/>
      <c r="U52" s="48"/>
    </row>
    <row r="53" spans="1:21" ht="30.75" customHeight="1" thickBot="1" x14ac:dyDescent="0.25">
      <c r="A53" s="48"/>
      <c r="B53" s="1254" t="s">
        <v>21</v>
      </c>
      <c r="C53" s="1255"/>
      <c r="D53" s="67"/>
      <c r="E53" s="1256" t="s">
        <v>22</v>
      </c>
      <c r="F53" s="1256"/>
      <c r="G53" s="1256"/>
      <c r="H53" s="1256"/>
      <c r="I53" s="1256"/>
      <c r="J53" s="1257"/>
      <c r="K53" s="68">
        <v>760</v>
      </c>
      <c r="L53" s="69">
        <v>924</v>
      </c>
      <c r="M53" s="69">
        <v>941</v>
      </c>
      <c r="N53" s="69">
        <v>986</v>
      </c>
      <c r="O53" s="70">
        <v>850</v>
      </c>
      <c r="P53" s="48"/>
      <c r="Q53" s="48"/>
      <c r="R53" s="48"/>
      <c r="S53" s="48"/>
      <c r="T53" s="48"/>
      <c r="U53" s="48"/>
    </row>
    <row r="54" spans="1:21" ht="24" customHeight="1" x14ac:dyDescent="0.2">
      <c r="A54" s="48"/>
      <c r="B54" s="71" t="s">
        <v>23</v>
      </c>
      <c r="C54" s="48"/>
      <c r="D54" s="48"/>
      <c r="E54" s="48"/>
      <c r="F54" s="48"/>
      <c r="G54" s="48"/>
      <c r="H54" s="48"/>
      <c r="I54" s="48"/>
      <c r="J54" s="48"/>
      <c r="K54" s="48"/>
      <c r="L54" s="48"/>
      <c r="M54" s="48"/>
      <c r="N54" s="48"/>
      <c r="O54" s="48"/>
      <c r="P54" s="48"/>
      <c r="Q54" s="48"/>
      <c r="R54" s="48"/>
      <c r="S54" s="48"/>
      <c r="T54" s="48"/>
      <c r="U54" s="48"/>
    </row>
    <row r="55" spans="1:21" ht="24" customHeight="1" thickBot="1" x14ac:dyDescent="0.25">
      <c r="A55" s="48"/>
      <c r="B55" s="72" t="s">
        <v>24</v>
      </c>
      <c r="C55" s="73"/>
      <c r="D55" s="73"/>
      <c r="E55" s="73"/>
      <c r="F55" s="73"/>
      <c r="G55" s="73"/>
      <c r="H55" s="73"/>
      <c r="I55" s="73"/>
      <c r="J55" s="73"/>
      <c r="K55" s="74"/>
      <c r="L55" s="74"/>
      <c r="M55" s="74"/>
      <c r="N55" s="74"/>
      <c r="O55" s="75" t="s">
        <v>594</v>
      </c>
      <c r="P55" s="48"/>
      <c r="Q55" s="48"/>
      <c r="R55" s="48"/>
      <c r="S55" s="48"/>
      <c r="T55" s="48"/>
      <c r="U55" s="48"/>
    </row>
    <row r="56" spans="1:21" ht="31.5" customHeight="1" thickBot="1" x14ac:dyDescent="0.25">
      <c r="A56" s="48"/>
      <c r="B56" s="76"/>
      <c r="C56" s="77"/>
      <c r="D56" s="77"/>
      <c r="E56" s="78"/>
      <c r="F56" s="78"/>
      <c r="G56" s="78"/>
      <c r="H56" s="78"/>
      <c r="I56" s="78"/>
      <c r="J56" s="79" t="s">
        <v>2</v>
      </c>
      <c r="K56" s="80" t="s">
        <v>595</v>
      </c>
      <c r="L56" s="81" t="s">
        <v>596</v>
      </c>
      <c r="M56" s="81" t="s">
        <v>597</v>
      </c>
      <c r="N56" s="81" t="s">
        <v>598</v>
      </c>
      <c r="O56" s="82" t="s">
        <v>599</v>
      </c>
      <c r="P56" s="48"/>
      <c r="Q56" s="48"/>
      <c r="R56" s="48"/>
      <c r="S56" s="48"/>
      <c r="T56" s="48"/>
      <c r="U56" s="48"/>
    </row>
    <row r="57" spans="1:21" ht="31.5" customHeight="1" x14ac:dyDescent="0.2">
      <c r="B57" s="1258" t="s">
        <v>25</v>
      </c>
      <c r="C57" s="1259"/>
      <c r="D57" s="1262" t="s">
        <v>26</v>
      </c>
      <c r="E57" s="1263"/>
      <c r="F57" s="1263"/>
      <c r="G57" s="1263"/>
      <c r="H57" s="1263"/>
      <c r="I57" s="1263"/>
      <c r="J57" s="1264"/>
      <c r="K57" s="83" t="s">
        <v>625</v>
      </c>
      <c r="L57" s="84" t="s">
        <v>625</v>
      </c>
      <c r="M57" s="84" t="s">
        <v>625</v>
      </c>
      <c r="N57" s="84" t="s">
        <v>625</v>
      </c>
      <c r="O57" s="85" t="s">
        <v>625</v>
      </c>
    </row>
    <row r="58" spans="1:21" ht="31.5" customHeight="1" thickBot="1" x14ac:dyDescent="0.25">
      <c r="B58" s="1260"/>
      <c r="C58" s="1261"/>
      <c r="D58" s="1265" t="s">
        <v>27</v>
      </c>
      <c r="E58" s="1266"/>
      <c r="F58" s="1266"/>
      <c r="G58" s="1266"/>
      <c r="H58" s="1266"/>
      <c r="I58" s="1266"/>
      <c r="J58" s="1267"/>
      <c r="K58" s="86" t="s">
        <v>625</v>
      </c>
      <c r="L58" s="87" t="s">
        <v>625</v>
      </c>
      <c r="M58" s="87" t="s">
        <v>625</v>
      </c>
      <c r="N58" s="87" t="s">
        <v>625</v>
      </c>
      <c r="O58" s="88" t="s">
        <v>625</v>
      </c>
    </row>
    <row r="59" spans="1:21" ht="24" customHeight="1" x14ac:dyDescent="0.2">
      <c r="B59" s="89"/>
      <c r="C59" s="89"/>
      <c r="D59" s="90" t="s">
        <v>28</v>
      </c>
      <c r="E59" s="91"/>
      <c r="F59" s="91"/>
      <c r="G59" s="91"/>
      <c r="H59" s="91"/>
      <c r="I59" s="91"/>
      <c r="J59" s="91"/>
      <c r="K59" s="91"/>
      <c r="L59" s="91"/>
      <c r="M59" s="91"/>
      <c r="N59" s="91"/>
      <c r="O59" s="91"/>
    </row>
    <row r="60" spans="1:21" ht="24" customHeight="1" x14ac:dyDescent="0.2">
      <c r="B60" s="92"/>
      <c r="C60" s="92"/>
      <c r="D60" s="90" t="s">
        <v>29</v>
      </c>
      <c r="E60" s="91"/>
      <c r="F60" s="91"/>
      <c r="G60" s="91"/>
      <c r="H60" s="91"/>
      <c r="I60" s="91"/>
      <c r="J60" s="91"/>
      <c r="K60" s="91"/>
      <c r="L60" s="91"/>
      <c r="M60" s="91"/>
      <c r="N60" s="91"/>
      <c r="O60" s="91"/>
    </row>
    <row r="61" spans="1:21" ht="24" customHeight="1" x14ac:dyDescent="0.2">
      <c r="A61" s="48"/>
      <c r="B61" s="71"/>
      <c r="C61" s="48"/>
      <c r="D61" s="48"/>
      <c r="E61" s="48"/>
      <c r="F61" s="48"/>
      <c r="G61" s="48"/>
      <c r="H61" s="48"/>
      <c r="I61" s="48"/>
      <c r="J61" s="48"/>
      <c r="K61" s="48"/>
      <c r="L61" s="48"/>
      <c r="M61" s="48"/>
      <c r="N61" s="48"/>
      <c r="O61" s="48"/>
      <c r="P61" s="48"/>
      <c r="Q61" s="48"/>
      <c r="R61" s="48"/>
      <c r="S61" s="48"/>
      <c r="T61" s="48"/>
      <c r="U61" s="48"/>
    </row>
    <row r="62" spans="1:21" ht="24" customHeight="1" x14ac:dyDescent="0.2">
      <c r="A62" s="48"/>
      <c r="B62" s="71"/>
      <c r="C62" s="48"/>
      <c r="D62" s="48"/>
      <c r="E62" s="48"/>
      <c r="F62" s="48"/>
      <c r="G62" s="48"/>
      <c r="H62" s="48"/>
      <c r="I62" s="48"/>
      <c r="J62" s="48"/>
      <c r="K62" s="48"/>
      <c r="L62" s="48"/>
      <c r="M62" s="48"/>
      <c r="N62" s="48"/>
      <c r="O62" s="48"/>
      <c r="P62" s="48"/>
      <c r="Q62" s="48"/>
      <c r="R62" s="48"/>
      <c r="S62" s="48"/>
      <c r="T62" s="48"/>
      <c r="U62" s="48"/>
    </row>
  </sheetData>
  <sheetProtection algorithmName="SHA-512" hashValue="18tVcj8hrnQ7Vh1y0c+rM1NipnGoBUb80d+9CrlLIwdi+NnazB+qseBWTM8DZxpDCpB6q5U/GQy18Cwkm60yhA==" saltValue="fySXbvY7BmPVvs3FQwB2Jg==" spinCount="100000" sheet="1" objects="1" scenarios="1"/>
  <customSheetViews>
    <customSheetView guid="{E893FB3D-D9F9-4BD5-B8BD-CA29C7DCBF9F}" showGridLines="0" fitToPage="1" hiddenRows="1" hiddenColumns="1">
      <rowBreaks count="1" manualBreakCount="1">
        <brk id="62" max="15" man="1"/>
      </rowBreaks>
      <pageMargins left="0" right="0" top="0.19685039370078741" bottom="0.23622047244094491" header="0" footer="0"/>
      <printOptions horizontalCentered="1"/>
      <pageSetup paperSize="9" scale="56" orientation="landscape" horizontalDpi="300" verticalDpi="300" r:id="rId1"/>
      <headerFooter alignWithMargins="0">
        <oddFooter>&amp;C&amp;P/&amp;N</oddFooter>
      </headerFooter>
    </customSheetView>
  </customSheetViews>
  <mergeCells count="15">
    <mergeCell ref="B45:C51"/>
    <mergeCell ref="E45:J45"/>
    <mergeCell ref="E46:J46"/>
    <mergeCell ref="E47:J47"/>
    <mergeCell ref="E48:J48"/>
    <mergeCell ref="E49:J49"/>
    <mergeCell ref="E50:J50"/>
    <mergeCell ref="E51:J51"/>
    <mergeCell ref="B52:C52"/>
    <mergeCell ref="E52:J52"/>
    <mergeCell ref="B53:C53"/>
    <mergeCell ref="E53:J53"/>
    <mergeCell ref="B57:C58"/>
    <mergeCell ref="D57:J57"/>
    <mergeCell ref="D58:J58"/>
  </mergeCells>
  <phoneticPr fontId="2"/>
  <printOptions horizontalCentered="1"/>
  <pageMargins left="0" right="0" top="0.19685039370078741" bottom="0.23622047244094491" header="0" footer="0"/>
  <pageSetup paperSize="9" scale="55" orientation="landscape" horizontalDpi="300" verticalDpi="300" r:id="rId2"/>
  <headerFooter alignWithMargins="0">
    <oddFooter>&amp;C&amp;P/&amp;N</oddFooter>
  </headerFooter>
  <rowBreaks count="1" manualBreakCount="1">
    <brk id="62" max="15"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7">
    <pageSetUpPr fitToPage="1"/>
  </sheetPr>
  <dimension ref="B1:M86"/>
  <sheetViews>
    <sheetView showGridLines="0" zoomScaleSheetLayoutView="100" workbookViewId="0"/>
  </sheetViews>
  <sheetFormatPr defaultColWidth="0" defaultRowHeight="13.5" customHeight="1" zeroHeight="1" x14ac:dyDescent="0.2"/>
  <cols>
    <col min="1" max="1" width="6.6640625" style="93" customWidth="1"/>
    <col min="2" max="3" width="12.6640625" style="93" customWidth="1"/>
    <col min="4" max="4" width="11.6640625" style="93" customWidth="1"/>
    <col min="5" max="8" width="10.33203125" style="93" customWidth="1"/>
    <col min="9" max="13" width="16.33203125" style="93" customWidth="1"/>
    <col min="14" max="19" width="12.6640625" style="93" customWidth="1"/>
    <col min="20" max="16384" width="0" style="93"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94" t="s">
        <v>9</v>
      </c>
    </row>
    <row r="40" spans="2:13" ht="27.75" customHeight="1" thickBot="1" x14ac:dyDescent="0.25">
      <c r="B40" s="95" t="s">
        <v>10</v>
      </c>
      <c r="C40" s="96"/>
      <c r="D40" s="96"/>
      <c r="E40" s="97"/>
      <c r="F40" s="97"/>
      <c r="G40" s="97"/>
      <c r="H40" s="98" t="s">
        <v>2</v>
      </c>
      <c r="I40" s="99" t="s">
        <v>575</v>
      </c>
      <c r="J40" s="100" t="s">
        <v>576</v>
      </c>
      <c r="K40" s="100" t="s">
        <v>577</v>
      </c>
      <c r="L40" s="100" t="s">
        <v>578</v>
      </c>
      <c r="M40" s="101" t="s">
        <v>579</v>
      </c>
    </row>
    <row r="41" spans="2:13" ht="27.75" customHeight="1" x14ac:dyDescent="0.2">
      <c r="B41" s="1288" t="s">
        <v>30</v>
      </c>
      <c r="C41" s="1289"/>
      <c r="D41" s="102"/>
      <c r="E41" s="1290" t="s">
        <v>31</v>
      </c>
      <c r="F41" s="1290"/>
      <c r="G41" s="1290"/>
      <c r="H41" s="1291"/>
      <c r="I41" s="103">
        <v>35301</v>
      </c>
      <c r="J41" s="104">
        <v>33832</v>
      </c>
      <c r="K41" s="104">
        <v>33399</v>
      </c>
      <c r="L41" s="104">
        <v>34170</v>
      </c>
      <c r="M41" s="105">
        <v>34608</v>
      </c>
    </row>
    <row r="42" spans="2:13" ht="27.75" customHeight="1" x14ac:dyDescent="0.2">
      <c r="B42" s="1278"/>
      <c r="C42" s="1279"/>
      <c r="D42" s="106"/>
      <c r="E42" s="1282" t="s">
        <v>32</v>
      </c>
      <c r="F42" s="1282"/>
      <c r="G42" s="1282"/>
      <c r="H42" s="1283"/>
      <c r="I42" s="107" t="s">
        <v>534</v>
      </c>
      <c r="J42" s="108" t="s">
        <v>534</v>
      </c>
      <c r="K42" s="108" t="s">
        <v>534</v>
      </c>
      <c r="L42" s="108" t="s">
        <v>534</v>
      </c>
      <c r="M42" s="109" t="s">
        <v>534</v>
      </c>
    </row>
    <row r="43" spans="2:13" ht="27.75" customHeight="1" x14ac:dyDescent="0.2">
      <c r="B43" s="1278"/>
      <c r="C43" s="1279"/>
      <c r="D43" s="106"/>
      <c r="E43" s="1282" t="s">
        <v>33</v>
      </c>
      <c r="F43" s="1282"/>
      <c r="G43" s="1282"/>
      <c r="H43" s="1283"/>
      <c r="I43" s="107">
        <v>13331</v>
      </c>
      <c r="J43" s="108">
        <v>12549</v>
      </c>
      <c r="K43" s="108">
        <v>11847</v>
      </c>
      <c r="L43" s="108">
        <v>11547</v>
      </c>
      <c r="M43" s="109">
        <v>11354</v>
      </c>
    </row>
    <row r="44" spans="2:13" ht="27.75" customHeight="1" x14ac:dyDescent="0.2">
      <c r="B44" s="1278"/>
      <c r="C44" s="1279"/>
      <c r="D44" s="106"/>
      <c r="E44" s="1282" t="s">
        <v>34</v>
      </c>
      <c r="F44" s="1282"/>
      <c r="G44" s="1282"/>
      <c r="H44" s="1283"/>
      <c r="I44" s="107">
        <v>1344</v>
      </c>
      <c r="J44" s="108">
        <v>1158</v>
      </c>
      <c r="K44" s="108">
        <v>1247</v>
      </c>
      <c r="L44" s="108">
        <v>1304</v>
      </c>
      <c r="M44" s="109">
        <v>1628</v>
      </c>
    </row>
    <row r="45" spans="2:13" ht="27.75" customHeight="1" x14ac:dyDescent="0.2">
      <c r="B45" s="1278"/>
      <c r="C45" s="1279"/>
      <c r="D45" s="106"/>
      <c r="E45" s="1282" t="s">
        <v>35</v>
      </c>
      <c r="F45" s="1282"/>
      <c r="G45" s="1282"/>
      <c r="H45" s="1283"/>
      <c r="I45" s="107">
        <v>4083</v>
      </c>
      <c r="J45" s="108">
        <v>3994</v>
      </c>
      <c r="K45" s="108">
        <v>4015</v>
      </c>
      <c r="L45" s="108">
        <v>3568</v>
      </c>
      <c r="M45" s="109">
        <v>3164</v>
      </c>
    </row>
    <row r="46" spans="2:13" ht="27.75" customHeight="1" x14ac:dyDescent="0.2">
      <c r="B46" s="1278"/>
      <c r="C46" s="1279"/>
      <c r="D46" s="110"/>
      <c r="E46" s="1282" t="s">
        <v>36</v>
      </c>
      <c r="F46" s="1282"/>
      <c r="G46" s="1282"/>
      <c r="H46" s="1283"/>
      <c r="I46" s="107">
        <v>0</v>
      </c>
      <c r="J46" s="108">
        <v>0</v>
      </c>
      <c r="K46" s="108">
        <v>0</v>
      </c>
      <c r="L46" s="108">
        <v>1</v>
      </c>
      <c r="M46" s="109" t="s">
        <v>534</v>
      </c>
    </row>
    <row r="47" spans="2:13" ht="27.75" customHeight="1" x14ac:dyDescent="0.2">
      <c r="B47" s="1278"/>
      <c r="C47" s="1279"/>
      <c r="D47" s="111"/>
      <c r="E47" s="1292" t="s">
        <v>37</v>
      </c>
      <c r="F47" s="1293"/>
      <c r="G47" s="1293"/>
      <c r="H47" s="1294"/>
      <c r="I47" s="107" t="s">
        <v>534</v>
      </c>
      <c r="J47" s="108" t="s">
        <v>534</v>
      </c>
      <c r="K47" s="108" t="s">
        <v>534</v>
      </c>
      <c r="L47" s="108" t="s">
        <v>534</v>
      </c>
      <c r="M47" s="109" t="s">
        <v>534</v>
      </c>
    </row>
    <row r="48" spans="2:13" ht="27.75" customHeight="1" x14ac:dyDescent="0.2">
      <c r="B48" s="1278"/>
      <c r="C48" s="1279"/>
      <c r="D48" s="106"/>
      <c r="E48" s="1282" t="s">
        <v>38</v>
      </c>
      <c r="F48" s="1282"/>
      <c r="G48" s="1282"/>
      <c r="H48" s="1283"/>
      <c r="I48" s="107" t="s">
        <v>534</v>
      </c>
      <c r="J48" s="108" t="s">
        <v>534</v>
      </c>
      <c r="K48" s="108" t="s">
        <v>534</v>
      </c>
      <c r="L48" s="108" t="s">
        <v>534</v>
      </c>
      <c r="M48" s="109" t="s">
        <v>534</v>
      </c>
    </row>
    <row r="49" spans="2:13" ht="27.75" customHeight="1" x14ac:dyDescent="0.2">
      <c r="B49" s="1280"/>
      <c r="C49" s="1281"/>
      <c r="D49" s="106"/>
      <c r="E49" s="1282" t="s">
        <v>39</v>
      </c>
      <c r="F49" s="1282"/>
      <c r="G49" s="1282"/>
      <c r="H49" s="1283"/>
      <c r="I49" s="107" t="s">
        <v>534</v>
      </c>
      <c r="J49" s="108" t="s">
        <v>534</v>
      </c>
      <c r="K49" s="108" t="s">
        <v>534</v>
      </c>
      <c r="L49" s="108" t="s">
        <v>534</v>
      </c>
      <c r="M49" s="109" t="s">
        <v>534</v>
      </c>
    </row>
    <row r="50" spans="2:13" ht="27.75" customHeight="1" x14ac:dyDescent="0.2">
      <c r="B50" s="1276" t="s">
        <v>40</v>
      </c>
      <c r="C50" s="1277"/>
      <c r="D50" s="112"/>
      <c r="E50" s="1282" t="s">
        <v>41</v>
      </c>
      <c r="F50" s="1282"/>
      <c r="G50" s="1282"/>
      <c r="H50" s="1283"/>
      <c r="I50" s="107">
        <v>14453</v>
      </c>
      <c r="J50" s="108">
        <v>14951</v>
      </c>
      <c r="K50" s="108">
        <v>15195</v>
      </c>
      <c r="L50" s="108">
        <v>16817</v>
      </c>
      <c r="M50" s="109">
        <v>17139</v>
      </c>
    </row>
    <row r="51" spans="2:13" ht="27.75" customHeight="1" x14ac:dyDescent="0.2">
      <c r="B51" s="1278"/>
      <c r="C51" s="1279"/>
      <c r="D51" s="106"/>
      <c r="E51" s="1282" t="s">
        <v>42</v>
      </c>
      <c r="F51" s="1282"/>
      <c r="G51" s="1282"/>
      <c r="H51" s="1283"/>
      <c r="I51" s="107">
        <v>3395</v>
      </c>
      <c r="J51" s="108">
        <v>3619</v>
      </c>
      <c r="K51" s="108">
        <v>3447</v>
      </c>
      <c r="L51" s="108">
        <v>3357</v>
      </c>
      <c r="M51" s="109">
        <v>3382</v>
      </c>
    </row>
    <row r="52" spans="2:13" ht="27.75" customHeight="1" x14ac:dyDescent="0.2">
      <c r="B52" s="1280"/>
      <c r="C52" s="1281"/>
      <c r="D52" s="106"/>
      <c r="E52" s="1282" t="s">
        <v>43</v>
      </c>
      <c r="F52" s="1282"/>
      <c r="G52" s="1282"/>
      <c r="H52" s="1283"/>
      <c r="I52" s="107">
        <v>46983</v>
      </c>
      <c r="J52" s="108">
        <v>45711</v>
      </c>
      <c r="K52" s="108">
        <v>44418</v>
      </c>
      <c r="L52" s="108">
        <v>42932</v>
      </c>
      <c r="M52" s="109">
        <v>41129</v>
      </c>
    </row>
    <row r="53" spans="2:13" ht="27.75" customHeight="1" thickBot="1" x14ac:dyDescent="0.25">
      <c r="B53" s="1284" t="s">
        <v>44</v>
      </c>
      <c r="C53" s="1285"/>
      <c r="D53" s="113"/>
      <c r="E53" s="1286" t="s">
        <v>45</v>
      </c>
      <c r="F53" s="1286"/>
      <c r="G53" s="1286"/>
      <c r="H53" s="1287"/>
      <c r="I53" s="114">
        <v>-10772</v>
      </c>
      <c r="J53" s="115">
        <v>-12747</v>
      </c>
      <c r="K53" s="115">
        <v>-12552</v>
      </c>
      <c r="L53" s="115">
        <v>-12515</v>
      </c>
      <c r="M53" s="116">
        <v>-10896</v>
      </c>
    </row>
    <row r="54" spans="2:13" ht="27.75" customHeight="1" x14ac:dyDescent="0.2">
      <c r="B54" s="117" t="s">
        <v>46</v>
      </c>
      <c r="C54" s="118"/>
      <c r="D54" s="118"/>
      <c r="E54" s="119"/>
      <c r="F54" s="119"/>
      <c r="G54" s="119"/>
      <c r="H54" s="119"/>
      <c r="I54" s="120"/>
      <c r="J54" s="120"/>
      <c r="K54" s="120"/>
      <c r="L54" s="120"/>
      <c r="M54" s="120"/>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syJu37kXH+5Y+q3tHzCv1kSDe/n6pxqb7U7cYk4K20io0QUw2DMQ40HS9au/Hlg57RCBwxAWRKIcNNmPItm8UA==" saltValue="W2gbhRdTYJ15FywEfRT6MQ==" spinCount="100000" sheet="1" objects="1" scenarios="1"/>
  <customSheetViews>
    <customSheetView guid="{E893FB3D-D9F9-4BD5-B8BD-CA29C7DCBF9F}" showGridLines="0" fitToPage="1" hiddenRows="1" hiddenColumns="1">
      <rowBreaks count="1" manualBreakCount="1">
        <brk id="58" max="15" man="1"/>
      </rowBreaks>
      <pageMargins left="0" right="0" top="0.19685039370078741" bottom="0" header="0" footer="0"/>
      <printOptions horizontalCentered="1"/>
      <pageSetup paperSize="9" scale="60" orientation="landscape" horizontalDpi="300" verticalDpi="300" r:id="rId1"/>
      <headerFooter alignWithMargins="0">
        <oddFooter>&amp;C&amp;P/&amp;N</oddFooter>
      </headerFooter>
    </customSheetView>
  </customSheetViews>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2"/>
  <headerFooter alignWithMargins="0">
    <oddFooter>&amp;C&amp;P/&amp;N</oddFooter>
  </headerFooter>
  <rowBreaks count="1" manualBreakCount="1">
    <brk id="58" max="15"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1875" style="1" customWidth="1"/>
    <col min="2" max="2" width="16.33203125" style="1" customWidth="1"/>
    <col min="3" max="5" width="26.21875" style="1" customWidth="1"/>
    <col min="6" max="8" width="24.21875" style="1" customWidth="1"/>
    <col min="9" max="14" width="26" style="1" customWidth="1"/>
    <col min="15" max="15" width="6.109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
      <c r="B53" s="2"/>
      <c r="C53" s="2"/>
      <c r="D53" s="2"/>
      <c r="E53" s="2"/>
      <c r="F53" s="2"/>
      <c r="G53" s="2"/>
      <c r="H53" s="121" t="s">
        <v>47</v>
      </c>
    </row>
    <row r="54" spans="2:8" ht="29.25" customHeight="1" thickBot="1" x14ac:dyDescent="0.3">
      <c r="B54" s="122" t="s">
        <v>1</v>
      </c>
      <c r="C54" s="123"/>
      <c r="D54" s="123"/>
      <c r="E54" s="124" t="s">
        <v>2</v>
      </c>
      <c r="F54" s="125" t="s">
        <v>577</v>
      </c>
      <c r="G54" s="125" t="s">
        <v>578</v>
      </c>
      <c r="H54" s="126" t="s">
        <v>579</v>
      </c>
    </row>
    <row r="55" spans="2:8" ht="52.5" customHeight="1" x14ac:dyDescent="0.2">
      <c r="B55" s="127"/>
      <c r="C55" s="1303" t="s">
        <v>48</v>
      </c>
      <c r="D55" s="1303"/>
      <c r="E55" s="1304"/>
      <c r="F55" s="128">
        <v>5783</v>
      </c>
      <c r="G55" s="128">
        <v>5592</v>
      </c>
      <c r="H55" s="129">
        <v>5326</v>
      </c>
    </row>
    <row r="56" spans="2:8" ht="52.5" customHeight="1" x14ac:dyDescent="0.2">
      <c r="B56" s="130"/>
      <c r="C56" s="1305" t="s">
        <v>49</v>
      </c>
      <c r="D56" s="1305"/>
      <c r="E56" s="1306"/>
      <c r="F56" s="131">
        <v>1665</v>
      </c>
      <c r="G56" s="131">
        <v>1665</v>
      </c>
      <c r="H56" s="132">
        <v>1666</v>
      </c>
    </row>
    <row r="57" spans="2:8" ht="53.25" customHeight="1" x14ac:dyDescent="0.2">
      <c r="B57" s="130"/>
      <c r="C57" s="1307" t="s">
        <v>50</v>
      </c>
      <c r="D57" s="1307"/>
      <c r="E57" s="1308"/>
      <c r="F57" s="133">
        <v>8650</v>
      </c>
      <c r="G57" s="133">
        <v>9054</v>
      </c>
      <c r="H57" s="134">
        <v>9236</v>
      </c>
    </row>
    <row r="58" spans="2:8" ht="45.75" customHeight="1" x14ac:dyDescent="0.2">
      <c r="B58" s="135"/>
      <c r="C58" s="1295" t="s">
        <v>600</v>
      </c>
      <c r="D58" s="1296"/>
      <c r="E58" s="1297"/>
      <c r="F58" s="136">
        <v>3645</v>
      </c>
      <c r="G58" s="136">
        <v>3743</v>
      </c>
      <c r="H58" s="137">
        <v>3793</v>
      </c>
    </row>
    <row r="59" spans="2:8" ht="45.75" customHeight="1" x14ac:dyDescent="0.2">
      <c r="B59" s="135"/>
      <c r="C59" s="1295" t="s">
        <v>601</v>
      </c>
      <c r="D59" s="1296"/>
      <c r="E59" s="1297"/>
      <c r="F59" s="136">
        <v>2960</v>
      </c>
      <c r="G59" s="136">
        <v>2960</v>
      </c>
      <c r="H59" s="137">
        <v>2960</v>
      </c>
    </row>
    <row r="60" spans="2:8" ht="45.75" customHeight="1" x14ac:dyDescent="0.2">
      <c r="B60" s="135"/>
      <c r="C60" s="1295" t="s">
        <v>602</v>
      </c>
      <c r="D60" s="1296"/>
      <c r="E60" s="1297"/>
      <c r="F60" s="136">
        <v>1261</v>
      </c>
      <c r="G60" s="136">
        <v>1561</v>
      </c>
      <c r="H60" s="137">
        <v>1561</v>
      </c>
    </row>
    <row r="61" spans="2:8" ht="45.75" customHeight="1" x14ac:dyDescent="0.2">
      <c r="B61" s="135"/>
      <c r="C61" s="1295" t="s">
        <v>603</v>
      </c>
      <c r="D61" s="1296"/>
      <c r="E61" s="1297"/>
      <c r="F61" s="136">
        <v>354</v>
      </c>
      <c r="G61" s="136">
        <v>393</v>
      </c>
      <c r="H61" s="137">
        <v>514</v>
      </c>
    </row>
    <row r="62" spans="2:8" ht="45.75" customHeight="1" thickBot="1" x14ac:dyDescent="0.25">
      <c r="B62" s="138"/>
      <c r="C62" s="1298" t="s">
        <v>604</v>
      </c>
      <c r="D62" s="1299"/>
      <c r="E62" s="1300"/>
      <c r="F62" s="139">
        <v>178</v>
      </c>
      <c r="G62" s="139">
        <v>176</v>
      </c>
      <c r="H62" s="140">
        <v>174</v>
      </c>
    </row>
    <row r="63" spans="2:8" ht="52.5" customHeight="1" thickBot="1" x14ac:dyDescent="0.25">
      <c r="B63" s="141"/>
      <c r="C63" s="1301" t="s">
        <v>51</v>
      </c>
      <c r="D63" s="1301"/>
      <c r="E63" s="1302"/>
      <c r="F63" s="142">
        <v>16098</v>
      </c>
      <c r="G63" s="142">
        <v>16311</v>
      </c>
      <c r="H63" s="143">
        <v>16228</v>
      </c>
    </row>
    <row r="64" spans="2:8" ht="15" customHeight="1" x14ac:dyDescent="0.2"/>
  </sheetData>
  <sheetProtection algorithmName="SHA-512" hashValue="RXqR5sJlRHQYPv/buC1OU3rdPstzkTipIw2EoaAYQN9Bz2fWjqpXHHzdTpsBnWj8k9+Dy1UFK7SD9oe+Pf/Weg==" saltValue="4TgB83H5ojBb+wVt/x9O1g==" spinCount="100000" sheet="1" objects="1" scenarios="1"/>
  <customSheetViews>
    <customSheetView guid="{E893FB3D-D9F9-4BD5-B8BD-CA29C7DCBF9F}" scale="70" showGridLines="0" fitToPage="1" hiddenRows="1" hiddenColumns="1">
      <rowBreaks count="1" manualBreakCount="1">
        <brk id="65" max="15" man="1"/>
      </rowBreaks>
      <pageMargins left="0" right="0" top="0.19685039370078741" bottom="0" header="0" footer="0"/>
      <printOptions horizontalCentered="1"/>
      <pageSetup paperSize="9" scale="43" orientation="landscape" verticalDpi="300" r:id="rId1"/>
      <headerFooter alignWithMargins="0">
        <oddFooter>&amp;C&amp;P/&amp;N</oddFooter>
      </headerFooter>
    </customSheetView>
  </customSheetViews>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2"/>
  <headerFooter alignWithMargins="0">
    <oddFooter>&amp;C&amp;P/&amp;N</oddFooter>
  </headerFooter>
  <rowBreaks count="1" manualBreakCount="1">
    <brk id="65" max="15"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Normal="100" zoomScaleSheetLayoutView="55" workbookViewId="0">
      <selection activeCell="AN65" sqref="AN65:DC69"/>
    </sheetView>
  </sheetViews>
  <sheetFormatPr defaultColWidth="0" defaultRowHeight="13.5" customHeight="1" zeroHeight="1" x14ac:dyDescent="0.2"/>
  <cols>
    <col min="1" max="1" width="6.33203125" style="388" customWidth="1"/>
    <col min="2" max="107" width="2.44140625" style="388" customWidth="1"/>
    <col min="108" max="108" width="6.109375" style="396" customWidth="1"/>
    <col min="109" max="109" width="5.88671875" style="395" customWidth="1"/>
    <col min="110" max="110" width="19.109375" style="388" hidden="1"/>
    <col min="111" max="115" width="12.6640625" style="388" hidden="1"/>
    <col min="116" max="349" width="8.6640625" style="388" hidden="1"/>
    <col min="350" max="355" width="14.88671875" style="388" hidden="1"/>
    <col min="356" max="357" width="15.88671875" style="388" hidden="1"/>
    <col min="358" max="363" width="16.109375" style="388" hidden="1"/>
    <col min="364" max="364" width="6.109375" style="388" hidden="1"/>
    <col min="365" max="365" width="3" style="388" hidden="1"/>
    <col min="366" max="605" width="8.6640625" style="388" hidden="1"/>
    <col min="606" max="611" width="14.88671875" style="388" hidden="1"/>
    <col min="612" max="613" width="15.88671875" style="388" hidden="1"/>
    <col min="614" max="619" width="16.109375" style="388" hidden="1"/>
    <col min="620" max="620" width="6.109375" style="388" hidden="1"/>
    <col min="621" max="621" width="3" style="388" hidden="1"/>
    <col min="622" max="861" width="8.6640625" style="388" hidden="1"/>
    <col min="862" max="867" width="14.88671875" style="388" hidden="1"/>
    <col min="868" max="869" width="15.88671875" style="388" hidden="1"/>
    <col min="870" max="875" width="16.109375" style="388" hidden="1"/>
    <col min="876" max="876" width="6.109375" style="388" hidden="1"/>
    <col min="877" max="877" width="3" style="388" hidden="1"/>
    <col min="878" max="1117" width="8.6640625" style="388" hidden="1"/>
    <col min="1118" max="1123" width="14.88671875" style="388" hidden="1"/>
    <col min="1124" max="1125" width="15.88671875" style="388" hidden="1"/>
    <col min="1126" max="1131" width="16.109375" style="388" hidden="1"/>
    <col min="1132" max="1132" width="6.109375" style="388" hidden="1"/>
    <col min="1133" max="1133" width="3" style="388" hidden="1"/>
    <col min="1134" max="1373" width="8.6640625" style="388" hidden="1"/>
    <col min="1374" max="1379" width="14.88671875" style="388" hidden="1"/>
    <col min="1380" max="1381" width="15.88671875" style="388" hidden="1"/>
    <col min="1382" max="1387" width="16.109375" style="388" hidden="1"/>
    <col min="1388" max="1388" width="6.109375" style="388" hidden="1"/>
    <col min="1389" max="1389" width="3" style="388" hidden="1"/>
    <col min="1390" max="1629" width="8.6640625" style="388" hidden="1"/>
    <col min="1630" max="1635" width="14.88671875" style="388" hidden="1"/>
    <col min="1636" max="1637" width="15.88671875" style="388" hidden="1"/>
    <col min="1638" max="1643" width="16.109375" style="388" hidden="1"/>
    <col min="1644" max="1644" width="6.109375" style="388" hidden="1"/>
    <col min="1645" max="1645" width="3" style="388" hidden="1"/>
    <col min="1646" max="1885" width="8.6640625" style="388" hidden="1"/>
    <col min="1886" max="1891" width="14.88671875" style="388" hidden="1"/>
    <col min="1892" max="1893" width="15.88671875" style="388" hidden="1"/>
    <col min="1894" max="1899" width="16.109375" style="388" hidden="1"/>
    <col min="1900" max="1900" width="6.109375" style="388" hidden="1"/>
    <col min="1901" max="1901" width="3" style="388" hidden="1"/>
    <col min="1902" max="2141" width="8.6640625" style="388" hidden="1"/>
    <col min="2142" max="2147" width="14.88671875" style="388" hidden="1"/>
    <col min="2148" max="2149" width="15.88671875" style="388" hidden="1"/>
    <col min="2150" max="2155" width="16.109375" style="388" hidden="1"/>
    <col min="2156" max="2156" width="6.109375" style="388" hidden="1"/>
    <col min="2157" max="2157" width="3" style="388" hidden="1"/>
    <col min="2158" max="2397" width="8.6640625" style="388" hidden="1"/>
    <col min="2398" max="2403" width="14.88671875" style="388" hidden="1"/>
    <col min="2404" max="2405" width="15.88671875" style="388" hidden="1"/>
    <col min="2406" max="2411" width="16.109375" style="388" hidden="1"/>
    <col min="2412" max="2412" width="6.109375" style="388" hidden="1"/>
    <col min="2413" max="2413" width="3" style="388" hidden="1"/>
    <col min="2414" max="2653" width="8.6640625" style="388" hidden="1"/>
    <col min="2654" max="2659" width="14.88671875" style="388" hidden="1"/>
    <col min="2660" max="2661" width="15.88671875" style="388" hidden="1"/>
    <col min="2662" max="2667" width="16.109375" style="388" hidden="1"/>
    <col min="2668" max="2668" width="6.109375" style="388" hidden="1"/>
    <col min="2669" max="2669" width="3" style="388" hidden="1"/>
    <col min="2670" max="2909" width="8.6640625" style="388" hidden="1"/>
    <col min="2910" max="2915" width="14.88671875" style="388" hidden="1"/>
    <col min="2916" max="2917" width="15.88671875" style="388" hidden="1"/>
    <col min="2918" max="2923" width="16.109375" style="388" hidden="1"/>
    <col min="2924" max="2924" width="6.109375" style="388" hidden="1"/>
    <col min="2925" max="2925" width="3" style="388" hidden="1"/>
    <col min="2926" max="3165" width="8.6640625" style="388" hidden="1"/>
    <col min="3166" max="3171" width="14.88671875" style="388" hidden="1"/>
    <col min="3172" max="3173" width="15.88671875" style="388" hidden="1"/>
    <col min="3174" max="3179" width="16.109375" style="388" hidden="1"/>
    <col min="3180" max="3180" width="6.109375" style="388" hidden="1"/>
    <col min="3181" max="3181" width="3" style="388" hidden="1"/>
    <col min="3182" max="3421" width="8.6640625" style="388" hidden="1"/>
    <col min="3422" max="3427" width="14.88671875" style="388" hidden="1"/>
    <col min="3428" max="3429" width="15.88671875" style="388" hidden="1"/>
    <col min="3430" max="3435" width="16.109375" style="388" hidden="1"/>
    <col min="3436" max="3436" width="6.109375" style="388" hidden="1"/>
    <col min="3437" max="3437" width="3" style="388" hidden="1"/>
    <col min="3438" max="3677" width="8.6640625" style="388" hidden="1"/>
    <col min="3678" max="3683" width="14.88671875" style="388" hidden="1"/>
    <col min="3684" max="3685" width="15.88671875" style="388" hidden="1"/>
    <col min="3686" max="3691" width="16.109375" style="388" hidden="1"/>
    <col min="3692" max="3692" width="6.109375" style="388" hidden="1"/>
    <col min="3693" max="3693" width="3" style="388" hidden="1"/>
    <col min="3694" max="3933" width="8.6640625" style="388" hidden="1"/>
    <col min="3934" max="3939" width="14.88671875" style="388" hidden="1"/>
    <col min="3940" max="3941" width="15.88671875" style="388" hidden="1"/>
    <col min="3942" max="3947" width="16.109375" style="388" hidden="1"/>
    <col min="3948" max="3948" width="6.109375" style="388" hidden="1"/>
    <col min="3949" max="3949" width="3" style="388" hidden="1"/>
    <col min="3950" max="4189" width="8.6640625" style="388" hidden="1"/>
    <col min="4190" max="4195" width="14.88671875" style="388" hidden="1"/>
    <col min="4196" max="4197" width="15.88671875" style="388" hidden="1"/>
    <col min="4198" max="4203" width="16.109375" style="388" hidden="1"/>
    <col min="4204" max="4204" width="6.109375" style="388" hidden="1"/>
    <col min="4205" max="4205" width="3" style="388" hidden="1"/>
    <col min="4206" max="4445" width="8.6640625" style="388" hidden="1"/>
    <col min="4446" max="4451" width="14.88671875" style="388" hidden="1"/>
    <col min="4452" max="4453" width="15.88671875" style="388" hidden="1"/>
    <col min="4454" max="4459" width="16.109375" style="388" hidden="1"/>
    <col min="4460" max="4460" width="6.109375" style="388" hidden="1"/>
    <col min="4461" max="4461" width="3" style="388" hidden="1"/>
    <col min="4462" max="4701" width="8.6640625" style="388" hidden="1"/>
    <col min="4702" max="4707" width="14.88671875" style="388" hidden="1"/>
    <col min="4708" max="4709" width="15.88671875" style="388" hidden="1"/>
    <col min="4710" max="4715" width="16.109375" style="388" hidden="1"/>
    <col min="4716" max="4716" width="6.109375" style="388" hidden="1"/>
    <col min="4717" max="4717" width="3" style="388" hidden="1"/>
    <col min="4718" max="4957" width="8.6640625" style="388" hidden="1"/>
    <col min="4958" max="4963" width="14.88671875" style="388" hidden="1"/>
    <col min="4964" max="4965" width="15.88671875" style="388" hidden="1"/>
    <col min="4966" max="4971" width="16.109375" style="388" hidden="1"/>
    <col min="4972" max="4972" width="6.109375" style="388" hidden="1"/>
    <col min="4973" max="4973" width="3" style="388" hidden="1"/>
    <col min="4974" max="5213" width="8.6640625" style="388" hidden="1"/>
    <col min="5214" max="5219" width="14.88671875" style="388" hidden="1"/>
    <col min="5220" max="5221" width="15.88671875" style="388" hidden="1"/>
    <col min="5222" max="5227" width="16.109375" style="388" hidden="1"/>
    <col min="5228" max="5228" width="6.109375" style="388" hidden="1"/>
    <col min="5229" max="5229" width="3" style="388" hidden="1"/>
    <col min="5230" max="5469" width="8.6640625" style="388" hidden="1"/>
    <col min="5470" max="5475" width="14.88671875" style="388" hidden="1"/>
    <col min="5476" max="5477" width="15.88671875" style="388" hidden="1"/>
    <col min="5478" max="5483" width="16.109375" style="388" hidden="1"/>
    <col min="5484" max="5484" width="6.109375" style="388" hidden="1"/>
    <col min="5485" max="5485" width="3" style="388" hidden="1"/>
    <col min="5486" max="5725" width="8.6640625" style="388" hidden="1"/>
    <col min="5726" max="5731" width="14.88671875" style="388" hidden="1"/>
    <col min="5732" max="5733" width="15.88671875" style="388" hidden="1"/>
    <col min="5734" max="5739" width="16.109375" style="388" hidden="1"/>
    <col min="5740" max="5740" width="6.109375" style="388" hidden="1"/>
    <col min="5741" max="5741" width="3" style="388" hidden="1"/>
    <col min="5742" max="5981" width="8.6640625" style="388" hidden="1"/>
    <col min="5982" max="5987" width="14.88671875" style="388" hidden="1"/>
    <col min="5988" max="5989" width="15.88671875" style="388" hidden="1"/>
    <col min="5990" max="5995" width="16.109375" style="388" hidden="1"/>
    <col min="5996" max="5996" width="6.109375" style="388" hidden="1"/>
    <col min="5997" max="5997" width="3" style="388" hidden="1"/>
    <col min="5998" max="6237" width="8.6640625" style="388" hidden="1"/>
    <col min="6238" max="6243" width="14.88671875" style="388" hidden="1"/>
    <col min="6244" max="6245" width="15.88671875" style="388" hidden="1"/>
    <col min="6246" max="6251" width="16.109375" style="388" hidden="1"/>
    <col min="6252" max="6252" width="6.109375" style="388" hidden="1"/>
    <col min="6253" max="6253" width="3" style="388" hidden="1"/>
    <col min="6254" max="6493" width="8.6640625" style="388" hidden="1"/>
    <col min="6494" max="6499" width="14.88671875" style="388" hidden="1"/>
    <col min="6500" max="6501" width="15.88671875" style="388" hidden="1"/>
    <col min="6502" max="6507" width="16.109375" style="388" hidden="1"/>
    <col min="6508" max="6508" width="6.109375" style="388" hidden="1"/>
    <col min="6509" max="6509" width="3" style="388" hidden="1"/>
    <col min="6510" max="6749" width="8.6640625" style="388" hidden="1"/>
    <col min="6750" max="6755" width="14.88671875" style="388" hidden="1"/>
    <col min="6756" max="6757" width="15.88671875" style="388" hidden="1"/>
    <col min="6758" max="6763" width="16.109375" style="388" hidden="1"/>
    <col min="6764" max="6764" width="6.109375" style="388" hidden="1"/>
    <col min="6765" max="6765" width="3" style="388" hidden="1"/>
    <col min="6766" max="7005" width="8.6640625" style="388" hidden="1"/>
    <col min="7006" max="7011" width="14.88671875" style="388" hidden="1"/>
    <col min="7012" max="7013" width="15.88671875" style="388" hidden="1"/>
    <col min="7014" max="7019" width="16.109375" style="388" hidden="1"/>
    <col min="7020" max="7020" width="6.109375" style="388" hidden="1"/>
    <col min="7021" max="7021" width="3" style="388" hidden="1"/>
    <col min="7022" max="7261" width="8.6640625" style="388" hidden="1"/>
    <col min="7262" max="7267" width="14.88671875" style="388" hidden="1"/>
    <col min="7268" max="7269" width="15.88671875" style="388" hidden="1"/>
    <col min="7270" max="7275" width="16.109375" style="388" hidden="1"/>
    <col min="7276" max="7276" width="6.109375" style="388" hidden="1"/>
    <col min="7277" max="7277" width="3" style="388" hidden="1"/>
    <col min="7278" max="7517" width="8.6640625" style="388" hidden="1"/>
    <col min="7518" max="7523" width="14.88671875" style="388" hidden="1"/>
    <col min="7524" max="7525" width="15.88671875" style="388" hidden="1"/>
    <col min="7526" max="7531" width="16.109375" style="388" hidden="1"/>
    <col min="7532" max="7532" width="6.109375" style="388" hidden="1"/>
    <col min="7533" max="7533" width="3" style="388" hidden="1"/>
    <col min="7534" max="7773" width="8.6640625" style="388" hidden="1"/>
    <col min="7774" max="7779" width="14.88671875" style="388" hidden="1"/>
    <col min="7780" max="7781" width="15.88671875" style="388" hidden="1"/>
    <col min="7782" max="7787" width="16.109375" style="388" hidden="1"/>
    <col min="7788" max="7788" width="6.109375" style="388" hidden="1"/>
    <col min="7789" max="7789" width="3" style="388" hidden="1"/>
    <col min="7790" max="8029" width="8.6640625" style="388" hidden="1"/>
    <col min="8030" max="8035" width="14.88671875" style="388" hidden="1"/>
    <col min="8036" max="8037" width="15.88671875" style="388" hidden="1"/>
    <col min="8038" max="8043" width="16.109375" style="388" hidden="1"/>
    <col min="8044" max="8044" width="6.109375" style="388" hidden="1"/>
    <col min="8045" max="8045" width="3" style="388" hidden="1"/>
    <col min="8046" max="8285" width="8.6640625" style="388" hidden="1"/>
    <col min="8286" max="8291" width="14.88671875" style="388" hidden="1"/>
    <col min="8292" max="8293" width="15.88671875" style="388" hidden="1"/>
    <col min="8294" max="8299" width="16.109375" style="388" hidden="1"/>
    <col min="8300" max="8300" width="6.109375" style="388" hidden="1"/>
    <col min="8301" max="8301" width="3" style="388" hidden="1"/>
    <col min="8302" max="8541" width="8.6640625" style="388" hidden="1"/>
    <col min="8542" max="8547" width="14.88671875" style="388" hidden="1"/>
    <col min="8548" max="8549" width="15.88671875" style="388" hidden="1"/>
    <col min="8550" max="8555" width="16.109375" style="388" hidden="1"/>
    <col min="8556" max="8556" width="6.109375" style="388" hidden="1"/>
    <col min="8557" max="8557" width="3" style="388" hidden="1"/>
    <col min="8558" max="8797" width="8.6640625" style="388" hidden="1"/>
    <col min="8798" max="8803" width="14.88671875" style="388" hidden="1"/>
    <col min="8804" max="8805" width="15.88671875" style="388" hidden="1"/>
    <col min="8806" max="8811" width="16.109375" style="388" hidden="1"/>
    <col min="8812" max="8812" width="6.109375" style="388" hidden="1"/>
    <col min="8813" max="8813" width="3" style="388" hidden="1"/>
    <col min="8814" max="9053" width="8.6640625" style="388" hidden="1"/>
    <col min="9054" max="9059" width="14.88671875" style="388" hidden="1"/>
    <col min="9060" max="9061" width="15.88671875" style="388" hidden="1"/>
    <col min="9062" max="9067" width="16.109375" style="388" hidden="1"/>
    <col min="9068" max="9068" width="6.109375" style="388" hidden="1"/>
    <col min="9069" max="9069" width="3" style="388" hidden="1"/>
    <col min="9070" max="9309" width="8.6640625" style="388" hidden="1"/>
    <col min="9310" max="9315" width="14.88671875" style="388" hidden="1"/>
    <col min="9316" max="9317" width="15.88671875" style="388" hidden="1"/>
    <col min="9318" max="9323" width="16.109375" style="388" hidden="1"/>
    <col min="9324" max="9324" width="6.109375" style="388" hidden="1"/>
    <col min="9325" max="9325" width="3" style="388" hidden="1"/>
    <col min="9326" max="9565" width="8.6640625" style="388" hidden="1"/>
    <col min="9566" max="9571" width="14.88671875" style="388" hidden="1"/>
    <col min="9572" max="9573" width="15.88671875" style="388" hidden="1"/>
    <col min="9574" max="9579" width="16.109375" style="388" hidden="1"/>
    <col min="9580" max="9580" width="6.109375" style="388" hidden="1"/>
    <col min="9581" max="9581" width="3" style="388" hidden="1"/>
    <col min="9582" max="9821" width="8.6640625" style="388" hidden="1"/>
    <col min="9822" max="9827" width="14.88671875" style="388" hidden="1"/>
    <col min="9828" max="9829" width="15.88671875" style="388" hidden="1"/>
    <col min="9830" max="9835" width="16.109375" style="388" hidden="1"/>
    <col min="9836" max="9836" width="6.109375" style="388" hidden="1"/>
    <col min="9837" max="9837" width="3" style="388" hidden="1"/>
    <col min="9838" max="10077" width="8.6640625" style="388" hidden="1"/>
    <col min="10078" max="10083" width="14.88671875" style="388" hidden="1"/>
    <col min="10084" max="10085" width="15.88671875" style="388" hidden="1"/>
    <col min="10086" max="10091" width="16.109375" style="388" hidden="1"/>
    <col min="10092" max="10092" width="6.109375" style="388" hidden="1"/>
    <col min="10093" max="10093" width="3" style="388" hidden="1"/>
    <col min="10094" max="10333" width="8.6640625" style="388" hidden="1"/>
    <col min="10334" max="10339" width="14.88671875" style="388" hidden="1"/>
    <col min="10340" max="10341" width="15.88671875" style="388" hidden="1"/>
    <col min="10342" max="10347" width="16.109375" style="388" hidden="1"/>
    <col min="10348" max="10348" width="6.109375" style="388" hidden="1"/>
    <col min="10349" max="10349" width="3" style="388" hidden="1"/>
    <col min="10350" max="10589" width="8.6640625" style="388" hidden="1"/>
    <col min="10590" max="10595" width="14.88671875" style="388" hidden="1"/>
    <col min="10596" max="10597" width="15.88671875" style="388" hidden="1"/>
    <col min="10598" max="10603" width="16.109375" style="388" hidden="1"/>
    <col min="10604" max="10604" width="6.109375" style="388" hidden="1"/>
    <col min="10605" max="10605" width="3" style="388" hidden="1"/>
    <col min="10606" max="10845" width="8.6640625" style="388" hidden="1"/>
    <col min="10846" max="10851" width="14.88671875" style="388" hidden="1"/>
    <col min="10852" max="10853" width="15.88671875" style="388" hidden="1"/>
    <col min="10854" max="10859" width="16.109375" style="388" hidden="1"/>
    <col min="10860" max="10860" width="6.109375" style="388" hidden="1"/>
    <col min="10861" max="10861" width="3" style="388" hidden="1"/>
    <col min="10862" max="11101" width="8.6640625" style="388" hidden="1"/>
    <col min="11102" max="11107" width="14.88671875" style="388" hidden="1"/>
    <col min="11108" max="11109" width="15.88671875" style="388" hidden="1"/>
    <col min="11110" max="11115" width="16.109375" style="388" hidden="1"/>
    <col min="11116" max="11116" width="6.109375" style="388" hidden="1"/>
    <col min="11117" max="11117" width="3" style="388" hidden="1"/>
    <col min="11118" max="11357" width="8.6640625" style="388" hidden="1"/>
    <col min="11358" max="11363" width="14.88671875" style="388" hidden="1"/>
    <col min="11364" max="11365" width="15.88671875" style="388" hidden="1"/>
    <col min="11366" max="11371" width="16.109375" style="388" hidden="1"/>
    <col min="11372" max="11372" width="6.109375" style="388" hidden="1"/>
    <col min="11373" max="11373" width="3" style="388" hidden="1"/>
    <col min="11374" max="11613" width="8.6640625" style="388" hidden="1"/>
    <col min="11614" max="11619" width="14.88671875" style="388" hidden="1"/>
    <col min="11620" max="11621" width="15.88671875" style="388" hidden="1"/>
    <col min="11622" max="11627" width="16.109375" style="388" hidden="1"/>
    <col min="11628" max="11628" width="6.109375" style="388" hidden="1"/>
    <col min="11629" max="11629" width="3" style="388" hidden="1"/>
    <col min="11630" max="11869" width="8.6640625" style="388" hidden="1"/>
    <col min="11870" max="11875" width="14.88671875" style="388" hidden="1"/>
    <col min="11876" max="11877" width="15.88671875" style="388" hidden="1"/>
    <col min="11878" max="11883" width="16.109375" style="388" hidden="1"/>
    <col min="11884" max="11884" width="6.109375" style="388" hidden="1"/>
    <col min="11885" max="11885" width="3" style="388" hidden="1"/>
    <col min="11886" max="12125" width="8.6640625" style="388" hidden="1"/>
    <col min="12126" max="12131" width="14.88671875" style="388" hidden="1"/>
    <col min="12132" max="12133" width="15.88671875" style="388" hidden="1"/>
    <col min="12134" max="12139" width="16.109375" style="388" hidden="1"/>
    <col min="12140" max="12140" width="6.109375" style="388" hidden="1"/>
    <col min="12141" max="12141" width="3" style="388" hidden="1"/>
    <col min="12142" max="12381" width="8.6640625" style="388" hidden="1"/>
    <col min="12382" max="12387" width="14.88671875" style="388" hidden="1"/>
    <col min="12388" max="12389" width="15.88671875" style="388" hidden="1"/>
    <col min="12390" max="12395" width="16.109375" style="388" hidden="1"/>
    <col min="12396" max="12396" width="6.109375" style="388" hidden="1"/>
    <col min="12397" max="12397" width="3" style="388" hidden="1"/>
    <col min="12398" max="12637" width="8.6640625" style="388" hidden="1"/>
    <col min="12638" max="12643" width="14.88671875" style="388" hidden="1"/>
    <col min="12644" max="12645" width="15.88671875" style="388" hidden="1"/>
    <col min="12646" max="12651" width="16.109375" style="388" hidden="1"/>
    <col min="12652" max="12652" width="6.109375" style="388" hidden="1"/>
    <col min="12653" max="12653" width="3" style="388" hidden="1"/>
    <col min="12654" max="12893" width="8.6640625" style="388" hidden="1"/>
    <col min="12894" max="12899" width="14.88671875" style="388" hidden="1"/>
    <col min="12900" max="12901" width="15.88671875" style="388" hidden="1"/>
    <col min="12902" max="12907" width="16.109375" style="388" hidden="1"/>
    <col min="12908" max="12908" width="6.109375" style="388" hidden="1"/>
    <col min="12909" max="12909" width="3" style="388" hidden="1"/>
    <col min="12910" max="13149" width="8.6640625" style="388" hidden="1"/>
    <col min="13150" max="13155" width="14.88671875" style="388" hidden="1"/>
    <col min="13156" max="13157" width="15.88671875" style="388" hidden="1"/>
    <col min="13158" max="13163" width="16.109375" style="388" hidden="1"/>
    <col min="13164" max="13164" width="6.109375" style="388" hidden="1"/>
    <col min="13165" max="13165" width="3" style="388" hidden="1"/>
    <col min="13166" max="13405" width="8.6640625" style="388" hidden="1"/>
    <col min="13406" max="13411" width="14.88671875" style="388" hidden="1"/>
    <col min="13412" max="13413" width="15.88671875" style="388" hidden="1"/>
    <col min="13414" max="13419" width="16.109375" style="388" hidden="1"/>
    <col min="13420" max="13420" width="6.109375" style="388" hidden="1"/>
    <col min="13421" max="13421" width="3" style="388" hidden="1"/>
    <col min="13422" max="13661" width="8.6640625" style="388" hidden="1"/>
    <col min="13662" max="13667" width="14.88671875" style="388" hidden="1"/>
    <col min="13668" max="13669" width="15.88671875" style="388" hidden="1"/>
    <col min="13670" max="13675" width="16.109375" style="388" hidden="1"/>
    <col min="13676" max="13676" width="6.109375" style="388" hidden="1"/>
    <col min="13677" max="13677" width="3" style="388" hidden="1"/>
    <col min="13678" max="13917" width="8.6640625" style="388" hidden="1"/>
    <col min="13918" max="13923" width="14.88671875" style="388" hidden="1"/>
    <col min="13924" max="13925" width="15.88671875" style="388" hidden="1"/>
    <col min="13926" max="13931" width="16.109375" style="388" hidden="1"/>
    <col min="13932" max="13932" width="6.109375" style="388" hidden="1"/>
    <col min="13933" max="13933" width="3" style="388" hidden="1"/>
    <col min="13934" max="14173" width="8.6640625" style="388" hidden="1"/>
    <col min="14174" max="14179" width="14.88671875" style="388" hidden="1"/>
    <col min="14180" max="14181" width="15.88671875" style="388" hidden="1"/>
    <col min="14182" max="14187" width="16.109375" style="388" hidden="1"/>
    <col min="14188" max="14188" width="6.109375" style="388" hidden="1"/>
    <col min="14189" max="14189" width="3" style="388" hidden="1"/>
    <col min="14190" max="14429" width="8.6640625" style="388" hidden="1"/>
    <col min="14430" max="14435" width="14.88671875" style="388" hidden="1"/>
    <col min="14436" max="14437" width="15.88671875" style="388" hidden="1"/>
    <col min="14438" max="14443" width="16.109375" style="388" hidden="1"/>
    <col min="14444" max="14444" width="6.109375" style="388" hidden="1"/>
    <col min="14445" max="14445" width="3" style="388" hidden="1"/>
    <col min="14446" max="14685" width="8.6640625" style="388" hidden="1"/>
    <col min="14686" max="14691" width="14.88671875" style="388" hidden="1"/>
    <col min="14692" max="14693" width="15.88671875" style="388" hidden="1"/>
    <col min="14694" max="14699" width="16.109375" style="388" hidden="1"/>
    <col min="14700" max="14700" width="6.109375" style="388" hidden="1"/>
    <col min="14701" max="14701" width="3" style="388" hidden="1"/>
    <col min="14702" max="14941" width="8.6640625" style="388" hidden="1"/>
    <col min="14942" max="14947" width="14.88671875" style="388" hidden="1"/>
    <col min="14948" max="14949" width="15.88671875" style="388" hidden="1"/>
    <col min="14950" max="14955" width="16.109375" style="388" hidden="1"/>
    <col min="14956" max="14956" width="6.109375" style="388" hidden="1"/>
    <col min="14957" max="14957" width="3" style="388" hidden="1"/>
    <col min="14958" max="15197" width="8.6640625" style="388" hidden="1"/>
    <col min="15198" max="15203" width="14.88671875" style="388" hidden="1"/>
    <col min="15204" max="15205" width="15.88671875" style="388" hidden="1"/>
    <col min="15206" max="15211" width="16.109375" style="388" hidden="1"/>
    <col min="15212" max="15212" width="6.109375" style="388" hidden="1"/>
    <col min="15213" max="15213" width="3" style="388" hidden="1"/>
    <col min="15214" max="15453" width="8.6640625" style="388" hidden="1"/>
    <col min="15454" max="15459" width="14.88671875" style="388" hidden="1"/>
    <col min="15460" max="15461" width="15.88671875" style="388" hidden="1"/>
    <col min="15462" max="15467" width="16.109375" style="388" hidden="1"/>
    <col min="15468" max="15468" width="6.109375" style="388" hidden="1"/>
    <col min="15469" max="15469" width="3" style="388" hidden="1"/>
    <col min="15470" max="15709" width="8.6640625" style="388" hidden="1"/>
    <col min="15710" max="15715" width="14.88671875" style="388" hidden="1"/>
    <col min="15716" max="15717" width="15.88671875" style="388" hidden="1"/>
    <col min="15718" max="15723" width="16.109375" style="388" hidden="1"/>
    <col min="15724" max="15724" width="6.109375" style="388" hidden="1"/>
    <col min="15725" max="15725" width="3" style="388" hidden="1"/>
    <col min="15726" max="15965" width="8.6640625" style="388" hidden="1"/>
    <col min="15966" max="15971" width="14.88671875" style="388" hidden="1"/>
    <col min="15972" max="15973" width="15.88671875" style="388" hidden="1"/>
    <col min="15974" max="15979" width="16.109375" style="388" hidden="1"/>
    <col min="15980" max="15980" width="6.109375" style="388" hidden="1"/>
    <col min="15981" max="15981" width="3" style="388" hidden="1"/>
    <col min="15982" max="16221" width="8.6640625" style="388" hidden="1"/>
    <col min="16222" max="16227" width="14.88671875" style="388" hidden="1"/>
    <col min="16228" max="16229" width="15.88671875" style="388" hidden="1"/>
    <col min="16230" max="16235" width="16.109375" style="388" hidden="1"/>
    <col min="16236" max="16236" width="6.109375" style="388" hidden="1"/>
    <col min="16237" max="16237" width="3" style="388" hidden="1"/>
    <col min="16238" max="16384" width="8.6640625" style="388" hidden="1"/>
  </cols>
  <sheetData>
    <row r="1" spans="1:143" ht="42.75" customHeight="1" x14ac:dyDescent="0.2">
      <c r="A1" s="386"/>
      <c r="B1" s="387"/>
      <c r="DD1" s="388"/>
      <c r="DE1" s="388"/>
    </row>
    <row r="2" spans="1:143" ht="25.5" customHeight="1" x14ac:dyDescent="0.2">
      <c r="A2" s="389"/>
      <c r="C2" s="389"/>
      <c r="O2" s="389"/>
      <c r="P2" s="389"/>
      <c r="Q2" s="389"/>
      <c r="R2" s="389"/>
      <c r="S2" s="389"/>
      <c r="T2" s="389"/>
      <c r="U2" s="389"/>
      <c r="V2" s="389"/>
      <c r="W2" s="389"/>
      <c r="X2" s="389"/>
      <c r="Y2" s="389"/>
      <c r="Z2" s="389"/>
      <c r="AA2" s="389"/>
      <c r="AB2" s="389"/>
      <c r="AC2" s="389"/>
      <c r="AD2" s="389"/>
      <c r="AE2" s="389"/>
      <c r="AF2" s="389"/>
      <c r="AG2" s="389"/>
      <c r="AH2" s="389"/>
      <c r="AI2" s="389"/>
      <c r="AU2" s="389"/>
      <c r="BG2" s="389"/>
      <c r="BS2" s="389"/>
      <c r="CE2" s="389"/>
      <c r="CQ2" s="389"/>
      <c r="DD2" s="388"/>
      <c r="DE2" s="388"/>
    </row>
    <row r="3" spans="1:143" ht="25.5" customHeight="1" x14ac:dyDescent="0.2">
      <c r="A3" s="389"/>
      <c r="C3" s="389"/>
      <c r="O3" s="389"/>
      <c r="P3" s="389"/>
      <c r="Q3" s="389"/>
      <c r="R3" s="389"/>
      <c r="S3" s="389"/>
      <c r="T3" s="389"/>
      <c r="U3" s="389"/>
      <c r="V3" s="389"/>
      <c r="W3" s="389"/>
      <c r="X3" s="389"/>
      <c r="Y3" s="389"/>
      <c r="Z3" s="389"/>
      <c r="AA3" s="389"/>
      <c r="AB3" s="389"/>
      <c r="AC3" s="389"/>
      <c r="AD3" s="389"/>
      <c r="AE3" s="389"/>
      <c r="AF3" s="389"/>
      <c r="AG3" s="389"/>
      <c r="AH3" s="389"/>
      <c r="AI3" s="389"/>
      <c r="AU3" s="389"/>
      <c r="BG3" s="389"/>
      <c r="BS3" s="389"/>
      <c r="CE3" s="389"/>
      <c r="CQ3" s="389"/>
      <c r="DD3" s="388"/>
      <c r="DE3" s="388"/>
    </row>
    <row r="4" spans="1:143" s="291" customFormat="1" ht="13.2" x14ac:dyDescent="0.2">
      <c r="A4" s="389"/>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c r="BS4" s="389"/>
      <c r="BT4" s="389"/>
      <c r="BU4" s="389"/>
      <c r="BV4" s="389"/>
      <c r="BW4" s="389"/>
      <c r="BX4" s="389"/>
      <c r="BY4" s="389"/>
      <c r="BZ4" s="389"/>
      <c r="CA4" s="389"/>
      <c r="CB4" s="389"/>
      <c r="CC4" s="389"/>
      <c r="CD4" s="389"/>
      <c r="CE4" s="389"/>
      <c r="CF4" s="389"/>
      <c r="CG4" s="389"/>
      <c r="CH4" s="389"/>
      <c r="CI4" s="389"/>
      <c r="CJ4" s="389"/>
      <c r="CK4" s="389"/>
      <c r="CL4" s="389"/>
      <c r="CM4" s="389"/>
      <c r="CN4" s="389"/>
      <c r="CO4" s="389"/>
      <c r="CP4" s="389"/>
      <c r="CQ4" s="389"/>
      <c r="CR4" s="389"/>
      <c r="CS4" s="389"/>
      <c r="CT4" s="389"/>
      <c r="CU4" s="389"/>
      <c r="CV4" s="389"/>
      <c r="CW4" s="389"/>
      <c r="CX4" s="389"/>
      <c r="CY4" s="389"/>
      <c r="CZ4" s="389"/>
      <c r="DA4" s="389"/>
      <c r="DB4" s="389"/>
      <c r="DC4" s="389"/>
      <c r="DD4" s="389"/>
      <c r="DE4" s="389"/>
      <c r="DF4" s="292"/>
      <c r="DG4" s="292"/>
      <c r="DH4" s="292"/>
      <c r="DI4" s="292"/>
      <c r="DJ4" s="292"/>
      <c r="DK4" s="292"/>
      <c r="DL4" s="292"/>
      <c r="DM4" s="292"/>
      <c r="DN4" s="292"/>
      <c r="DO4" s="292"/>
      <c r="DP4" s="292"/>
      <c r="DQ4" s="292"/>
      <c r="DR4" s="292"/>
      <c r="DS4" s="292"/>
      <c r="DT4" s="292"/>
      <c r="DU4" s="292"/>
      <c r="DV4" s="292"/>
      <c r="DW4" s="292"/>
    </row>
    <row r="5" spans="1:143" s="291" customFormat="1" ht="13.2" x14ac:dyDescent="0.2">
      <c r="A5" s="389"/>
      <c r="B5" s="389"/>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c r="CA5" s="389"/>
      <c r="CB5" s="389"/>
      <c r="CC5" s="389"/>
      <c r="CD5" s="389"/>
      <c r="CE5" s="389"/>
      <c r="CF5" s="389"/>
      <c r="CG5" s="389"/>
      <c r="CH5" s="389"/>
      <c r="CI5" s="389"/>
      <c r="CJ5" s="389"/>
      <c r="CK5" s="389"/>
      <c r="CL5" s="389"/>
      <c r="CM5" s="389"/>
      <c r="CN5" s="389"/>
      <c r="CO5" s="389"/>
      <c r="CP5" s="389"/>
      <c r="CQ5" s="389"/>
      <c r="CR5" s="389"/>
      <c r="CS5" s="389"/>
      <c r="CT5" s="389"/>
      <c r="CU5" s="389"/>
      <c r="CV5" s="389"/>
      <c r="CW5" s="389"/>
      <c r="CX5" s="389"/>
      <c r="CY5" s="389"/>
      <c r="CZ5" s="389"/>
      <c r="DA5" s="389"/>
      <c r="DB5" s="389"/>
      <c r="DC5" s="389"/>
      <c r="DD5" s="389"/>
      <c r="DE5" s="389"/>
      <c r="DF5" s="292"/>
      <c r="DG5" s="292"/>
      <c r="DH5" s="292"/>
      <c r="DI5" s="292"/>
      <c r="DJ5" s="292"/>
      <c r="DK5" s="292"/>
      <c r="DL5" s="292"/>
      <c r="DM5" s="292"/>
      <c r="DN5" s="292"/>
      <c r="DO5" s="292"/>
      <c r="DP5" s="292"/>
      <c r="DQ5" s="292"/>
      <c r="DR5" s="292"/>
      <c r="DS5" s="292"/>
      <c r="DT5" s="292"/>
      <c r="DU5" s="292"/>
      <c r="DV5" s="292"/>
      <c r="DW5" s="292"/>
    </row>
    <row r="6" spans="1:143" s="291" customFormat="1" ht="13.2" x14ac:dyDescent="0.2">
      <c r="A6" s="389"/>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389"/>
      <c r="BJ6" s="389"/>
      <c r="BK6" s="389"/>
      <c r="BL6" s="389"/>
      <c r="BM6" s="389"/>
      <c r="BN6" s="389"/>
      <c r="BO6" s="389"/>
      <c r="BP6" s="389"/>
      <c r="BQ6" s="389"/>
      <c r="BR6" s="389"/>
      <c r="BS6" s="389"/>
      <c r="BT6" s="389"/>
      <c r="BU6" s="389"/>
      <c r="BV6" s="389"/>
      <c r="BW6" s="389"/>
      <c r="BX6" s="389"/>
      <c r="BY6" s="389"/>
      <c r="BZ6" s="389"/>
      <c r="CA6" s="389"/>
      <c r="CB6" s="389"/>
      <c r="CC6" s="389"/>
      <c r="CD6" s="389"/>
      <c r="CE6" s="389"/>
      <c r="CF6" s="389"/>
      <c r="CG6" s="389"/>
      <c r="CH6" s="389"/>
      <c r="CI6" s="389"/>
      <c r="CJ6" s="389"/>
      <c r="CK6" s="389"/>
      <c r="CL6" s="389"/>
      <c r="CM6" s="389"/>
      <c r="CN6" s="389"/>
      <c r="CO6" s="389"/>
      <c r="CP6" s="389"/>
      <c r="CQ6" s="389"/>
      <c r="CR6" s="389"/>
      <c r="CS6" s="389"/>
      <c r="CT6" s="389"/>
      <c r="CU6" s="389"/>
      <c r="CV6" s="389"/>
      <c r="CW6" s="389"/>
      <c r="CX6" s="389"/>
      <c r="CY6" s="389"/>
      <c r="CZ6" s="389"/>
      <c r="DA6" s="389"/>
      <c r="DB6" s="389"/>
      <c r="DC6" s="389"/>
      <c r="DD6" s="389"/>
      <c r="DE6" s="389"/>
      <c r="DF6" s="292"/>
      <c r="DG6" s="292"/>
      <c r="DH6" s="292"/>
      <c r="DI6" s="292"/>
      <c r="DJ6" s="292"/>
      <c r="DK6" s="292"/>
      <c r="DL6" s="292"/>
      <c r="DM6" s="292"/>
      <c r="DN6" s="292"/>
      <c r="DO6" s="292"/>
      <c r="DP6" s="292"/>
      <c r="DQ6" s="292"/>
      <c r="DR6" s="292"/>
      <c r="DS6" s="292"/>
      <c r="DT6" s="292"/>
      <c r="DU6" s="292"/>
      <c r="DV6" s="292"/>
      <c r="DW6" s="292"/>
    </row>
    <row r="7" spans="1:143" s="291" customFormat="1" ht="13.2" x14ac:dyDescent="0.2">
      <c r="A7" s="389"/>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389"/>
      <c r="BK7" s="389"/>
      <c r="BL7" s="389"/>
      <c r="BM7" s="389"/>
      <c r="BN7" s="389"/>
      <c r="BO7" s="389"/>
      <c r="BP7" s="389"/>
      <c r="BQ7" s="389"/>
      <c r="BR7" s="389"/>
      <c r="BS7" s="389"/>
      <c r="BT7" s="389"/>
      <c r="BU7" s="389"/>
      <c r="BV7" s="389"/>
      <c r="BW7" s="389"/>
      <c r="BX7" s="389"/>
      <c r="BY7" s="389"/>
      <c r="BZ7" s="389"/>
      <c r="CA7" s="389"/>
      <c r="CB7" s="389"/>
      <c r="CC7" s="389"/>
      <c r="CD7" s="389"/>
      <c r="CE7" s="389"/>
      <c r="CF7" s="389"/>
      <c r="CG7" s="389"/>
      <c r="CH7" s="389"/>
      <c r="CI7" s="389"/>
      <c r="CJ7" s="389"/>
      <c r="CK7" s="389"/>
      <c r="CL7" s="389"/>
      <c r="CM7" s="389"/>
      <c r="CN7" s="389"/>
      <c r="CO7" s="389"/>
      <c r="CP7" s="389"/>
      <c r="CQ7" s="389"/>
      <c r="CR7" s="389"/>
      <c r="CS7" s="389"/>
      <c r="CT7" s="389"/>
      <c r="CU7" s="389"/>
      <c r="CV7" s="389"/>
      <c r="CW7" s="389"/>
      <c r="CX7" s="389"/>
      <c r="CY7" s="389"/>
      <c r="CZ7" s="389"/>
      <c r="DA7" s="389"/>
      <c r="DB7" s="389"/>
      <c r="DC7" s="389"/>
      <c r="DD7" s="389"/>
      <c r="DE7" s="389"/>
      <c r="DF7" s="292"/>
      <c r="DG7" s="292"/>
      <c r="DH7" s="292"/>
      <c r="DI7" s="292"/>
      <c r="DJ7" s="292"/>
      <c r="DK7" s="292"/>
      <c r="DL7" s="292"/>
      <c r="DM7" s="292"/>
      <c r="DN7" s="292"/>
      <c r="DO7" s="292"/>
      <c r="DP7" s="292"/>
      <c r="DQ7" s="292"/>
      <c r="DR7" s="292"/>
      <c r="DS7" s="292"/>
      <c r="DT7" s="292"/>
      <c r="DU7" s="292"/>
      <c r="DV7" s="292"/>
      <c r="DW7" s="292"/>
    </row>
    <row r="8" spans="1:143" s="291" customFormat="1" ht="13.2" x14ac:dyDescent="0.2">
      <c r="A8" s="389"/>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c r="DE8" s="389"/>
      <c r="DF8" s="292"/>
      <c r="DG8" s="292"/>
      <c r="DH8" s="292"/>
      <c r="DI8" s="292"/>
      <c r="DJ8" s="292"/>
      <c r="DK8" s="292"/>
      <c r="DL8" s="292"/>
      <c r="DM8" s="292"/>
      <c r="DN8" s="292"/>
      <c r="DO8" s="292"/>
      <c r="DP8" s="292"/>
      <c r="DQ8" s="292"/>
      <c r="DR8" s="292"/>
      <c r="DS8" s="292"/>
      <c r="DT8" s="292"/>
      <c r="DU8" s="292"/>
      <c r="DV8" s="292"/>
      <c r="DW8" s="292"/>
    </row>
    <row r="9" spans="1:143" s="291" customFormat="1" ht="13.2" x14ac:dyDescent="0.2">
      <c r="A9" s="389"/>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389"/>
      <c r="CS9" s="389"/>
      <c r="CT9" s="389"/>
      <c r="CU9" s="389"/>
      <c r="CV9" s="389"/>
      <c r="CW9" s="389"/>
      <c r="CX9" s="389"/>
      <c r="CY9" s="389"/>
      <c r="CZ9" s="389"/>
      <c r="DA9" s="389"/>
      <c r="DB9" s="389"/>
      <c r="DC9" s="389"/>
      <c r="DD9" s="389"/>
      <c r="DE9" s="389"/>
      <c r="DF9" s="292"/>
      <c r="DG9" s="292"/>
      <c r="DH9" s="292"/>
      <c r="DI9" s="292"/>
      <c r="DJ9" s="292"/>
      <c r="DK9" s="292"/>
      <c r="DL9" s="292"/>
      <c r="DM9" s="292"/>
      <c r="DN9" s="292"/>
      <c r="DO9" s="292"/>
      <c r="DP9" s="292"/>
      <c r="DQ9" s="292"/>
      <c r="DR9" s="292"/>
      <c r="DS9" s="292"/>
      <c r="DT9" s="292"/>
      <c r="DU9" s="292"/>
      <c r="DV9" s="292"/>
      <c r="DW9" s="292"/>
    </row>
    <row r="10" spans="1:143" s="291" customFormat="1" ht="13.2" x14ac:dyDescent="0.2">
      <c r="A10" s="389"/>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c r="BH10" s="389"/>
      <c r="BI10" s="389"/>
      <c r="BJ10" s="389"/>
      <c r="BK10" s="389"/>
      <c r="BL10" s="389"/>
      <c r="BM10" s="389"/>
      <c r="BN10" s="389"/>
      <c r="BO10" s="389"/>
      <c r="BP10" s="389"/>
      <c r="BQ10" s="389"/>
      <c r="BR10" s="389"/>
      <c r="BS10" s="389"/>
      <c r="BT10" s="389"/>
      <c r="BU10" s="389"/>
      <c r="BV10" s="389"/>
      <c r="BW10" s="389"/>
      <c r="BX10" s="389"/>
      <c r="BY10" s="389"/>
      <c r="BZ10" s="389"/>
      <c r="CA10" s="389"/>
      <c r="CB10" s="389"/>
      <c r="CC10" s="389"/>
      <c r="CD10" s="389"/>
      <c r="CE10" s="389"/>
      <c r="CF10" s="389"/>
      <c r="CG10" s="389"/>
      <c r="CH10" s="389"/>
      <c r="CI10" s="389"/>
      <c r="CJ10" s="389"/>
      <c r="CK10" s="389"/>
      <c r="CL10" s="389"/>
      <c r="CM10" s="389"/>
      <c r="CN10" s="389"/>
      <c r="CO10" s="389"/>
      <c r="CP10" s="389"/>
      <c r="CQ10" s="389"/>
      <c r="CR10" s="389"/>
      <c r="CS10" s="389"/>
      <c r="CT10" s="389"/>
      <c r="CU10" s="389"/>
      <c r="CV10" s="389"/>
      <c r="CW10" s="389"/>
      <c r="CX10" s="389"/>
      <c r="CY10" s="389"/>
      <c r="CZ10" s="389"/>
      <c r="DA10" s="389"/>
      <c r="DB10" s="389"/>
      <c r="DC10" s="389"/>
      <c r="DD10" s="389"/>
      <c r="DE10" s="389"/>
      <c r="DF10" s="292"/>
      <c r="DG10" s="292"/>
      <c r="DH10" s="292"/>
      <c r="DI10" s="292"/>
      <c r="DJ10" s="292"/>
      <c r="DK10" s="292"/>
      <c r="DL10" s="292"/>
      <c r="DM10" s="292"/>
      <c r="DN10" s="292"/>
      <c r="DO10" s="292"/>
      <c r="DP10" s="292"/>
      <c r="DQ10" s="292"/>
      <c r="DR10" s="292"/>
      <c r="DS10" s="292"/>
      <c r="DT10" s="292"/>
      <c r="DU10" s="292"/>
      <c r="DV10" s="292"/>
      <c r="DW10" s="292"/>
      <c r="EM10" s="291" t="s">
        <v>626</v>
      </c>
    </row>
    <row r="11" spans="1:143" s="291" customFormat="1" ht="13.2" x14ac:dyDescent="0.2">
      <c r="A11" s="389"/>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c r="BI11" s="389"/>
      <c r="BJ11" s="389"/>
      <c r="BK11" s="389"/>
      <c r="BL11" s="389"/>
      <c r="BM11" s="389"/>
      <c r="BN11" s="389"/>
      <c r="BO11" s="389"/>
      <c r="BP11" s="389"/>
      <c r="BQ11" s="389"/>
      <c r="BR11" s="389"/>
      <c r="BS11" s="389"/>
      <c r="BT11" s="389"/>
      <c r="BU11" s="389"/>
      <c r="BV11" s="389"/>
      <c r="BW11" s="389"/>
      <c r="BX11" s="389"/>
      <c r="BY11" s="389"/>
      <c r="BZ11" s="389"/>
      <c r="CA11" s="389"/>
      <c r="CB11" s="389"/>
      <c r="CC11" s="389"/>
      <c r="CD11" s="389"/>
      <c r="CE11" s="389"/>
      <c r="CF11" s="389"/>
      <c r="CG11" s="389"/>
      <c r="CH11" s="389"/>
      <c r="CI11" s="389"/>
      <c r="CJ11" s="389"/>
      <c r="CK11" s="389"/>
      <c r="CL11" s="389"/>
      <c r="CM11" s="389"/>
      <c r="CN11" s="389"/>
      <c r="CO11" s="389"/>
      <c r="CP11" s="389"/>
      <c r="CQ11" s="389"/>
      <c r="CR11" s="389"/>
      <c r="CS11" s="389"/>
      <c r="CT11" s="389"/>
      <c r="CU11" s="389"/>
      <c r="CV11" s="389"/>
      <c r="CW11" s="389"/>
      <c r="CX11" s="389"/>
      <c r="CY11" s="389"/>
      <c r="CZ11" s="389"/>
      <c r="DA11" s="389"/>
      <c r="DB11" s="389"/>
      <c r="DC11" s="389"/>
      <c r="DD11" s="389"/>
      <c r="DE11" s="389"/>
      <c r="DF11" s="292"/>
      <c r="DG11" s="292"/>
      <c r="DH11" s="292"/>
      <c r="DI11" s="292"/>
      <c r="DJ11" s="292"/>
      <c r="DK11" s="292"/>
      <c r="DL11" s="292"/>
      <c r="DM11" s="292"/>
      <c r="DN11" s="292"/>
      <c r="DO11" s="292"/>
      <c r="DP11" s="292"/>
      <c r="DQ11" s="292"/>
      <c r="DR11" s="292"/>
      <c r="DS11" s="292"/>
      <c r="DT11" s="292"/>
      <c r="DU11" s="292"/>
      <c r="DV11" s="292"/>
      <c r="DW11" s="292"/>
    </row>
    <row r="12" spans="1:143" s="291" customFormat="1" ht="13.2" x14ac:dyDescent="0.2">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9"/>
      <c r="AO12" s="389"/>
      <c r="AP12" s="389"/>
      <c r="AQ12" s="389"/>
      <c r="AR12" s="389"/>
      <c r="AS12" s="389"/>
      <c r="AT12" s="389"/>
      <c r="AU12" s="389"/>
      <c r="AV12" s="389"/>
      <c r="AW12" s="389"/>
      <c r="AX12" s="389"/>
      <c r="AY12" s="389"/>
      <c r="AZ12" s="389"/>
      <c r="BA12" s="389"/>
      <c r="BB12" s="389"/>
      <c r="BC12" s="389"/>
      <c r="BD12" s="389"/>
      <c r="BE12" s="389"/>
      <c r="BF12" s="389"/>
      <c r="BG12" s="389"/>
      <c r="BH12" s="389"/>
      <c r="BI12" s="389"/>
      <c r="BJ12" s="389"/>
      <c r="BK12" s="389"/>
      <c r="BL12" s="389"/>
      <c r="BM12" s="389"/>
      <c r="BN12" s="389"/>
      <c r="BO12" s="389"/>
      <c r="BP12" s="389"/>
      <c r="BQ12" s="389"/>
      <c r="BR12" s="389"/>
      <c r="BS12" s="389"/>
      <c r="BT12" s="389"/>
      <c r="BU12" s="389"/>
      <c r="BV12" s="389"/>
      <c r="BW12" s="389"/>
      <c r="BX12" s="389"/>
      <c r="BY12" s="389"/>
      <c r="BZ12" s="389"/>
      <c r="CA12" s="389"/>
      <c r="CB12" s="389"/>
      <c r="CC12" s="389"/>
      <c r="CD12" s="389"/>
      <c r="CE12" s="389"/>
      <c r="CF12" s="389"/>
      <c r="CG12" s="389"/>
      <c r="CH12" s="389"/>
      <c r="CI12" s="389"/>
      <c r="CJ12" s="389"/>
      <c r="CK12" s="389"/>
      <c r="CL12" s="389"/>
      <c r="CM12" s="389"/>
      <c r="CN12" s="389"/>
      <c r="CO12" s="389"/>
      <c r="CP12" s="389"/>
      <c r="CQ12" s="389"/>
      <c r="CR12" s="389"/>
      <c r="CS12" s="389"/>
      <c r="CT12" s="389"/>
      <c r="CU12" s="389"/>
      <c r="CV12" s="389"/>
      <c r="CW12" s="389"/>
      <c r="CX12" s="389"/>
      <c r="CY12" s="389"/>
      <c r="CZ12" s="389"/>
      <c r="DA12" s="389"/>
      <c r="DB12" s="389"/>
      <c r="DC12" s="389"/>
      <c r="DD12" s="389"/>
      <c r="DE12" s="389"/>
      <c r="DF12" s="292"/>
      <c r="DG12" s="292"/>
      <c r="DH12" s="292"/>
      <c r="DI12" s="292"/>
      <c r="DJ12" s="292"/>
      <c r="DK12" s="292"/>
      <c r="DL12" s="292"/>
      <c r="DM12" s="292"/>
      <c r="DN12" s="292"/>
      <c r="DO12" s="292"/>
      <c r="DP12" s="292"/>
      <c r="DQ12" s="292"/>
      <c r="DR12" s="292"/>
      <c r="DS12" s="292"/>
      <c r="DT12" s="292"/>
      <c r="DU12" s="292"/>
      <c r="DV12" s="292"/>
      <c r="DW12" s="292"/>
      <c r="EM12" s="291" t="s">
        <v>626</v>
      </c>
    </row>
    <row r="13" spans="1:143" s="291" customFormat="1" ht="13.2" x14ac:dyDescent="0.2">
      <c r="A13" s="389"/>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292"/>
      <c r="DG13" s="292"/>
      <c r="DH13" s="292"/>
      <c r="DI13" s="292"/>
      <c r="DJ13" s="292"/>
      <c r="DK13" s="292"/>
      <c r="DL13" s="292"/>
      <c r="DM13" s="292"/>
      <c r="DN13" s="292"/>
      <c r="DO13" s="292"/>
      <c r="DP13" s="292"/>
      <c r="DQ13" s="292"/>
      <c r="DR13" s="292"/>
      <c r="DS13" s="292"/>
      <c r="DT13" s="292"/>
      <c r="DU13" s="292"/>
      <c r="DV13" s="292"/>
      <c r="DW13" s="292"/>
    </row>
    <row r="14" spans="1:143" s="291" customFormat="1" ht="13.2" x14ac:dyDescent="0.2">
      <c r="A14" s="389"/>
      <c r="B14" s="389"/>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9"/>
      <c r="BI14" s="389"/>
      <c r="BJ14" s="389"/>
      <c r="BK14" s="389"/>
      <c r="BL14" s="389"/>
      <c r="BM14" s="389"/>
      <c r="BN14" s="389"/>
      <c r="BO14" s="389"/>
      <c r="BP14" s="389"/>
      <c r="BQ14" s="389"/>
      <c r="BR14" s="389"/>
      <c r="BS14" s="389"/>
      <c r="BT14" s="389"/>
      <c r="BU14" s="389"/>
      <c r="BV14" s="389"/>
      <c r="BW14" s="389"/>
      <c r="BX14" s="389"/>
      <c r="BY14" s="389"/>
      <c r="BZ14" s="389"/>
      <c r="CA14" s="389"/>
      <c r="CB14" s="389"/>
      <c r="CC14" s="389"/>
      <c r="CD14" s="389"/>
      <c r="CE14" s="389"/>
      <c r="CF14" s="389"/>
      <c r="CG14" s="389"/>
      <c r="CH14" s="389"/>
      <c r="CI14" s="389"/>
      <c r="CJ14" s="389"/>
      <c r="CK14" s="389"/>
      <c r="CL14" s="389"/>
      <c r="CM14" s="389"/>
      <c r="CN14" s="389"/>
      <c r="CO14" s="389"/>
      <c r="CP14" s="389"/>
      <c r="CQ14" s="389"/>
      <c r="CR14" s="389"/>
      <c r="CS14" s="389"/>
      <c r="CT14" s="389"/>
      <c r="CU14" s="389"/>
      <c r="CV14" s="389"/>
      <c r="CW14" s="389"/>
      <c r="CX14" s="389"/>
      <c r="CY14" s="389"/>
      <c r="CZ14" s="389"/>
      <c r="DA14" s="389"/>
      <c r="DB14" s="389"/>
      <c r="DC14" s="389"/>
      <c r="DD14" s="389"/>
      <c r="DE14" s="389"/>
      <c r="DF14" s="292"/>
      <c r="DG14" s="292"/>
      <c r="DH14" s="292"/>
      <c r="DI14" s="292"/>
      <c r="DJ14" s="292"/>
      <c r="DK14" s="292"/>
      <c r="DL14" s="292"/>
      <c r="DM14" s="292"/>
      <c r="DN14" s="292"/>
      <c r="DO14" s="292"/>
      <c r="DP14" s="292"/>
      <c r="DQ14" s="292"/>
      <c r="DR14" s="292"/>
      <c r="DS14" s="292"/>
      <c r="DT14" s="292"/>
      <c r="DU14" s="292"/>
      <c r="DV14" s="292"/>
      <c r="DW14" s="292"/>
    </row>
    <row r="15" spans="1:143" s="291" customFormat="1" ht="13.2" x14ac:dyDescent="0.2">
      <c r="A15" s="388"/>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389"/>
      <c r="AR15" s="389"/>
      <c r="AS15" s="389"/>
      <c r="AT15" s="389"/>
      <c r="AU15" s="389"/>
      <c r="AV15" s="389"/>
      <c r="AW15" s="389"/>
      <c r="AX15" s="389"/>
      <c r="AY15" s="389"/>
      <c r="AZ15" s="389"/>
      <c r="BA15" s="389"/>
      <c r="BB15" s="389"/>
      <c r="BC15" s="389"/>
      <c r="BD15" s="389"/>
      <c r="BE15" s="389"/>
      <c r="BF15" s="389"/>
      <c r="BG15" s="389"/>
      <c r="BH15" s="389"/>
      <c r="BI15" s="389"/>
      <c r="BJ15" s="389"/>
      <c r="BK15" s="389"/>
      <c r="BL15" s="389"/>
      <c r="BM15" s="389"/>
      <c r="BN15" s="389"/>
      <c r="BO15" s="389"/>
      <c r="BP15" s="389"/>
      <c r="BQ15" s="389"/>
      <c r="BR15" s="389"/>
      <c r="BS15" s="389"/>
      <c r="BT15" s="389"/>
      <c r="BU15" s="389"/>
      <c r="BV15" s="389"/>
      <c r="BW15" s="389"/>
      <c r="BX15" s="389"/>
      <c r="BY15" s="389"/>
      <c r="BZ15" s="389"/>
      <c r="CA15" s="389"/>
      <c r="CB15" s="389"/>
      <c r="CC15" s="389"/>
      <c r="CD15" s="389"/>
      <c r="CE15" s="389"/>
      <c r="CF15" s="389"/>
      <c r="CG15" s="389"/>
      <c r="CH15" s="389"/>
      <c r="CI15" s="389"/>
      <c r="CJ15" s="389"/>
      <c r="CK15" s="389"/>
      <c r="CL15" s="389"/>
      <c r="CM15" s="389"/>
      <c r="CN15" s="389"/>
      <c r="CO15" s="389"/>
      <c r="CP15" s="389"/>
      <c r="CQ15" s="389"/>
      <c r="CR15" s="389"/>
      <c r="CS15" s="389"/>
      <c r="CT15" s="389"/>
      <c r="CU15" s="389"/>
      <c r="CV15" s="389"/>
      <c r="CW15" s="389"/>
      <c r="CX15" s="389"/>
      <c r="CY15" s="389"/>
      <c r="CZ15" s="389"/>
      <c r="DA15" s="389"/>
      <c r="DB15" s="389"/>
      <c r="DC15" s="389"/>
      <c r="DD15" s="389"/>
      <c r="DE15" s="389"/>
      <c r="DF15" s="292"/>
      <c r="DG15" s="292"/>
      <c r="DH15" s="292"/>
      <c r="DI15" s="292"/>
      <c r="DJ15" s="292"/>
      <c r="DK15" s="292"/>
      <c r="DL15" s="292"/>
      <c r="DM15" s="292"/>
      <c r="DN15" s="292"/>
      <c r="DO15" s="292"/>
      <c r="DP15" s="292"/>
      <c r="DQ15" s="292"/>
      <c r="DR15" s="292"/>
      <c r="DS15" s="292"/>
      <c r="DT15" s="292"/>
      <c r="DU15" s="292"/>
      <c r="DV15" s="292"/>
      <c r="DW15" s="292"/>
    </row>
    <row r="16" spans="1:143" s="291" customFormat="1" ht="13.2" x14ac:dyDescent="0.2">
      <c r="A16" s="388"/>
      <c r="B16" s="389"/>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c r="BL16" s="389"/>
      <c r="BM16" s="389"/>
      <c r="BN16" s="389"/>
      <c r="BO16" s="389"/>
      <c r="BP16" s="389"/>
      <c r="BQ16" s="389"/>
      <c r="BR16" s="389"/>
      <c r="BS16" s="389"/>
      <c r="BT16" s="389"/>
      <c r="BU16" s="389"/>
      <c r="BV16" s="389"/>
      <c r="BW16" s="389"/>
      <c r="BX16" s="389"/>
      <c r="BY16" s="389"/>
      <c r="BZ16" s="389"/>
      <c r="CA16" s="389"/>
      <c r="CB16" s="389"/>
      <c r="CC16" s="389"/>
      <c r="CD16" s="389"/>
      <c r="CE16" s="389"/>
      <c r="CF16" s="389"/>
      <c r="CG16" s="389"/>
      <c r="CH16" s="389"/>
      <c r="CI16" s="389"/>
      <c r="CJ16" s="389"/>
      <c r="CK16" s="389"/>
      <c r="CL16" s="389"/>
      <c r="CM16" s="389"/>
      <c r="CN16" s="389"/>
      <c r="CO16" s="389"/>
      <c r="CP16" s="389"/>
      <c r="CQ16" s="389"/>
      <c r="CR16" s="389"/>
      <c r="CS16" s="389"/>
      <c r="CT16" s="389"/>
      <c r="CU16" s="389"/>
      <c r="CV16" s="389"/>
      <c r="CW16" s="389"/>
      <c r="CX16" s="389"/>
      <c r="CY16" s="389"/>
      <c r="CZ16" s="389"/>
      <c r="DA16" s="389"/>
      <c r="DB16" s="389"/>
      <c r="DC16" s="389"/>
      <c r="DD16" s="389"/>
      <c r="DE16" s="389"/>
      <c r="DF16" s="292"/>
      <c r="DG16" s="292"/>
      <c r="DH16" s="292"/>
      <c r="DI16" s="292"/>
      <c r="DJ16" s="292"/>
      <c r="DK16" s="292"/>
      <c r="DL16" s="292"/>
      <c r="DM16" s="292"/>
      <c r="DN16" s="292"/>
      <c r="DO16" s="292"/>
      <c r="DP16" s="292"/>
      <c r="DQ16" s="292"/>
      <c r="DR16" s="292"/>
      <c r="DS16" s="292"/>
      <c r="DT16" s="292"/>
      <c r="DU16" s="292"/>
      <c r="DV16" s="292"/>
      <c r="DW16" s="292"/>
    </row>
    <row r="17" spans="1:351" s="291" customFormat="1" ht="13.2" x14ac:dyDescent="0.2">
      <c r="A17" s="388"/>
      <c r="B17" s="389"/>
      <c r="C17" s="389"/>
      <c r="D17" s="389"/>
      <c r="E17" s="389"/>
      <c r="F17" s="389"/>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c r="BL17" s="389"/>
      <c r="BM17" s="389"/>
      <c r="BN17" s="389"/>
      <c r="BO17" s="389"/>
      <c r="BP17" s="389"/>
      <c r="BQ17" s="389"/>
      <c r="BR17" s="389"/>
      <c r="BS17" s="389"/>
      <c r="BT17" s="389"/>
      <c r="BU17" s="389"/>
      <c r="BV17" s="389"/>
      <c r="BW17" s="389"/>
      <c r="BX17" s="389"/>
      <c r="BY17" s="389"/>
      <c r="BZ17" s="389"/>
      <c r="CA17" s="389"/>
      <c r="CB17" s="389"/>
      <c r="CC17" s="389"/>
      <c r="CD17" s="389"/>
      <c r="CE17" s="389"/>
      <c r="CF17" s="389"/>
      <c r="CG17" s="389"/>
      <c r="CH17" s="389"/>
      <c r="CI17" s="389"/>
      <c r="CJ17" s="389"/>
      <c r="CK17" s="389"/>
      <c r="CL17" s="389"/>
      <c r="CM17" s="389"/>
      <c r="CN17" s="389"/>
      <c r="CO17" s="389"/>
      <c r="CP17" s="389"/>
      <c r="CQ17" s="389"/>
      <c r="CR17" s="389"/>
      <c r="CS17" s="389"/>
      <c r="CT17" s="389"/>
      <c r="CU17" s="389"/>
      <c r="CV17" s="389"/>
      <c r="CW17" s="389"/>
      <c r="CX17" s="389"/>
      <c r="CY17" s="389"/>
      <c r="CZ17" s="389"/>
      <c r="DA17" s="389"/>
      <c r="DB17" s="389"/>
      <c r="DC17" s="389"/>
      <c r="DD17" s="389"/>
      <c r="DE17" s="389"/>
      <c r="DF17" s="292"/>
      <c r="DG17" s="292"/>
      <c r="DH17" s="292"/>
      <c r="DI17" s="292"/>
      <c r="DJ17" s="292"/>
      <c r="DK17" s="292"/>
      <c r="DL17" s="292"/>
      <c r="DM17" s="292"/>
      <c r="DN17" s="292"/>
      <c r="DO17" s="292"/>
      <c r="DP17" s="292"/>
      <c r="DQ17" s="292"/>
      <c r="DR17" s="292"/>
      <c r="DS17" s="292"/>
      <c r="DT17" s="292"/>
      <c r="DU17" s="292"/>
      <c r="DV17" s="292"/>
      <c r="DW17" s="292"/>
    </row>
    <row r="18" spans="1:351" s="291" customFormat="1" ht="13.2" x14ac:dyDescent="0.2">
      <c r="A18" s="388"/>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c r="BI18" s="389"/>
      <c r="BJ18" s="389"/>
      <c r="BK18" s="389"/>
      <c r="BL18" s="389"/>
      <c r="BM18" s="389"/>
      <c r="BN18" s="389"/>
      <c r="BO18" s="389"/>
      <c r="BP18" s="389"/>
      <c r="BQ18" s="389"/>
      <c r="BR18" s="389"/>
      <c r="BS18" s="389"/>
      <c r="BT18" s="389"/>
      <c r="BU18" s="389"/>
      <c r="BV18" s="389"/>
      <c r="BW18" s="389"/>
      <c r="BX18" s="389"/>
      <c r="BY18" s="389"/>
      <c r="BZ18" s="389"/>
      <c r="CA18" s="389"/>
      <c r="CB18" s="389"/>
      <c r="CC18" s="389"/>
      <c r="CD18" s="389"/>
      <c r="CE18" s="389"/>
      <c r="CF18" s="389"/>
      <c r="CG18" s="389"/>
      <c r="CH18" s="389"/>
      <c r="CI18" s="389"/>
      <c r="CJ18" s="389"/>
      <c r="CK18" s="389"/>
      <c r="CL18" s="389"/>
      <c r="CM18" s="389"/>
      <c r="CN18" s="389"/>
      <c r="CO18" s="389"/>
      <c r="CP18" s="389"/>
      <c r="CQ18" s="389"/>
      <c r="CR18" s="389"/>
      <c r="CS18" s="389"/>
      <c r="CT18" s="389"/>
      <c r="CU18" s="389"/>
      <c r="CV18" s="389"/>
      <c r="CW18" s="389"/>
      <c r="CX18" s="389"/>
      <c r="CY18" s="389"/>
      <c r="CZ18" s="389"/>
      <c r="DA18" s="389"/>
      <c r="DB18" s="389"/>
      <c r="DC18" s="389"/>
      <c r="DD18" s="389"/>
      <c r="DE18" s="389"/>
      <c r="DF18" s="292"/>
      <c r="DG18" s="292"/>
      <c r="DH18" s="292"/>
      <c r="DI18" s="292"/>
      <c r="DJ18" s="292"/>
      <c r="DK18" s="292"/>
      <c r="DL18" s="292"/>
      <c r="DM18" s="292"/>
      <c r="DN18" s="292"/>
      <c r="DO18" s="292"/>
      <c r="DP18" s="292"/>
      <c r="DQ18" s="292"/>
      <c r="DR18" s="292"/>
      <c r="DS18" s="292"/>
      <c r="DT18" s="292"/>
      <c r="DU18" s="292"/>
      <c r="DV18" s="292"/>
      <c r="DW18" s="292"/>
    </row>
    <row r="19" spans="1:351" ht="13.2" x14ac:dyDescent="0.2">
      <c r="DD19" s="388"/>
      <c r="DE19" s="388"/>
    </row>
    <row r="20" spans="1:351" ht="13.2" x14ac:dyDescent="0.2">
      <c r="DD20" s="388"/>
      <c r="DE20" s="388"/>
    </row>
    <row r="21" spans="1:351" ht="16.2" x14ac:dyDescent="0.2">
      <c r="B21" s="390"/>
      <c r="C21" s="391"/>
      <c r="D21" s="391"/>
      <c r="E21" s="391"/>
      <c r="F21" s="391"/>
      <c r="G21" s="391"/>
      <c r="H21" s="391"/>
      <c r="I21" s="391"/>
      <c r="J21" s="391"/>
      <c r="K21" s="391"/>
      <c r="L21" s="391"/>
      <c r="M21" s="391"/>
      <c r="N21" s="392"/>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c r="AT21" s="392"/>
      <c r="AU21" s="391"/>
      <c r="AV21" s="391"/>
      <c r="AW21" s="391"/>
      <c r="AX21" s="391"/>
      <c r="AY21" s="391"/>
      <c r="AZ21" s="391"/>
      <c r="BA21" s="391"/>
      <c r="BB21" s="391"/>
      <c r="BC21" s="391"/>
      <c r="BD21" s="391"/>
      <c r="BE21" s="391"/>
      <c r="BF21" s="392"/>
      <c r="BG21" s="391"/>
      <c r="BH21" s="391"/>
      <c r="BI21" s="391"/>
      <c r="BJ21" s="391"/>
      <c r="BK21" s="391"/>
      <c r="BL21" s="391"/>
      <c r="BM21" s="391"/>
      <c r="BN21" s="391"/>
      <c r="BO21" s="391"/>
      <c r="BP21" s="391"/>
      <c r="BQ21" s="391"/>
      <c r="BR21" s="392"/>
      <c r="BS21" s="391"/>
      <c r="BT21" s="391"/>
      <c r="BU21" s="391"/>
      <c r="BV21" s="391"/>
      <c r="BW21" s="391"/>
      <c r="BX21" s="391"/>
      <c r="BY21" s="391"/>
      <c r="BZ21" s="391"/>
      <c r="CA21" s="391"/>
      <c r="CB21" s="391"/>
      <c r="CC21" s="391"/>
      <c r="CD21" s="392"/>
      <c r="CE21" s="391"/>
      <c r="CF21" s="391"/>
      <c r="CG21" s="391"/>
      <c r="CH21" s="391"/>
      <c r="CI21" s="391"/>
      <c r="CJ21" s="391"/>
      <c r="CK21" s="391"/>
      <c r="CL21" s="391"/>
      <c r="CM21" s="391"/>
      <c r="CN21" s="391"/>
      <c r="CO21" s="391"/>
      <c r="CP21" s="392"/>
      <c r="CQ21" s="391"/>
      <c r="CR21" s="391"/>
      <c r="CS21" s="391"/>
      <c r="CT21" s="391"/>
      <c r="CU21" s="391"/>
      <c r="CV21" s="391"/>
      <c r="CW21" s="391"/>
      <c r="CX21" s="391"/>
      <c r="CY21" s="391"/>
      <c r="CZ21" s="391"/>
      <c r="DA21" s="391"/>
      <c r="DB21" s="392"/>
      <c r="DC21" s="391"/>
      <c r="DD21" s="393"/>
      <c r="DE21" s="388"/>
      <c r="MM21" s="394"/>
    </row>
    <row r="22" spans="1:351" ht="16.2" x14ac:dyDescent="0.2">
      <c r="B22" s="395"/>
      <c r="MM22" s="394"/>
    </row>
    <row r="23" spans="1:351" ht="13.2" x14ac:dyDescent="0.2">
      <c r="B23" s="395"/>
    </row>
    <row r="24" spans="1:351" ht="13.2" x14ac:dyDescent="0.2">
      <c r="B24" s="395"/>
    </row>
    <row r="25" spans="1:351" ht="13.2" x14ac:dyDescent="0.2">
      <c r="B25" s="395"/>
    </row>
    <row r="26" spans="1:351" ht="13.2" x14ac:dyDescent="0.2">
      <c r="B26" s="395"/>
    </row>
    <row r="27" spans="1:351" ht="13.2" x14ac:dyDescent="0.2">
      <c r="B27" s="395"/>
    </row>
    <row r="28" spans="1:351" ht="13.2" x14ac:dyDescent="0.2">
      <c r="B28" s="395"/>
    </row>
    <row r="29" spans="1:351" ht="13.2" x14ac:dyDescent="0.2">
      <c r="B29" s="395"/>
    </row>
    <row r="30" spans="1:351" ht="13.2" x14ac:dyDescent="0.2">
      <c r="B30" s="395"/>
    </row>
    <row r="31" spans="1:351" ht="13.2" x14ac:dyDescent="0.2">
      <c r="B31" s="395"/>
    </row>
    <row r="32" spans="1:351" ht="13.2" x14ac:dyDescent="0.2">
      <c r="B32" s="395"/>
    </row>
    <row r="33" spans="2:109" ht="13.2" x14ac:dyDescent="0.2">
      <c r="B33" s="395"/>
    </row>
    <row r="34" spans="2:109" ht="13.2" x14ac:dyDescent="0.2">
      <c r="B34" s="395"/>
    </row>
    <row r="35" spans="2:109" ht="13.2" x14ac:dyDescent="0.2">
      <c r="B35" s="395"/>
    </row>
    <row r="36" spans="2:109" ht="13.2" x14ac:dyDescent="0.2">
      <c r="B36" s="395"/>
    </row>
    <row r="37" spans="2:109" ht="13.2" x14ac:dyDescent="0.2">
      <c r="B37" s="395"/>
    </row>
    <row r="38" spans="2:109" ht="13.2" x14ac:dyDescent="0.2">
      <c r="B38" s="395"/>
    </row>
    <row r="39" spans="2:109" ht="13.2" x14ac:dyDescent="0.2">
      <c r="B39" s="397"/>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c r="BB39" s="398"/>
      <c r="BC39" s="398"/>
      <c r="BD39" s="398"/>
      <c r="BE39" s="398"/>
      <c r="BF39" s="398"/>
      <c r="BG39" s="398"/>
      <c r="BH39" s="398"/>
      <c r="BI39" s="398"/>
      <c r="BJ39" s="398"/>
      <c r="BK39" s="398"/>
      <c r="BL39" s="398"/>
      <c r="BM39" s="398"/>
      <c r="BN39" s="398"/>
      <c r="BO39" s="398"/>
      <c r="BP39" s="398"/>
      <c r="BQ39" s="398"/>
      <c r="BR39" s="398"/>
      <c r="BS39" s="398"/>
      <c r="BT39" s="398"/>
      <c r="BU39" s="398"/>
      <c r="BV39" s="398"/>
      <c r="BW39" s="398"/>
      <c r="BX39" s="398"/>
      <c r="BY39" s="398"/>
      <c r="BZ39" s="398"/>
      <c r="CA39" s="398"/>
      <c r="CB39" s="398"/>
      <c r="CC39" s="398"/>
      <c r="CD39" s="398"/>
      <c r="CE39" s="398"/>
      <c r="CF39" s="398"/>
      <c r="CG39" s="398"/>
      <c r="CH39" s="398"/>
      <c r="CI39" s="398"/>
      <c r="CJ39" s="398"/>
      <c r="CK39" s="398"/>
      <c r="CL39" s="398"/>
      <c r="CM39" s="398"/>
      <c r="CN39" s="398"/>
      <c r="CO39" s="398"/>
      <c r="CP39" s="398"/>
      <c r="CQ39" s="398"/>
      <c r="CR39" s="398"/>
      <c r="CS39" s="398"/>
      <c r="CT39" s="398"/>
      <c r="CU39" s="398"/>
      <c r="CV39" s="398"/>
      <c r="CW39" s="398"/>
      <c r="CX39" s="398"/>
      <c r="CY39" s="398"/>
      <c r="CZ39" s="398"/>
      <c r="DA39" s="398"/>
      <c r="DB39" s="398"/>
      <c r="DC39" s="398"/>
      <c r="DD39" s="399"/>
    </row>
    <row r="40" spans="2:109" ht="13.2" x14ac:dyDescent="0.2">
      <c r="B40" s="400"/>
      <c r="DD40" s="400"/>
      <c r="DE40" s="388"/>
    </row>
    <row r="41" spans="2:109" ht="16.2" x14ac:dyDescent="0.2">
      <c r="B41" s="401" t="s">
        <v>627</v>
      </c>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3"/>
    </row>
    <row r="42" spans="2:109" ht="13.2" x14ac:dyDescent="0.2">
      <c r="B42" s="395"/>
      <c r="G42" s="402"/>
      <c r="I42" s="403"/>
      <c r="J42" s="403"/>
      <c r="K42" s="403"/>
      <c r="AM42" s="402"/>
      <c r="AN42" s="402" t="s">
        <v>628</v>
      </c>
      <c r="AP42" s="403"/>
      <c r="AQ42" s="403"/>
      <c r="AR42" s="403"/>
      <c r="AY42" s="402"/>
      <c r="BA42" s="403"/>
      <c r="BB42" s="403"/>
      <c r="BC42" s="403"/>
      <c r="BK42" s="402"/>
      <c r="BM42" s="403"/>
      <c r="BN42" s="403"/>
      <c r="BO42" s="403"/>
      <c r="BW42" s="402"/>
      <c r="BY42" s="403"/>
      <c r="BZ42" s="403"/>
      <c r="CA42" s="403"/>
      <c r="CI42" s="402"/>
      <c r="CK42" s="403"/>
      <c r="CL42" s="403"/>
      <c r="CM42" s="403"/>
      <c r="CU42" s="402"/>
      <c r="CW42" s="403"/>
      <c r="CX42" s="403"/>
      <c r="CY42" s="403"/>
    </row>
    <row r="43" spans="2:109" ht="13.5" customHeight="1" x14ac:dyDescent="0.2">
      <c r="B43" s="395"/>
      <c r="AN43" s="1317" t="s">
        <v>637</v>
      </c>
      <c r="AO43" s="1318"/>
      <c r="AP43" s="1318"/>
      <c r="AQ43" s="1318"/>
      <c r="AR43" s="1318"/>
      <c r="AS43" s="1318"/>
      <c r="AT43" s="1318"/>
      <c r="AU43" s="1318"/>
      <c r="AV43" s="1318"/>
      <c r="AW43" s="1318"/>
      <c r="AX43" s="1318"/>
      <c r="AY43" s="1318"/>
      <c r="AZ43" s="1318"/>
      <c r="BA43" s="1318"/>
      <c r="BB43" s="1318"/>
      <c r="BC43" s="1318"/>
      <c r="BD43" s="1318"/>
      <c r="BE43" s="1318"/>
      <c r="BF43" s="1318"/>
      <c r="BG43" s="1318"/>
      <c r="BH43" s="1318"/>
      <c r="BI43" s="1318"/>
      <c r="BJ43" s="1318"/>
      <c r="BK43" s="1318"/>
      <c r="BL43" s="1318"/>
      <c r="BM43" s="1318"/>
      <c r="BN43" s="1318"/>
      <c r="BO43" s="1318"/>
      <c r="BP43" s="1318"/>
      <c r="BQ43" s="1318"/>
      <c r="BR43" s="1318"/>
      <c r="BS43" s="1318"/>
      <c r="BT43" s="1318"/>
      <c r="BU43" s="1318"/>
      <c r="BV43" s="1318"/>
      <c r="BW43" s="1318"/>
      <c r="BX43" s="1318"/>
      <c r="BY43" s="1318"/>
      <c r="BZ43" s="1318"/>
      <c r="CA43" s="1318"/>
      <c r="CB43" s="1318"/>
      <c r="CC43" s="1318"/>
      <c r="CD43" s="1318"/>
      <c r="CE43" s="1318"/>
      <c r="CF43" s="1318"/>
      <c r="CG43" s="1318"/>
      <c r="CH43" s="1318"/>
      <c r="CI43" s="1318"/>
      <c r="CJ43" s="1318"/>
      <c r="CK43" s="1318"/>
      <c r="CL43" s="1318"/>
      <c r="CM43" s="1318"/>
      <c r="CN43" s="1318"/>
      <c r="CO43" s="1318"/>
      <c r="CP43" s="1318"/>
      <c r="CQ43" s="1318"/>
      <c r="CR43" s="1318"/>
      <c r="CS43" s="1318"/>
      <c r="CT43" s="1318"/>
      <c r="CU43" s="1318"/>
      <c r="CV43" s="1318"/>
      <c r="CW43" s="1318"/>
      <c r="CX43" s="1318"/>
      <c r="CY43" s="1318"/>
      <c r="CZ43" s="1318"/>
      <c r="DA43" s="1318"/>
      <c r="DB43" s="1318"/>
      <c r="DC43" s="1319"/>
    </row>
    <row r="44" spans="2:109" ht="13.2" x14ac:dyDescent="0.2">
      <c r="B44" s="395"/>
      <c r="AN44" s="1320"/>
      <c r="AO44" s="1321"/>
      <c r="AP44" s="1321"/>
      <c r="AQ44" s="1321"/>
      <c r="AR44" s="1321"/>
      <c r="AS44" s="1321"/>
      <c r="AT44" s="1321"/>
      <c r="AU44" s="1321"/>
      <c r="AV44" s="1321"/>
      <c r="AW44" s="1321"/>
      <c r="AX44" s="1321"/>
      <c r="AY44" s="1321"/>
      <c r="AZ44" s="1321"/>
      <c r="BA44" s="1321"/>
      <c r="BB44" s="1321"/>
      <c r="BC44" s="1321"/>
      <c r="BD44" s="1321"/>
      <c r="BE44" s="1321"/>
      <c r="BF44" s="1321"/>
      <c r="BG44" s="1321"/>
      <c r="BH44" s="1321"/>
      <c r="BI44" s="1321"/>
      <c r="BJ44" s="1321"/>
      <c r="BK44" s="1321"/>
      <c r="BL44" s="1321"/>
      <c r="BM44" s="1321"/>
      <c r="BN44" s="1321"/>
      <c r="BO44" s="1321"/>
      <c r="BP44" s="1321"/>
      <c r="BQ44" s="1321"/>
      <c r="BR44" s="1321"/>
      <c r="BS44" s="1321"/>
      <c r="BT44" s="1321"/>
      <c r="BU44" s="1321"/>
      <c r="BV44" s="1321"/>
      <c r="BW44" s="1321"/>
      <c r="BX44" s="1321"/>
      <c r="BY44" s="1321"/>
      <c r="BZ44" s="1321"/>
      <c r="CA44" s="1321"/>
      <c r="CB44" s="1321"/>
      <c r="CC44" s="1321"/>
      <c r="CD44" s="1321"/>
      <c r="CE44" s="1321"/>
      <c r="CF44" s="1321"/>
      <c r="CG44" s="1321"/>
      <c r="CH44" s="1321"/>
      <c r="CI44" s="1321"/>
      <c r="CJ44" s="1321"/>
      <c r="CK44" s="1321"/>
      <c r="CL44" s="1321"/>
      <c r="CM44" s="1321"/>
      <c r="CN44" s="1321"/>
      <c r="CO44" s="1321"/>
      <c r="CP44" s="1321"/>
      <c r="CQ44" s="1321"/>
      <c r="CR44" s="1321"/>
      <c r="CS44" s="1321"/>
      <c r="CT44" s="1321"/>
      <c r="CU44" s="1321"/>
      <c r="CV44" s="1321"/>
      <c r="CW44" s="1321"/>
      <c r="CX44" s="1321"/>
      <c r="CY44" s="1321"/>
      <c r="CZ44" s="1321"/>
      <c r="DA44" s="1321"/>
      <c r="DB44" s="1321"/>
      <c r="DC44" s="1322"/>
    </row>
    <row r="45" spans="2:109" ht="13.2" x14ac:dyDescent="0.2">
      <c r="B45" s="395"/>
      <c r="AN45" s="1320"/>
      <c r="AO45" s="1321"/>
      <c r="AP45" s="1321"/>
      <c r="AQ45" s="1321"/>
      <c r="AR45" s="1321"/>
      <c r="AS45" s="1321"/>
      <c r="AT45" s="1321"/>
      <c r="AU45" s="1321"/>
      <c r="AV45" s="1321"/>
      <c r="AW45" s="1321"/>
      <c r="AX45" s="1321"/>
      <c r="AY45" s="1321"/>
      <c r="AZ45" s="1321"/>
      <c r="BA45" s="1321"/>
      <c r="BB45" s="1321"/>
      <c r="BC45" s="1321"/>
      <c r="BD45" s="1321"/>
      <c r="BE45" s="1321"/>
      <c r="BF45" s="1321"/>
      <c r="BG45" s="1321"/>
      <c r="BH45" s="1321"/>
      <c r="BI45" s="1321"/>
      <c r="BJ45" s="1321"/>
      <c r="BK45" s="1321"/>
      <c r="BL45" s="1321"/>
      <c r="BM45" s="1321"/>
      <c r="BN45" s="1321"/>
      <c r="BO45" s="1321"/>
      <c r="BP45" s="1321"/>
      <c r="BQ45" s="1321"/>
      <c r="BR45" s="1321"/>
      <c r="BS45" s="1321"/>
      <c r="BT45" s="1321"/>
      <c r="BU45" s="1321"/>
      <c r="BV45" s="1321"/>
      <c r="BW45" s="1321"/>
      <c r="BX45" s="1321"/>
      <c r="BY45" s="1321"/>
      <c r="BZ45" s="1321"/>
      <c r="CA45" s="1321"/>
      <c r="CB45" s="1321"/>
      <c r="CC45" s="1321"/>
      <c r="CD45" s="1321"/>
      <c r="CE45" s="1321"/>
      <c r="CF45" s="1321"/>
      <c r="CG45" s="1321"/>
      <c r="CH45" s="1321"/>
      <c r="CI45" s="1321"/>
      <c r="CJ45" s="1321"/>
      <c r="CK45" s="1321"/>
      <c r="CL45" s="1321"/>
      <c r="CM45" s="1321"/>
      <c r="CN45" s="1321"/>
      <c r="CO45" s="1321"/>
      <c r="CP45" s="1321"/>
      <c r="CQ45" s="1321"/>
      <c r="CR45" s="1321"/>
      <c r="CS45" s="1321"/>
      <c r="CT45" s="1321"/>
      <c r="CU45" s="1321"/>
      <c r="CV45" s="1321"/>
      <c r="CW45" s="1321"/>
      <c r="CX45" s="1321"/>
      <c r="CY45" s="1321"/>
      <c r="CZ45" s="1321"/>
      <c r="DA45" s="1321"/>
      <c r="DB45" s="1321"/>
      <c r="DC45" s="1322"/>
    </row>
    <row r="46" spans="2:109" ht="13.2" x14ac:dyDescent="0.2">
      <c r="B46" s="395"/>
      <c r="AN46" s="1320"/>
      <c r="AO46" s="1321"/>
      <c r="AP46" s="1321"/>
      <c r="AQ46" s="1321"/>
      <c r="AR46" s="1321"/>
      <c r="AS46" s="1321"/>
      <c r="AT46" s="1321"/>
      <c r="AU46" s="1321"/>
      <c r="AV46" s="1321"/>
      <c r="AW46" s="1321"/>
      <c r="AX46" s="1321"/>
      <c r="AY46" s="1321"/>
      <c r="AZ46" s="1321"/>
      <c r="BA46" s="1321"/>
      <c r="BB46" s="1321"/>
      <c r="BC46" s="1321"/>
      <c r="BD46" s="1321"/>
      <c r="BE46" s="1321"/>
      <c r="BF46" s="1321"/>
      <c r="BG46" s="1321"/>
      <c r="BH46" s="1321"/>
      <c r="BI46" s="1321"/>
      <c r="BJ46" s="1321"/>
      <c r="BK46" s="1321"/>
      <c r="BL46" s="1321"/>
      <c r="BM46" s="1321"/>
      <c r="BN46" s="1321"/>
      <c r="BO46" s="1321"/>
      <c r="BP46" s="1321"/>
      <c r="BQ46" s="1321"/>
      <c r="BR46" s="1321"/>
      <c r="BS46" s="1321"/>
      <c r="BT46" s="1321"/>
      <c r="BU46" s="1321"/>
      <c r="BV46" s="1321"/>
      <c r="BW46" s="1321"/>
      <c r="BX46" s="1321"/>
      <c r="BY46" s="1321"/>
      <c r="BZ46" s="1321"/>
      <c r="CA46" s="1321"/>
      <c r="CB46" s="1321"/>
      <c r="CC46" s="1321"/>
      <c r="CD46" s="1321"/>
      <c r="CE46" s="1321"/>
      <c r="CF46" s="1321"/>
      <c r="CG46" s="1321"/>
      <c r="CH46" s="1321"/>
      <c r="CI46" s="1321"/>
      <c r="CJ46" s="1321"/>
      <c r="CK46" s="1321"/>
      <c r="CL46" s="1321"/>
      <c r="CM46" s="1321"/>
      <c r="CN46" s="1321"/>
      <c r="CO46" s="1321"/>
      <c r="CP46" s="1321"/>
      <c r="CQ46" s="1321"/>
      <c r="CR46" s="1321"/>
      <c r="CS46" s="1321"/>
      <c r="CT46" s="1321"/>
      <c r="CU46" s="1321"/>
      <c r="CV46" s="1321"/>
      <c r="CW46" s="1321"/>
      <c r="CX46" s="1321"/>
      <c r="CY46" s="1321"/>
      <c r="CZ46" s="1321"/>
      <c r="DA46" s="1321"/>
      <c r="DB46" s="1321"/>
      <c r="DC46" s="1322"/>
    </row>
    <row r="47" spans="2:109" ht="13.2" x14ac:dyDescent="0.2">
      <c r="B47" s="395"/>
      <c r="AN47" s="1323"/>
      <c r="AO47" s="1324"/>
      <c r="AP47" s="1324"/>
      <c r="AQ47" s="1324"/>
      <c r="AR47" s="1324"/>
      <c r="AS47" s="1324"/>
      <c r="AT47" s="1324"/>
      <c r="AU47" s="1324"/>
      <c r="AV47" s="1324"/>
      <c r="AW47" s="1324"/>
      <c r="AX47" s="1324"/>
      <c r="AY47" s="1324"/>
      <c r="AZ47" s="1324"/>
      <c r="BA47" s="1324"/>
      <c r="BB47" s="1324"/>
      <c r="BC47" s="1324"/>
      <c r="BD47" s="1324"/>
      <c r="BE47" s="1324"/>
      <c r="BF47" s="1324"/>
      <c r="BG47" s="1324"/>
      <c r="BH47" s="1324"/>
      <c r="BI47" s="1324"/>
      <c r="BJ47" s="1324"/>
      <c r="BK47" s="1324"/>
      <c r="BL47" s="1324"/>
      <c r="BM47" s="1324"/>
      <c r="BN47" s="1324"/>
      <c r="BO47" s="1324"/>
      <c r="BP47" s="1324"/>
      <c r="BQ47" s="1324"/>
      <c r="BR47" s="1324"/>
      <c r="BS47" s="1324"/>
      <c r="BT47" s="1324"/>
      <c r="BU47" s="1324"/>
      <c r="BV47" s="1324"/>
      <c r="BW47" s="1324"/>
      <c r="BX47" s="1324"/>
      <c r="BY47" s="1324"/>
      <c r="BZ47" s="1324"/>
      <c r="CA47" s="1324"/>
      <c r="CB47" s="1324"/>
      <c r="CC47" s="1324"/>
      <c r="CD47" s="1324"/>
      <c r="CE47" s="1324"/>
      <c r="CF47" s="1324"/>
      <c r="CG47" s="1324"/>
      <c r="CH47" s="1324"/>
      <c r="CI47" s="1324"/>
      <c r="CJ47" s="1324"/>
      <c r="CK47" s="1324"/>
      <c r="CL47" s="1324"/>
      <c r="CM47" s="1324"/>
      <c r="CN47" s="1324"/>
      <c r="CO47" s="1324"/>
      <c r="CP47" s="1324"/>
      <c r="CQ47" s="1324"/>
      <c r="CR47" s="1324"/>
      <c r="CS47" s="1324"/>
      <c r="CT47" s="1324"/>
      <c r="CU47" s="1324"/>
      <c r="CV47" s="1324"/>
      <c r="CW47" s="1324"/>
      <c r="CX47" s="1324"/>
      <c r="CY47" s="1324"/>
      <c r="CZ47" s="1324"/>
      <c r="DA47" s="1324"/>
      <c r="DB47" s="1324"/>
      <c r="DC47" s="1325"/>
    </row>
    <row r="48" spans="2:109" ht="13.2" x14ac:dyDescent="0.2">
      <c r="B48" s="395"/>
      <c r="H48" s="404"/>
      <c r="I48" s="404"/>
      <c r="J48" s="404"/>
      <c r="AN48" s="404"/>
      <c r="AO48" s="404"/>
      <c r="AP48" s="404"/>
      <c r="AZ48" s="404"/>
      <c r="BA48" s="404"/>
      <c r="BB48" s="404"/>
      <c r="BL48" s="404"/>
      <c r="BM48" s="404"/>
      <c r="BN48" s="404"/>
      <c r="BX48" s="404"/>
      <c r="BY48" s="404"/>
      <c r="BZ48" s="404"/>
      <c r="CJ48" s="404"/>
      <c r="CK48" s="404"/>
      <c r="CL48" s="404"/>
      <c r="CV48" s="404"/>
      <c r="CW48" s="404"/>
      <c r="CX48" s="404"/>
    </row>
    <row r="49" spans="1:109" ht="13.2" x14ac:dyDescent="0.2">
      <c r="B49" s="395"/>
      <c r="AN49" s="388" t="s">
        <v>629</v>
      </c>
    </row>
    <row r="50" spans="1:109" ht="13.2" x14ac:dyDescent="0.2">
      <c r="B50" s="395"/>
      <c r="G50" s="1309"/>
      <c r="H50" s="1309"/>
      <c r="I50" s="1309"/>
      <c r="J50" s="1309"/>
      <c r="K50" s="405"/>
      <c r="L50" s="405"/>
      <c r="M50" s="406"/>
      <c r="N50" s="406"/>
      <c r="AN50" s="1310"/>
      <c r="AO50" s="1311"/>
      <c r="AP50" s="1311"/>
      <c r="AQ50" s="1311"/>
      <c r="AR50" s="1311"/>
      <c r="AS50" s="1311"/>
      <c r="AT50" s="1311"/>
      <c r="AU50" s="1311"/>
      <c r="AV50" s="1311"/>
      <c r="AW50" s="1311"/>
      <c r="AX50" s="1311"/>
      <c r="AY50" s="1311"/>
      <c r="AZ50" s="1311"/>
      <c r="BA50" s="1311"/>
      <c r="BB50" s="1311"/>
      <c r="BC50" s="1311"/>
      <c r="BD50" s="1311"/>
      <c r="BE50" s="1311"/>
      <c r="BF50" s="1311"/>
      <c r="BG50" s="1311"/>
      <c r="BH50" s="1311"/>
      <c r="BI50" s="1311"/>
      <c r="BJ50" s="1311"/>
      <c r="BK50" s="1311"/>
      <c r="BL50" s="1311"/>
      <c r="BM50" s="1311"/>
      <c r="BN50" s="1311"/>
      <c r="BO50" s="1312"/>
      <c r="BP50" s="1313" t="s">
        <v>575</v>
      </c>
      <c r="BQ50" s="1313"/>
      <c r="BR50" s="1313"/>
      <c r="BS50" s="1313"/>
      <c r="BT50" s="1313"/>
      <c r="BU50" s="1313"/>
      <c r="BV50" s="1313"/>
      <c r="BW50" s="1313"/>
      <c r="BX50" s="1313" t="s">
        <v>576</v>
      </c>
      <c r="BY50" s="1313"/>
      <c r="BZ50" s="1313"/>
      <c r="CA50" s="1313"/>
      <c r="CB50" s="1313"/>
      <c r="CC50" s="1313"/>
      <c r="CD50" s="1313"/>
      <c r="CE50" s="1313"/>
      <c r="CF50" s="1313" t="s">
        <v>577</v>
      </c>
      <c r="CG50" s="1313"/>
      <c r="CH50" s="1313"/>
      <c r="CI50" s="1313"/>
      <c r="CJ50" s="1313"/>
      <c r="CK50" s="1313"/>
      <c r="CL50" s="1313"/>
      <c r="CM50" s="1313"/>
      <c r="CN50" s="1313" t="s">
        <v>578</v>
      </c>
      <c r="CO50" s="1313"/>
      <c r="CP50" s="1313"/>
      <c r="CQ50" s="1313"/>
      <c r="CR50" s="1313"/>
      <c r="CS50" s="1313"/>
      <c r="CT50" s="1313"/>
      <c r="CU50" s="1313"/>
      <c r="CV50" s="1313" t="s">
        <v>579</v>
      </c>
      <c r="CW50" s="1313"/>
      <c r="CX50" s="1313"/>
      <c r="CY50" s="1313"/>
      <c r="CZ50" s="1313"/>
      <c r="DA50" s="1313"/>
      <c r="DB50" s="1313"/>
      <c r="DC50" s="1313"/>
    </row>
    <row r="51" spans="1:109" ht="13.5" customHeight="1" x14ac:dyDescent="0.2">
      <c r="B51" s="395"/>
      <c r="G51" s="1327"/>
      <c r="H51" s="1327"/>
      <c r="I51" s="1328"/>
      <c r="J51" s="1328"/>
      <c r="K51" s="1326"/>
      <c r="L51" s="1326"/>
      <c r="M51" s="1326"/>
      <c r="N51" s="1326"/>
      <c r="AM51" s="404"/>
      <c r="AN51" s="1316" t="s">
        <v>630</v>
      </c>
      <c r="AO51" s="1316"/>
      <c r="AP51" s="1316"/>
      <c r="AQ51" s="1316"/>
      <c r="AR51" s="1316"/>
      <c r="AS51" s="1316"/>
      <c r="AT51" s="1316"/>
      <c r="AU51" s="1316"/>
      <c r="AV51" s="1316"/>
      <c r="AW51" s="1316"/>
      <c r="AX51" s="1316"/>
      <c r="AY51" s="1316"/>
      <c r="AZ51" s="1316"/>
      <c r="BA51" s="1316"/>
      <c r="BB51" s="1316" t="s">
        <v>631</v>
      </c>
      <c r="BC51" s="1316"/>
      <c r="BD51" s="1316"/>
      <c r="BE51" s="1316"/>
      <c r="BF51" s="1316"/>
      <c r="BG51" s="1316"/>
      <c r="BH51" s="1316"/>
      <c r="BI51" s="1316"/>
      <c r="BJ51" s="1316"/>
      <c r="BK51" s="1316"/>
      <c r="BL51" s="1316"/>
      <c r="BM51" s="1316"/>
      <c r="BN51" s="1316"/>
      <c r="BO51" s="1316"/>
      <c r="BP51" s="1315"/>
      <c r="BQ51" s="1314"/>
      <c r="BR51" s="1314"/>
      <c r="BS51" s="1314"/>
      <c r="BT51" s="1314"/>
      <c r="BU51" s="1314"/>
      <c r="BV51" s="1314"/>
      <c r="BW51" s="1314"/>
      <c r="BX51" s="1314"/>
      <c r="BY51" s="1314"/>
      <c r="BZ51" s="1314"/>
      <c r="CA51" s="1314"/>
      <c r="CB51" s="1314"/>
      <c r="CC51" s="1314"/>
      <c r="CD51" s="1314"/>
      <c r="CE51" s="1314"/>
      <c r="CF51" s="1314"/>
      <c r="CG51" s="1314"/>
      <c r="CH51" s="1314"/>
      <c r="CI51" s="1314"/>
      <c r="CJ51" s="1314"/>
      <c r="CK51" s="1314"/>
      <c r="CL51" s="1314"/>
      <c r="CM51" s="1314"/>
      <c r="CN51" s="1314"/>
      <c r="CO51" s="1314"/>
      <c r="CP51" s="1314"/>
      <c r="CQ51" s="1314"/>
      <c r="CR51" s="1314"/>
      <c r="CS51" s="1314"/>
      <c r="CT51" s="1314"/>
      <c r="CU51" s="1314"/>
      <c r="CV51" s="1314"/>
      <c r="CW51" s="1314"/>
      <c r="CX51" s="1314"/>
      <c r="CY51" s="1314"/>
      <c r="CZ51" s="1314"/>
      <c r="DA51" s="1314"/>
      <c r="DB51" s="1314"/>
      <c r="DC51" s="1314"/>
    </row>
    <row r="52" spans="1:109" ht="13.2" x14ac:dyDescent="0.2">
      <c r="B52" s="395"/>
      <c r="G52" s="1327"/>
      <c r="H52" s="1327"/>
      <c r="I52" s="1328"/>
      <c r="J52" s="1328"/>
      <c r="K52" s="1326"/>
      <c r="L52" s="1326"/>
      <c r="M52" s="1326"/>
      <c r="N52" s="1326"/>
      <c r="AM52" s="404"/>
      <c r="AN52" s="1316"/>
      <c r="AO52" s="1316"/>
      <c r="AP52" s="1316"/>
      <c r="AQ52" s="1316"/>
      <c r="AR52" s="1316"/>
      <c r="AS52" s="1316"/>
      <c r="AT52" s="1316"/>
      <c r="AU52" s="1316"/>
      <c r="AV52" s="1316"/>
      <c r="AW52" s="1316"/>
      <c r="AX52" s="1316"/>
      <c r="AY52" s="1316"/>
      <c r="AZ52" s="1316"/>
      <c r="BA52" s="1316"/>
      <c r="BB52" s="1316"/>
      <c r="BC52" s="1316"/>
      <c r="BD52" s="1316"/>
      <c r="BE52" s="1316"/>
      <c r="BF52" s="1316"/>
      <c r="BG52" s="1316"/>
      <c r="BH52" s="1316"/>
      <c r="BI52" s="1316"/>
      <c r="BJ52" s="1316"/>
      <c r="BK52" s="1316"/>
      <c r="BL52" s="1316"/>
      <c r="BM52" s="1316"/>
      <c r="BN52" s="1316"/>
      <c r="BO52" s="1316"/>
      <c r="BP52" s="1314"/>
      <c r="BQ52" s="1314"/>
      <c r="BR52" s="1314"/>
      <c r="BS52" s="1314"/>
      <c r="BT52" s="1314"/>
      <c r="BU52" s="1314"/>
      <c r="BV52" s="1314"/>
      <c r="BW52" s="1314"/>
      <c r="BX52" s="1314"/>
      <c r="BY52" s="1314"/>
      <c r="BZ52" s="1314"/>
      <c r="CA52" s="1314"/>
      <c r="CB52" s="1314"/>
      <c r="CC52" s="1314"/>
      <c r="CD52" s="1314"/>
      <c r="CE52" s="1314"/>
      <c r="CF52" s="1314"/>
      <c r="CG52" s="1314"/>
      <c r="CH52" s="1314"/>
      <c r="CI52" s="1314"/>
      <c r="CJ52" s="1314"/>
      <c r="CK52" s="1314"/>
      <c r="CL52" s="1314"/>
      <c r="CM52" s="1314"/>
      <c r="CN52" s="1314"/>
      <c r="CO52" s="1314"/>
      <c r="CP52" s="1314"/>
      <c r="CQ52" s="1314"/>
      <c r="CR52" s="1314"/>
      <c r="CS52" s="1314"/>
      <c r="CT52" s="1314"/>
      <c r="CU52" s="1314"/>
      <c r="CV52" s="1314"/>
      <c r="CW52" s="1314"/>
      <c r="CX52" s="1314"/>
      <c r="CY52" s="1314"/>
      <c r="CZ52" s="1314"/>
      <c r="DA52" s="1314"/>
      <c r="DB52" s="1314"/>
      <c r="DC52" s="1314"/>
    </row>
    <row r="53" spans="1:109" ht="13.2" x14ac:dyDescent="0.2">
      <c r="A53" s="403"/>
      <c r="B53" s="395"/>
      <c r="G53" s="1327"/>
      <c r="H53" s="1327"/>
      <c r="I53" s="1309"/>
      <c r="J53" s="1309"/>
      <c r="K53" s="1326"/>
      <c r="L53" s="1326"/>
      <c r="M53" s="1326"/>
      <c r="N53" s="1326"/>
      <c r="AM53" s="404"/>
      <c r="AN53" s="1316"/>
      <c r="AO53" s="1316"/>
      <c r="AP53" s="1316"/>
      <c r="AQ53" s="1316"/>
      <c r="AR53" s="1316"/>
      <c r="AS53" s="1316"/>
      <c r="AT53" s="1316"/>
      <c r="AU53" s="1316"/>
      <c r="AV53" s="1316"/>
      <c r="AW53" s="1316"/>
      <c r="AX53" s="1316"/>
      <c r="AY53" s="1316"/>
      <c r="AZ53" s="1316"/>
      <c r="BA53" s="1316"/>
      <c r="BB53" s="1316" t="s">
        <v>632</v>
      </c>
      <c r="BC53" s="1316"/>
      <c r="BD53" s="1316"/>
      <c r="BE53" s="1316"/>
      <c r="BF53" s="1316"/>
      <c r="BG53" s="1316"/>
      <c r="BH53" s="1316"/>
      <c r="BI53" s="1316"/>
      <c r="BJ53" s="1316"/>
      <c r="BK53" s="1316"/>
      <c r="BL53" s="1316"/>
      <c r="BM53" s="1316"/>
      <c r="BN53" s="1316"/>
      <c r="BO53" s="1316"/>
      <c r="BP53" s="1315"/>
      <c r="BQ53" s="1314"/>
      <c r="BR53" s="1314"/>
      <c r="BS53" s="1314"/>
      <c r="BT53" s="1314"/>
      <c r="BU53" s="1314"/>
      <c r="BV53" s="1314"/>
      <c r="BW53" s="1314"/>
      <c r="BX53" s="1314">
        <v>49.7</v>
      </c>
      <c r="BY53" s="1314"/>
      <c r="BZ53" s="1314"/>
      <c r="CA53" s="1314"/>
      <c r="CB53" s="1314"/>
      <c r="CC53" s="1314"/>
      <c r="CD53" s="1314"/>
      <c r="CE53" s="1314"/>
      <c r="CF53" s="1314">
        <v>51.3</v>
      </c>
      <c r="CG53" s="1314"/>
      <c r="CH53" s="1314"/>
      <c r="CI53" s="1314"/>
      <c r="CJ53" s="1314"/>
      <c r="CK53" s="1314"/>
      <c r="CL53" s="1314"/>
      <c r="CM53" s="1314"/>
      <c r="CN53" s="1314">
        <v>52.5</v>
      </c>
      <c r="CO53" s="1314"/>
      <c r="CP53" s="1314"/>
      <c r="CQ53" s="1314"/>
      <c r="CR53" s="1314"/>
      <c r="CS53" s="1314"/>
      <c r="CT53" s="1314"/>
      <c r="CU53" s="1314"/>
      <c r="CV53" s="1314">
        <v>53.6</v>
      </c>
      <c r="CW53" s="1314"/>
      <c r="CX53" s="1314"/>
      <c r="CY53" s="1314"/>
      <c r="CZ53" s="1314"/>
      <c r="DA53" s="1314"/>
      <c r="DB53" s="1314"/>
      <c r="DC53" s="1314"/>
    </row>
    <row r="54" spans="1:109" ht="13.2" x14ac:dyDescent="0.2">
      <c r="A54" s="403"/>
      <c r="B54" s="395"/>
      <c r="G54" s="1327"/>
      <c r="H54" s="1327"/>
      <c r="I54" s="1309"/>
      <c r="J54" s="1309"/>
      <c r="K54" s="1326"/>
      <c r="L54" s="1326"/>
      <c r="M54" s="1326"/>
      <c r="N54" s="1326"/>
      <c r="AM54" s="404"/>
      <c r="AN54" s="1316"/>
      <c r="AO54" s="1316"/>
      <c r="AP54" s="1316"/>
      <c r="AQ54" s="1316"/>
      <c r="AR54" s="1316"/>
      <c r="AS54" s="1316"/>
      <c r="AT54" s="1316"/>
      <c r="AU54" s="1316"/>
      <c r="AV54" s="1316"/>
      <c r="AW54" s="1316"/>
      <c r="AX54" s="1316"/>
      <c r="AY54" s="1316"/>
      <c r="AZ54" s="1316"/>
      <c r="BA54" s="1316"/>
      <c r="BB54" s="1316"/>
      <c r="BC54" s="1316"/>
      <c r="BD54" s="1316"/>
      <c r="BE54" s="1316"/>
      <c r="BF54" s="1316"/>
      <c r="BG54" s="1316"/>
      <c r="BH54" s="1316"/>
      <c r="BI54" s="1316"/>
      <c r="BJ54" s="1316"/>
      <c r="BK54" s="1316"/>
      <c r="BL54" s="1316"/>
      <c r="BM54" s="1316"/>
      <c r="BN54" s="1316"/>
      <c r="BO54" s="1316"/>
      <c r="BP54" s="1314"/>
      <c r="BQ54" s="1314"/>
      <c r="BR54" s="1314"/>
      <c r="BS54" s="1314"/>
      <c r="BT54" s="1314"/>
      <c r="BU54" s="1314"/>
      <c r="BV54" s="1314"/>
      <c r="BW54" s="1314"/>
      <c r="BX54" s="1314"/>
      <c r="BY54" s="1314"/>
      <c r="BZ54" s="1314"/>
      <c r="CA54" s="1314"/>
      <c r="CB54" s="1314"/>
      <c r="CC54" s="1314"/>
      <c r="CD54" s="1314"/>
      <c r="CE54" s="1314"/>
      <c r="CF54" s="1314"/>
      <c r="CG54" s="1314"/>
      <c r="CH54" s="1314"/>
      <c r="CI54" s="1314"/>
      <c r="CJ54" s="1314"/>
      <c r="CK54" s="1314"/>
      <c r="CL54" s="1314"/>
      <c r="CM54" s="1314"/>
      <c r="CN54" s="1314"/>
      <c r="CO54" s="1314"/>
      <c r="CP54" s="1314"/>
      <c r="CQ54" s="1314"/>
      <c r="CR54" s="1314"/>
      <c r="CS54" s="1314"/>
      <c r="CT54" s="1314"/>
      <c r="CU54" s="1314"/>
      <c r="CV54" s="1314"/>
      <c r="CW54" s="1314"/>
      <c r="CX54" s="1314"/>
      <c r="CY54" s="1314"/>
      <c r="CZ54" s="1314"/>
      <c r="DA54" s="1314"/>
      <c r="DB54" s="1314"/>
      <c r="DC54" s="1314"/>
    </row>
    <row r="55" spans="1:109" ht="13.2" x14ac:dyDescent="0.2">
      <c r="A55" s="403"/>
      <c r="B55" s="395"/>
      <c r="G55" s="1309"/>
      <c r="H55" s="1309"/>
      <c r="I55" s="1309"/>
      <c r="J55" s="1309"/>
      <c r="K55" s="1326"/>
      <c r="L55" s="1326"/>
      <c r="M55" s="1326"/>
      <c r="N55" s="1326"/>
      <c r="AN55" s="1313" t="s">
        <v>633</v>
      </c>
      <c r="AO55" s="1313"/>
      <c r="AP55" s="1313"/>
      <c r="AQ55" s="1313"/>
      <c r="AR55" s="1313"/>
      <c r="AS55" s="1313"/>
      <c r="AT55" s="1313"/>
      <c r="AU55" s="1313"/>
      <c r="AV55" s="1313"/>
      <c r="AW55" s="1313"/>
      <c r="AX55" s="1313"/>
      <c r="AY55" s="1313"/>
      <c r="AZ55" s="1313"/>
      <c r="BA55" s="1313"/>
      <c r="BB55" s="1316" t="s">
        <v>631</v>
      </c>
      <c r="BC55" s="1316"/>
      <c r="BD55" s="1316"/>
      <c r="BE55" s="1316"/>
      <c r="BF55" s="1316"/>
      <c r="BG55" s="1316"/>
      <c r="BH55" s="1316"/>
      <c r="BI55" s="1316"/>
      <c r="BJ55" s="1316"/>
      <c r="BK55" s="1316"/>
      <c r="BL55" s="1316"/>
      <c r="BM55" s="1316"/>
      <c r="BN55" s="1316"/>
      <c r="BO55" s="1316"/>
      <c r="BP55" s="1315"/>
      <c r="BQ55" s="1314"/>
      <c r="BR55" s="1314"/>
      <c r="BS55" s="1314"/>
      <c r="BT55" s="1314"/>
      <c r="BU55" s="1314"/>
      <c r="BV55" s="1314"/>
      <c r="BW55" s="1314"/>
      <c r="BX55" s="1314">
        <v>53.1</v>
      </c>
      <c r="BY55" s="1314"/>
      <c r="BZ55" s="1314"/>
      <c r="CA55" s="1314"/>
      <c r="CB55" s="1314"/>
      <c r="CC55" s="1314"/>
      <c r="CD55" s="1314"/>
      <c r="CE55" s="1314"/>
      <c r="CF55" s="1314">
        <v>51.2</v>
      </c>
      <c r="CG55" s="1314"/>
      <c r="CH55" s="1314"/>
      <c r="CI55" s="1314"/>
      <c r="CJ55" s="1314"/>
      <c r="CK55" s="1314"/>
      <c r="CL55" s="1314"/>
      <c r="CM55" s="1314"/>
      <c r="CN55" s="1314">
        <v>47.2</v>
      </c>
      <c r="CO55" s="1314"/>
      <c r="CP55" s="1314"/>
      <c r="CQ55" s="1314"/>
      <c r="CR55" s="1314"/>
      <c r="CS55" s="1314"/>
      <c r="CT55" s="1314"/>
      <c r="CU55" s="1314"/>
      <c r="CV55" s="1314">
        <v>49.5</v>
      </c>
      <c r="CW55" s="1314"/>
      <c r="CX55" s="1314"/>
      <c r="CY55" s="1314"/>
      <c r="CZ55" s="1314"/>
      <c r="DA55" s="1314"/>
      <c r="DB55" s="1314"/>
      <c r="DC55" s="1314"/>
    </row>
    <row r="56" spans="1:109" ht="13.2" x14ac:dyDescent="0.2">
      <c r="A56" s="403"/>
      <c r="B56" s="395"/>
      <c r="G56" s="1309"/>
      <c r="H56" s="1309"/>
      <c r="I56" s="1309"/>
      <c r="J56" s="1309"/>
      <c r="K56" s="1326"/>
      <c r="L56" s="1326"/>
      <c r="M56" s="1326"/>
      <c r="N56" s="1326"/>
      <c r="AN56" s="1313"/>
      <c r="AO56" s="1313"/>
      <c r="AP56" s="1313"/>
      <c r="AQ56" s="1313"/>
      <c r="AR56" s="1313"/>
      <c r="AS56" s="1313"/>
      <c r="AT56" s="1313"/>
      <c r="AU56" s="1313"/>
      <c r="AV56" s="1313"/>
      <c r="AW56" s="1313"/>
      <c r="AX56" s="1313"/>
      <c r="AY56" s="1313"/>
      <c r="AZ56" s="1313"/>
      <c r="BA56" s="1313"/>
      <c r="BB56" s="1316"/>
      <c r="BC56" s="1316"/>
      <c r="BD56" s="1316"/>
      <c r="BE56" s="1316"/>
      <c r="BF56" s="1316"/>
      <c r="BG56" s="1316"/>
      <c r="BH56" s="1316"/>
      <c r="BI56" s="1316"/>
      <c r="BJ56" s="1316"/>
      <c r="BK56" s="1316"/>
      <c r="BL56" s="1316"/>
      <c r="BM56" s="1316"/>
      <c r="BN56" s="1316"/>
      <c r="BO56" s="1316"/>
      <c r="BP56" s="1314"/>
      <c r="BQ56" s="1314"/>
      <c r="BR56" s="1314"/>
      <c r="BS56" s="1314"/>
      <c r="BT56" s="1314"/>
      <c r="BU56" s="1314"/>
      <c r="BV56" s="1314"/>
      <c r="BW56" s="1314"/>
      <c r="BX56" s="1314"/>
      <c r="BY56" s="1314"/>
      <c r="BZ56" s="1314"/>
      <c r="CA56" s="1314"/>
      <c r="CB56" s="1314"/>
      <c r="CC56" s="1314"/>
      <c r="CD56" s="1314"/>
      <c r="CE56" s="1314"/>
      <c r="CF56" s="1314"/>
      <c r="CG56" s="1314"/>
      <c r="CH56" s="1314"/>
      <c r="CI56" s="1314"/>
      <c r="CJ56" s="1314"/>
      <c r="CK56" s="1314"/>
      <c r="CL56" s="1314"/>
      <c r="CM56" s="1314"/>
      <c r="CN56" s="1314"/>
      <c r="CO56" s="1314"/>
      <c r="CP56" s="1314"/>
      <c r="CQ56" s="1314"/>
      <c r="CR56" s="1314"/>
      <c r="CS56" s="1314"/>
      <c r="CT56" s="1314"/>
      <c r="CU56" s="1314"/>
      <c r="CV56" s="1314"/>
      <c r="CW56" s="1314"/>
      <c r="CX56" s="1314"/>
      <c r="CY56" s="1314"/>
      <c r="CZ56" s="1314"/>
      <c r="DA56" s="1314"/>
      <c r="DB56" s="1314"/>
      <c r="DC56" s="1314"/>
    </row>
    <row r="57" spans="1:109" s="403" customFormat="1" ht="13.2" x14ac:dyDescent="0.2">
      <c r="B57" s="407"/>
      <c r="G57" s="1309"/>
      <c r="H57" s="1309"/>
      <c r="I57" s="1329"/>
      <c r="J57" s="1329"/>
      <c r="K57" s="1326"/>
      <c r="L57" s="1326"/>
      <c r="M57" s="1326"/>
      <c r="N57" s="1326"/>
      <c r="AM57" s="388"/>
      <c r="AN57" s="1313"/>
      <c r="AO57" s="1313"/>
      <c r="AP57" s="1313"/>
      <c r="AQ57" s="1313"/>
      <c r="AR57" s="1313"/>
      <c r="AS57" s="1313"/>
      <c r="AT57" s="1313"/>
      <c r="AU57" s="1313"/>
      <c r="AV57" s="1313"/>
      <c r="AW57" s="1313"/>
      <c r="AX57" s="1313"/>
      <c r="AY57" s="1313"/>
      <c r="AZ57" s="1313"/>
      <c r="BA57" s="1313"/>
      <c r="BB57" s="1316" t="s">
        <v>632</v>
      </c>
      <c r="BC57" s="1316"/>
      <c r="BD57" s="1316"/>
      <c r="BE57" s="1316"/>
      <c r="BF57" s="1316"/>
      <c r="BG57" s="1316"/>
      <c r="BH57" s="1316"/>
      <c r="BI57" s="1316"/>
      <c r="BJ57" s="1316"/>
      <c r="BK57" s="1316"/>
      <c r="BL57" s="1316"/>
      <c r="BM57" s="1316"/>
      <c r="BN57" s="1316"/>
      <c r="BO57" s="1316"/>
      <c r="BP57" s="1315"/>
      <c r="BQ57" s="1314"/>
      <c r="BR57" s="1314"/>
      <c r="BS57" s="1314"/>
      <c r="BT57" s="1314"/>
      <c r="BU57" s="1314"/>
      <c r="BV57" s="1314"/>
      <c r="BW57" s="1314"/>
      <c r="BX57" s="1314">
        <v>57.4</v>
      </c>
      <c r="BY57" s="1314"/>
      <c r="BZ57" s="1314"/>
      <c r="CA57" s="1314"/>
      <c r="CB57" s="1314"/>
      <c r="CC57" s="1314"/>
      <c r="CD57" s="1314"/>
      <c r="CE57" s="1314"/>
      <c r="CF57" s="1314">
        <v>58.7</v>
      </c>
      <c r="CG57" s="1314"/>
      <c r="CH57" s="1314"/>
      <c r="CI57" s="1314"/>
      <c r="CJ57" s="1314"/>
      <c r="CK57" s="1314"/>
      <c r="CL57" s="1314"/>
      <c r="CM57" s="1314"/>
      <c r="CN57" s="1314">
        <v>59.8</v>
      </c>
      <c r="CO57" s="1314"/>
      <c r="CP57" s="1314"/>
      <c r="CQ57" s="1314"/>
      <c r="CR57" s="1314"/>
      <c r="CS57" s="1314"/>
      <c r="CT57" s="1314"/>
      <c r="CU57" s="1314"/>
      <c r="CV57" s="1314">
        <v>60.9</v>
      </c>
      <c r="CW57" s="1314"/>
      <c r="CX57" s="1314"/>
      <c r="CY57" s="1314"/>
      <c r="CZ57" s="1314"/>
      <c r="DA57" s="1314"/>
      <c r="DB57" s="1314"/>
      <c r="DC57" s="1314"/>
      <c r="DD57" s="408"/>
      <c r="DE57" s="407"/>
    </row>
    <row r="58" spans="1:109" s="403" customFormat="1" ht="13.2" x14ac:dyDescent="0.2">
      <c r="A58" s="388"/>
      <c r="B58" s="407"/>
      <c r="G58" s="1309"/>
      <c r="H58" s="1309"/>
      <c r="I58" s="1329"/>
      <c r="J58" s="1329"/>
      <c r="K58" s="1326"/>
      <c r="L58" s="1326"/>
      <c r="M58" s="1326"/>
      <c r="N58" s="1326"/>
      <c r="AM58" s="388"/>
      <c r="AN58" s="1313"/>
      <c r="AO58" s="1313"/>
      <c r="AP58" s="1313"/>
      <c r="AQ58" s="1313"/>
      <c r="AR58" s="1313"/>
      <c r="AS58" s="1313"/>
      <c r="AT58" s="1313"/>
      <c r="AU58" s="1313"/>
      <c r="AV58" s="1313"/>
      <c r="AW58" s="1313"/>
      <c r="AX58" s="1313"/>
      <c r="AY58" s="1313"/>
      <c r="AZ58" s="1313"/>
      <c r="BA58" s="1313"/>
      <c r="BB58" s="1316"/>
      <c r="BC58" s="1316"/>
      <c r="BD58" s="1316"/>
      <c r="BE58" s="1316"/>
      <c r="BF58" s="1316"/>
      <c r="BG58" s="1316"/>
      <c r="BH58" s="1316"/>
      <c r="BI58" s="1316"/>
      <c r="BJ58" s="1316"/>
      <c r="BK58" s="1316"/>
      <c r="BL58" s="1316"/>
      <c r="BM58" s="1316"/>
      <c r="BN58" s="1316"/>
      <c r="BO58" s="1316"/>
      <c r="BP58" s="1314"/>
      <c r="BQ58" s="1314"/>
      <c r="BR58" s="1314"/>
      <c r="BS58" s="1314"/>
      <c r="BT58" s="1314"/>
      <c r="BU58" s="1314"/>
      <c r="BV58" s="1314"/>
      <c r="BW58" s="1314"/>
      <c r="BX58" s="1314"/>
      <c r="BY58" s="1314"/>
      <c r="BZ58" s="1314"/>
      <c r="CA58" s="1314"/>
      <c r="CB58" s="1314"/>
      <c r="CC58" s="1314"/>
      <c r="CD58" s="1314"/>
      <c r="CE58" s="1314"/>
      <c r="CF58" s="1314"/>
      <c r="CG58" s="1314"/>
      <c r="CH58" s="1314"/>
      <c r="CI58" s="1314"/>
      <c r="CJ58" s="1314"/>
      <c r="CK58" s="1314"/>
      <c r="CL58" s="1314"/>
      <c r="CM58" s="1314"/>
      <c r="CN58" s="1314"/>
      <c r="CO58" s="1314"/>
      <c r="CP58" s="1314"/>
      <c r="CQ58" s="1314"/>
      <c r="CR58" s="1314"/>
      <c r="CS58" s="1314"/>
      <c r="CT58" s="1314"/>
      <c r="CU58" s="1314"/>
      <c r="CV58" s="1314"/>
      <c r="CW58" s="1314"/>
      <c r="CX58" s="1314"/>
      <c r="CY58" s="1314"/>
      <c r="CZ58" s="1314"/>
      <c r="DA58" s="1314"/>
      <c r="DB58" s="1314"/>
      <c r="DC58" s="1314"/>
      <c r="DD58" s="408"/>
      <c r="DE58" s="407"/>
    </row>
    <row r="59" spans="1:109" s="403" customFormat="1" ht="13.2" x14ac:dyDescent="0.2">
      <c r="A59" s="388"/>
      <c r="B59" s="407"/>
      <c r="K59" s="409"/>
      <c r="L59" s="409"/>
      <c r="M59" s="409"/>
      <c r="N59" s="409"/>
      <c r="AQ59" s="409"/>
      <c r="AR59" s="409"/>
      <c r="AS59" s="409"/>
      <c r="AT59" s="409"/>
      <c r="BC59" s="409"/>
      <c r="BD59" s="409"/>
      <c r="BE59" s="409"/>
      <c r="BF59" s="409"/>
      <c r="BO59" s="409"/>
      <c r="BP59" s="409"/>
      <c r="BQ59" s="409"/>
      <c r="BR59" s="409"/>
      <c r="CA59" s="409"/>
      <c r="CB59" s="409"/>
      <c r="CC59" s="409"/>
      <c r="CD59" s="409"/>
      <c r="CM59" s="409"/>
      <c r="CN59" s="409"/>
      <c r="CO59" s="409"/>
      <c r="CP59" s="409"/>
      <c r="CY59" s="409"/>
      <c r="CZ59" s="409"/>
      <c r="DA59" s="409"/>
      <c r="DB59" s="409"/>
      <c r="DC59" s="409"/>
      <c r="DD59" s="408"/>
      <c r="DE59" s="407"/>
    </row>
    <row r="60" spans="1:109" s="403" customFormat="1" ht="13.2" x14ac:dyDescent="0.2">
      <c r="A60" s="388"/>
      <c r="B60" s="407"/>
      <c r="K60" s="409"/>
      <c r="L60" s="409"/>
      <c r="M60" s="409"/>
      <c r="N60" s="409"/>
      <c r="AQ60" s="409"/>
      <c r="AR60" s="409"/>
      <c r="AS60" s="409"/>
      <c r="AT60" s="409"/>
      <c r="BC60" s="409"/>
      <c r="BD60" s="409"/>
      <c r="BE60" s="409"/>
      <c r="BF60" s="409"/>
      <c r="BO60" s="409"/>
      <c r="BP60" s="409"/>
      <c r="BQ60" s="409"/>
      <c r="BR60" s="409"/>
      <c r="CA60" s="409"/>
      <c r="CB60" s="409"/>
      <c r="CC60" s="409"/>
      <c r="CD60" s="409"/>
      <c r="CM60" s="409"/>
      <c r="CN60" s="409"/>
      <c r="CO60" s="409"/>
      <c r="CP60" s="409"/>
      <c r="CY60" s="409"/>
      <c r="CZ60" s="409"/>
      <c r="DA60" s="409"/>
      <c r="DB60" s="409"/>
      <c r="DC60" s="409"/>
      <c r="DD60" s="408"/>
      <c r="DE60" s="407"/>
    </row>
    <row r="61" spans="1:109" s="403" customFormat="1" ht="13.2" x14ac:dyDescent="0.2">
      <c r="A61" s="388"/>
      <c r="B61" s="410"/>
      <c r="C61" s="411"/>
      <c r="D61" s="411"/>
      <c r="E61" s="411"/>
      <c r="F61" s="411"/>
      <c r="G61" s="411"/>
      <c r="H61" s="411"/>
      <c r="I61" s="411"/>
      <c r="J61" s="411"/>
      <c r="K61" s="411"/>
      <c r="L61" s="411"/>
      <c r="M61" s="412"/>
      <c r="N61" s="412"/>
      <c r="O61" s="411"/>
      <c r="P61" s="411"/>
      <c r="Q61" s="411"/>
      <c r="R61" s="411"/>
      <c r="S61" s="411"/>
      <c r="T61" s="411"/>
      <c r="U61" s="411"/>
      <c r="V61" s="411"/>
      <c r="W61" s="411"/>
      <c r="X61" s="411"/>
      <c r="Y61" s="411"/>
      <c r="Z61" s="411"/>
      <c r="AA61" s="411"/>
      <c r="AB61" s="411"/>
      <c r="AC61" s="411"/>
      <c r="AD61" s="411"/>
      <c r="AE61" s="411"/>
      <c r="AF61" s="411"/>
      <c r="AG61" s="411"/>
      <c r="AH61" s="411"/>
      <c r="AI61" s="411"/>
      <c r="AJ61" s="411"/>
      <c r="AK61" s="411"/>
      <c r="AL61" s="411"/>
      <c r="AM61" s="411"/>
      <c r="AN61" s="411"/>
      <c r="AO61" s="411"/>
      <c r="AP61" s="411"/>
      <c r="AQ61" s="411"/>
      <c r="AR61" s="411"/>
      <c r="AS61" s="412"/>
      <c r="AT61" s="412"/>
      <c r="AU61" s="411"/>
      <c r="AV61" s="411"/>
      <c r="AW61" s="411"/>
      <c r="AX61" s="411"/>
      <c r="AY61" s="411"/>
      <c r="AZ61" s="411"/>
      <c r="BA61" s="411"/>
      <c r="BB61" s="411"/>
      <c r="BC61" s="411"/>
      <c r="BD61" s="411"/>
      <c r="BE61" s="412"/>
      <c r="BF61" s="412"/>
      <c r="BG61" s="411"/>
      <c r="BH61" s="411"/>
      <c r="BI61" s="411"/>
      <c r="BJ61" s="411"/>
      <c r="BK61" s="411"/>
      <c r="BL61" s="411"/>
      <c r="BM61" s="411"/>
      <c r="BN61" s="411"/>
      <c r="BO61" s="411"/>
      <c r="BP61" s="411"/>
      <c r="BQ61" s="412"/>
      <c r="BR61" s="412"/>
      <c r="BS61" s="411"/>
      <c r="BT61" s="411"/>
      <c r="BU61" s="411"/>
      <c r="BV61" s="411"/>
      <c r="BW61" s="411"/>
      <c r="BX61" s="411"/>
      <c r="BY61" s="411"/>
      <c r="BZ61" s="411"/>
      <c r="CA61" s="411"/>
      <c r="CB61" s="411"/>
      <c r="CC61" s="412"/>
      <c r="CD61" s="412"/>
      <c r="CE61" s="411"/>
      <c r="CF61" s="411"/>
      <c r="CG61" s="411"/>
      <c r="CH61" s="411"/>
      <c r="CI61" s="411"/>
      <c r="CJ61" s="411"/>
      <c r="CK61" s="411"/>
      <c r="CL61" s="411"/>
      <c r="CM61" s="411"/>
      <c r="CN61" s="411"/>
      <c r="CO61" s="412"/>
      <c r="CP61" s="412"/>
      <c r="CQ61" s="411"/>
      <c r="CR61" s="411"/>
      <c r="CS61" s="411"/>
      <c r="CT61" s="411"/>
      <c r="CU61" s="411"/>
      <c r="CV61" s="411"/>
      <c r="CW61" s="411"/>
      <c r="CX61" s="411"/>
      <c r="CY61" s="411"/>
      <c r="CZ61" s="411"/>
      <c r="DA61" s="412"/>
      <c r="DB61" s="412"/>
      <c r="DC61" s="412"/>
      <c r="DD61" s="413"/>
      <c r="DE61" s="407"/>
    </row>
    <row r="62" spans="1:109" ht="13.2" x14ac:dyDescent="0.2">
      <c r="B62" s="400"/>
      <c r="C62" s="400"/>
      <c r="D62" s="400"/>
      <c r="E62" s="400"/>
      <c r="F62" s="400"/>
      <c r="G62" s="400"/>
      <c r="H62" s="400"/>
      <c r="I62" s="400"/>
      <c r="J62" s="400"/>
      <c r="K62" s="400"/>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0"/>
      <c r="AN62" s="400"/>
      <c r="AO62" s="400"/>
      <c r="AP62" s="400"/>
      <c r="AQ62" s="400"/>
      <c r="AR62" s="400"/>
      <c r="AS62" s="400"/>
      <c r="AT62" s="400"/>
      <c r="AU62" s="400"/>
      <c r="AV62" s="400"/>
      <c r="AW62" s="400"/>
      <c r="AX62" s="400"/>
      <c r="AY62" s="400"/>
      <c r="AZ62" s="400"/>
      <c r="BA62" s="400"/>
      <c r="BB62" s="400"/>
      <c r="BC62" s="400"/>
      <c r="BD62" s="400"/>
      <c r="BE62" s="400"/>
      <c r="BF62" s="400"/>
      <c r="BG62" s="400"/>
      <c r="BH62" s="400"/>
      <c r="BI62" s="400"/>
      <c r="BJ62" s="400"/>
      <c r="BK62" s="400"/>
      <c r="BL62" s="400"/>
      <c r="BM62" s="400"/>
      <c r="BN62" s="400"/>
      <c r="BO62" s="400"/>
      <c r="BP62" s="400"/>
      <c r="BQ62" s="400"/>
      <c r="BR62" s="400"/>
      <c r="BS62" s="400"/>
      <c r="BT62" s="400"/>
      <c r="BU62" s="400"/>
      <c r="BV62" s="400"/>
      <c r="BW62" s="400"/>
      <c r="BX62" s="400"/>
      <c r="BY62" s="400"/>
      <c r="BZ62" s="400"/>
      <c r="CA62" s="400"/>
      <c r="CB62" s="400"/>
      <c r="CC62" s="400"/>
      <c r="CD62" s="400"/>
      <c r="CE62" s="400"/>
      <c r="CF62" s="400"/>
      <c r="CG62" s="400"/>
      <c r="CH62" s="400"/>
      <c r="CI62" s="400"/>
      <c r="CJ62" s="400"/>
      <c r="CK62" s="400"/>
      <c r="CL62" s="400"/>
      <c r="CM62" s="400"/>
      <c r="CN62" s="400"/>
      <c r="CO62" s="400"/>
      <c r="CP62" s="400"/>
      <c r="CQ62" s="400"/>
      <c r="CR62" s="400"/>
      <c r="CS62" s="400"/>
      <c r="CT62" s="400"/>
      <c r="CU62" s="400"/>
      <c r="CV62" s="400"/>
      <c r="CW62" s="400"/>
      <c r="CX62" s="400"/>
      <c r="CY62" s="400"/>
      <c r="CZ62" s="400"/>
      <c r="DA62" s="400"/>
      <c r="DB62" s="400"/>
      <c r="DC62" s="400"/>
      <c r="DD62" s="400"/>
      <c r="DE62" s="388"/>
    </row>
    <row r="63" spans="1:109" ht="16.2" x14ac:dyDescent="0.2">
      <c r="B63" s="414" t="s">
        <v>634</v>
      </c>
    </row>
    <row r="64" spans="1:109" ht="13.2" x14ac:dyDescent="0.2">
      <c r="B64" s="395"/>
      <c r="G64" s="402"/>
      <c r="I64" s="415"/>
      <c r="J64" s="415"/>
      <c r="K64" s="415"/>
      <c r="L64" s="415"/>
      <c r="M64" s="415"/>
      <c r="N64" s="416"/>
      <c r="AM64" s="402"/>
      <c r="AN64" s="402" t="s">
        <v>628</v>
      </c>
      <c r="AP64" s="403"/>
      <c r="AQ64" s="403"/>
      <c r="AR64" s="403"/>
      <c r="AY64" s="402"/>
      <c r="BA64" s="403"/>
      <c r="BB64" s="403"/>
      <c r="BC64" s="403"/>
      <c r="BK64" s="402"/>
      <c r="BM64" s="403"/>
      <c r="BN64" s="403"/>
      <c r="BO64" s="403"/>
      <c r="BW64" s="402"/>
      <c r="BY64" s="403"/>
      <c r="BZ64" s="403"/>
      <c r="CA64" s="403"/>
      <c r="CI64" s="402"/>
      <c r="CK64" s="403"/>
      <c r="CL64" s="403"/>
      <c r="CM64" s="403"/>
      <c r="CU64" s="402"/>
      <c r="CW64" s="403"/>
      <c r="CX64" s="403"/>
      <c r="CY64" s="403"/>
    </row>
    <row r="65" spans="2:107" ht="13.2" x14ac:dyDescent="0.2">
      <c r="B65" s="395"/>
      <c r="AN65" s="1317" t="s">
        <v>635</v>
      </c>
      <c r="AO65" s="1318"/>
      <c r="AP65" s="1318"/>
      <c r="AQ65" s="1318"/>
      <c r="AR65" s="1318"/>
      <c r="AS65" s="1318"/>
      <c r="AT65" s="1318"/>
      <c r="AU65" s="1318"/>
      <c r="AV65" s="1318"/>
      <c r="AW65" s="1318"/>
      <c r="AX65" s="1318"/>
      <c r="AY65" s="1318"/>
      <c r="AZ65" s="1318"/>
      <c r="BA65" s="1318"/>
      <c r="BB65" s="1318"/>
      <c r="BC65" s="1318"/>
      <c r="BD65" s="1318"/>
      <c r="BE65" s="1318"/>
      <c r="BF65" s="1318"/>
      <c r="BG65" s="1318"/>
      <c r="BH65" s="1318"/>
      <c r="BI65" s="1318"/>
      <c r="BJ65" s="1318"/>
      <c r="BK65" s="1318"/>
      <c r="BL65" s="1318"/>
      <c r="BM65" s="1318"/>
      <c r="BN65" s="1318"/>
      <c r="BO65" s="1318"/>
      <c r="BP65" s="1318"/>
      <c r="BQ65" s="1318"/>
      <c r="BR65" s="1318"/>
      <c r="BS65" s="1318"/>
      <c r="BT65" s="1318"/>
      <c r="BU65" s="1318"/>
      <c r="BV65" s="1318"/>
      <c r="BW65" s="1318"/>
      <c r="BX65" s="1318"/>
      <c r="BY65" s="1318"/>
      <c r="BZ65" s="1318"/>
      <c r="CA65" s="1318"/>
      <c r="CB65" s="1318"/>
      <c r="CC65" s="1318"/>
      <c r="CD65" s="1318"/>
      <c r="CE65" s="1318"/>
      <c r="CF65" s="1318"/>
      <c r="CG65" s="1318"/>
      <c r="CH65" s="1318"/>
      <c r="CI65" s="1318"/>
      <c r="CJ65" s="1318"/>
      <c r="CK65" s="1318"/>
      <c r="CL65" s="1318"/>
      <c r="CM65" s="1318"/>
      <c r="CN65" s="1318"/>
      <c r="CO65" s="1318"/>
      <c r="CP65" s="1318"/>
      <c r="CQ65" s="1318"/>
      <c r="CR65" s="1318"/>
      <c r="CS65" s="1318"/>
      <c r="CT65" s="1318"/>
      <c r="CU65" s="1318"/>
      <c r="CV65" s="1318"/>
      <c r="CW65" s="1318"/>
      <c r="CX65" s="1318"/>
      <c r="CY65" s="1318"/>
      <c r="CZ65" s="1318"/>
      <c r="DA65" s="1318"/>
      <c r="DB65" s="1318"/>
      <c r="DC65" s="1319"/>
    </row>
    <row r="66" spans="2:107" ht="13.2" x14ac:dyDescent="0.2">
      <c r="B66" s="395"/>
      <c r="AN66" s="1320"/>
      <c r="AO66" s="1321"/>
      <c r="AP66" s="1321"/>
      <c r="AQ66" s="1321"/>
      <c r="AR66" s="1321"/>
      <c r="AS66" s="1321"/>
      <c r="AT66" s="1321"/>
      <c r="AU66" s="1321"/>
      <c r="AV66" s="1321"/>
      <c r="AW66" s="1321"/>
      <c r="AX66" s="1321"/>
      <c r="AY66" s="1321"/>
      <c r="AZ66" s="1321"/>
      <c r="BA66" s="1321"/>
      <c r="BB66" s="1321"/>
      <c r="BC66" s="1321"/>
      <c r="BD66" s="1321"/>
      <c r="BE66" s="1321"/>
      <c r="BF66" s="1321"/>
      <c r="BG66" s="1321"/>
      <c r="BH66" s="1321"/>
      <c r="BI66" s="1321"/>
      <c r="BJ66" s="1321"/>
      <c r="BK66" s="1321"/>
      <c r="BL66" s="1321"/>
      <c r="BM66" s="1321"/>
      <c r="BN66" s="1321"/>
      <c r="BO66" s="1321"/>
      <c r="BP66" s="1321"/>
      <c r="BQ66" s="1321"/>
      <c r="BR66" s="1321"/>
      <c r="BS66" s="1321"/>
      <c r="BT66" s="1321"/>
      <c r="BU66" s="1321"/>
      <c r="BV66" s="1321"/>
      <c r="BW66" s="1321"/>
      <c r="BX66" s="1321"/>
      <c r="BY66" s="1321"/>
      <c r="BZ66" s="1321"/>
      <c r="CA66" s="1321"/>
      <c r="CB66" s="1321"/>
      <c r="CC66" s="1321"/>
      <c r="CD66" s="1321"/>
      <c r="CE66" s="1321"/>
      <c r="CF66" s="1321"/>
      <c r="CG66" s="1321"/>
      <c r="CH66" s="1321"/>
      <c r="CI66" s="1321"/>
      <c r="CJ66" s="1321"/>
      <c r="CK66" s="1321"/>
      <c r="CL66" s="1321"/>
      <c r="CM66" s="1321"/>
      <c r="CN66" s="1321"/>
      <c r="CO66" s="1321"/>
      <c r="CP66" s="1321"/>
      <c r="CQ66" s="1321"/>
      <c r="CR66" s="1321"/>
      <c r="CS66" s="1321"/>
      <c r="CT66" s="1321"/>
      <c r="CU66" s="1321"/>
      <c r="CV66" s="1321"/>
      <c r="CW66" s="1321"/>
      <c r="CX66" s="1321"/>
      <c r="CY66" s="1321"/>
      <c r="CZ66" s="1321"/>
      <c r="DA66" s="1321"/>
      <c r="DB66" s="1321"/>
      <c r="DC66" s="1322"/>
    </row>
    <row r="67" spans="2:107" ht="13.2" x14ac:dyDescent="0.2">
      <c r="B67" s="395"/>
      <c r="AN67" s="1320"/>
      <c r="AO67" s="1321"/>
      <c r="AP67" s="1321"/>
      <c r="AQ67" s="1321"/>
      <c r="AR67" s="1321"/>
      <c r="AS67" s="1321"/>
      <c r="AT67" s="1321"/>
      <c r="AU67" s="1321"/>
      <c r="AV67" s="1321"/>
      <c r="AW67" s="1321"/>
      <c r="AX67" s="1321"/>
      <c r="AY67" s="1321"/>
      <c r="AZ67" s="1321"/>
      <c r="BA67" s="1321"/>
      <c r="BB67" s="1321"/>
      <c r="BC67" s="1321"/>
      <c r="BD67" s="1321"/>
      <c r="BE67" s="1321"/>
      <c r="BF67" s="1321"/>
      <c r="BG67" s="1321"/>
      <c r="BH67" s="1321"/>
      <c r="BI67" s="1321"/>
      <c r="BJ67" s="1321"/>
      <c r="BK67" s="1321"/>
      <c r="BL67" s="1321"/>
      <c r="BM67" s="1321"/>
      <c r="BN67" s="1321"/>
      <c r="BO67" s="1321"/>
      <c r="BP67" s="1321"/>
      <c r="BQ67" s="1321"/>
      <c r="BR67" s="1321"/>
      <c r="BS67" s="1321"/>
      <c r="BT67" s="1321"/>
      <c r="BU67" s="1321"/>
      <c r="BV67" s="1321"/>
      <c r="BW67" s="1321"/>
      <c r="BX67" s="1321"/>
      <c r="BY67" s="1321"/>
      <c r="BZ67" s="1321"/>
      <c r="CA67" s="1321"/>
      <c r="CB67" s="1321"/>
      <c r="CC67" s="1321"/>
      <c r="CD67" s="1321"/>
      <c r="CE67" s="1321"/>
      <c r="CF67" s="1321"/>
      <c r="CG67" s="1321"/>
      <c r="CH67" s="1321"/>
      <c r="CI67" s="1321"/>
      <c r="CJ67" s="1321"/>
      <c r="CK67" s="1321"/>
      <c r="CL67" s="1321"/>
      <c r="CM67" s="1321"/>
      <c r="CN67" s="1321"/>
      <c r="CO67" s="1321"/>
      <c r="CP67" s="1321"/>
      <c r="CQ67" s="1321"/>
      <c r="CR67" s="1321"/>
      <c r="CS67" s="1321"/>
      <c r="CT67" s="1321"/>
      <c r="CU67" s="1321"/>
      <c r="CV67" s="1321"/>
      <c r="CW67" s="1321"/>
      <c r="CX67" s="1321"/>
      <c r="CY67" s="1321"/>
      <c r="CZ67" s="1321"/>
      <c r="DA67" s="1321"/>
      <c r="DB67" s="1321"/>
      <c r="DC67" s="1322"/>
    </row>
    <row r="68" spans="2:107" ht="13.2" x14ac:dyDescent="0.2">
      <c r="B68" s="395"/>
      <c r="AN68" s="1320"/>
      <c r="AO68" s="1321"/>
      <c r="AP68" s="1321"/>
      <c r="AQ68" s="1321"/>
      <c r="AR68" s="1321"/>
      <c r="AS68" s="1321"/>
      <c r="AT68" s="1321"/>
      <c r="AU68" s="1321"/>
      <c r="AV68" s="1321"/>
      <c r="AW68" s="1321"/>
      <c r="AX68" s="1321"/>
      <c r="AY68" s="1321"/>
      <c r="AZ68" s="1321"/>
      <c r="BA68" s="1321"/>
      <c r="BB68" s="1321"/>
      <c r="BC68" s="1321"/>
      <c r="BD68" s="1321"/>
      <c r="BE68" s="1321"/>
      <c r="BF68" s="1321"/>
      <c r="BG68" s="1321"/>
      <c r="BH68" s="1321"/>
      <c r="BI68" s="1321"/>
      <c r="BJ68" s="1321"/>
      <c r="BK68" s="1321"/>
      <c r="BL68" s="1321"/>
      <c r="BM68" s="1321"/>
      <c r="BN68" s="1321"/>
      <c r="BO68" s="1321"/>
      <c r="BP68" s="1321"/>
      <c r="BQ68" s="1321"/>
      <c r="BR68" s="1321"/>
      <c r="BS68" s="1321"/>
      <c r="BT68" s="1321"/>
      <c r="BU68" s="1321"/>
      <c r="BV68" s="1321"/>
      <c r="BW68" s="1321"/>
      <c r="BX68" s="1321"/>
      <c r="BY68" s="1321"/>
      <c r="BZ68" s="1321"/>
      <c r="CA68" s="1321"/>
      <c r="CB68" s="1321"/>
      <c r="CC68" s="1321"/>
      <c r="CD68" s="1321"/>
      <c r="CE68" s="1321"/>
      <c r="CF68" s="1321"/>
      <c r="CG68" s="1321"/>
      <c r="CH68" s="1321"/>
      <c r="CI68" s="1321"/>
      <c r="CJ68" s="1321"/>
      <c r="CK68" s="1321"/>
      <c r="CL68" s="1321"/>
      <c r="CM68" s="1321"/>
      <c r="CN68" s="1321"/>
      <c r="CO68" s="1321"/>
      <c r="CP68" s="1321"/>
      <c r="CQ68" s="1321"/>
      <c r="CR68" s="1321"/>
      <c r="CS68" s="1321"/>
      <c r="CT68" s="1321"/>
      <c r="CU68" s="1321"/>
      <c r="CV68" s="1321"/>
      <c r="CW68" s="1321"/>
      <c r="CX68" s="1321"/>
      <c r="CY68" s="1321"/>
      <c r="CZ68" s="1321"/>
      <c r="DA68" s="1321"/>
      <c r="DB68" s="1321"/>
      <c r="DC68" s="1322"/>
    </row>
    <row r="69" spans="2:107" ht="13.2" x14ac:dyDescent="0.2">
      <c r="B69" s="395"/>
      <c r="AN69" s="1323"/>
      <c r="AO69" s="1324"/>
      <c r="AP69" s="1324"/>
      <c r="AQ69" s="1324"/>
      <c r="AR69" s="1324"/>
      <c r="AS69" s="1324"/>
      <c r="AT69" s="1324"/>
      <c r="AU69" s="1324"/>
      <c r="AV69" s="1324"/>
      <c r="AW69" s="1324"/>
      <c r="AX69" s="1324"/>
      <c r="AY69" s="1324"/>
      <c r="AZ69" s="1324"/>
      <c r="BA69" s="1324"/>
      <c r="BB69" s="1324"/>
      <c r="BC69" s="1324"/>
      <c r="BD69" s="1324"/>
      <c r="BE69" s="1324"/>
      <c r="BF69" s="1324"/>
      <c r="BG69" s="1324"/>
      <c r="BH69" s="1324"/>
      <c r="BI69" s="1324"/>
      <c r="BJ69" s="1324"/>
      <c r="BK69" s="1324"/>
      <c r="BL69" s="1324"/>
      <c r="BM69" s="1324"/>
      <c r="BN69" s="1324"/>
      <c r="BO69" s="1324"/>
      <c r="BP69" s="1324"/>
      <c r="BQ69" s="1324"/>
      <c r="BR69" s="1324"/>
      <c r="BS69" s="1324"/>
      <c r="BT69" s="1324"/>
      <c r="BU69" s="1324"/>
      <c r="BV69" s="1324"/>
      <c r="BW69" s="1324"/>
      <c r="BX69" s="1324"/>
      <c r="BY69" s="1324"/>
      <c r="BZ69" s="1324"/>
      <c r="CA69" s="1324"/>
      <c r="CB69" s="1324"/>
      <c r="CC69" s="1324"/>
      <c r="CD69" s="1324"/>
      <c r="CE69" s="1324"/>
      <c r="CF69" s="1324"/>
      <c r="CG69" s="1324"/>
      <c r="CH69" s="1324"/>
      <c r="CI69" s="1324"/>
      <c r="CJ69" s="1324"/>
      <c r="CK69" s="1324"/>
      <c r="CL69" s="1324"/>
      <c r="CM69" s="1324"/>
      <c r="CN69" s="1324"/>
      <c r="CO69" s="1324"/>
      <c r="CP69" s="1324"/>
      <c r="CQ69" s="1324"/>
      <c r="CR69" s="1324"/>
      <c r="CS69" s="1324"/>
      <c r="CT69" s="1324"/>
      <c r="CU69" s="1324"/>
      <c r="CV69" s="1324"/>
      <c r="CW69" s="1324"/>
      <c r="CX69" s="1324"/>
      <c r="CY69" s="1324"/>
      <c r="CZ69" s="1324"/>
      <c r="DA69" s="1324"/>
      <c r="DB69" s="1324"/>
      <c r="DC69" s="1325"/>
    </row>
    <row r="70" spans="2:107" ht="13.2" x14ac:dyDescent="0.2">
      <c r="B70" s="395"/>
      <c r="H70" s="417"/>
      <c r="I70" s="417"/>
      <c r="J70" s="418"/>
      <c r="K70" s="418"/>
      <c r="L70" s="419"/>
      <c r="M70" s="418"/>
      <c r="N70" s="419"/>
      <c r="AN70" s="404"/>
      <c r="AO70" s="404"/>
      <c r="AP70" s="404"/>
      <c r="AZ70" s="404"/>
      <c r="BA70" s="404"/>
      <c r="BB70" s="404"/>
      <c r="BL70" s="404"/>
      <c r="BM70" s="404"/>
      <c r="BN70" s="404"/>
      <c r="BX70" s="404"/>
      <c r="BY70" s="404"/>
      <c r="BZ70" s="404"/>
      <c r="CJ70" s="404"/>
      <c r="CK70" s="404"/>
      <c r="CL70" s="404"/>
      <c r="CV70" s="404"/>
      <c r="CW70" s="404"/>
      <c r="CX70" s="404"/>
    </row>
    <row r="71" spans="2:107" ht="13.2" x14ac:dyDescent="0.2">
      <c r="B71" s="395"/>
      <c r="G71" s="420"/>
      <c r="I71" s="421"/>
      <c r="J71" s="418"/>
      <c r="K71" s="418"/>
      <c r="L71" s="419"/>
      <c r="M71" s="418"/>
      <c r="N71" s="419"/>
      <c r="AM71" s="420"/>
      <c r="AN71" s="388" t="s">
        <v>629</v>
      </c>
    </row>
    <row r="72" spans="2:107" ht="13.2" x14ac:dyDescent="0.2">
      <c r="B72" s="395"/>
      <c r="G72" s="1309"/>
      <c r="H72" s="1309"/>
      <c r="I72" s="1309"/>
      <c r="J72" s="1309"/>
      <c r="K72" s="405"/>
      <c r="L72" s="405"/>
      <c r="M72" s="406"/>
      <c r="N72" s="406"/>
      <c r="AN72" s="1310"/>
      <c r="AO72" s="1311"/>
      <c r="AP72" s="1311"/>
      <c r="AQ72" s="1311"/>
      <c r="AR72" s="1311"/>
      <c r="AS72" s="1311"/>
      <c r="AT72" s="1311"/>
      <c r="AU72" s="1311"/>
      <c r="AV72" s="1311"/>
      <c r="AW72" s="1311"/>
      <c r="AX72" s="1311"/>
      <c r="AY72" s="1311"/>
      <c r="AZ72" s="1311"/>
      <c r="BA72" s="1311"/>
      <c r="BB72" s="1311"/>
      <c r="BC72" s="1311"/>
      <c r="BD72" s="1311"/>
      <c r="BE72" s="1311"/>
      <c r="BF72" s="1311"/>
      <c r="BG72" s="1311"/>
      <c r="BH72" s="1311"/>
      <c r="BI72" s="1311"/>
      <c r="BJ72" s="1311"/>
      <c r="BK72" s="1311"/>
      <c r="BL72" s="1311"/>
      <c r="BM72" s="1311"/>
      <c r="BN72" s="1311"/>
      <c r="BO72" s="1312"/>
      <c r="BP72" s="1313" t="s">
        <v>575</v>
      </c>
      <c r="BQ72" s="1313"/>
      <c r="BR72" s="1313"/>
      <c r="BS72" s="1313"/>
      <c r="BT72" s="1313"/>
      <c r="BU72" s="1313"/>
      <c r="BV72" s="1313"/>
      <c r="BW72" s="1313"/>
      <c r="BX72" s="1313" t="s">
        <v>576</v>
      </c>
      <c r="BY72" s="1313"/>
      <c r="BZ72" s="1313"/>
      <c r="CA72" s="1313"/>
      <c r="CB72" s="1313"/>
      <c r="CC72" s="1313"/>
      <c r="CD72" s="1313"/>
      <c r="CE72" s="1313"/>
      <c r="CF72" s="1313" t="s">
        <v>577</v>
      </c>
      <c r="CG72" s="1313"/>
      <c r="CH72" s="1313"/>
      <c r="CI72" s="1313"/>
      <c r="CJ72" s="1313"/>
      <c r="CK72" s="1313"/>
      <c r="CL72" s="1313"/>
      <c r="CM72" s="1313"/>
      <c r="CN72" s="1313" t="s">
        <v>578</v>
      </c>
      <c r="CO72" s="1313"/>
      <c r="CP72" s="1313"/>
      <c r="CQ72" s="1313"/>
      <c r="CR72" s="1313"/>
      <c r="CS72" s="1313"/>
      <c r="CT72" s="1313"/>
      <c r="CU72" s="1313"/>
      <c r="CV72" s="1313" t="s">
        <v>579</v>
      </c>
      <c r="CW72" s="1313"/>
      <c r="CX72" s="1313"/>
      <c r="CY72" s="1313"/>
      <c r="CZ72" s="1313"/>
      <c r="DA72" s="1313"/>
      <c r="DB72" s="1313"/>
      <c r="DC72" s="1313"/>
    </row>
    <row r="73" spans="2:107" ht="13.2" x14ac:dyDescent="0.2">
      <c r="B73" s="395"/>
      <c r="G73" s="1327"/>
      <c r="H73" s="1327"/>
      <c r="I73" s="1327"/>
      <c r="J73" s="1327"/>
      <c r="K73" s="1330"/>
      <c r="L73" s="1330"/>
      <c r="M73" s="1330"/>
      <c r="N73" s="1330"/>
      <c r="AM73" s="404"/>
      <c r="AN73" s="1316" t="s">
        <v>630</v>
      </c>
      <c r="AO73" s="1316"/>
      <c r="AP73" s="1316"/>
      <c r="AQ73" s="1316"/>
      <c r="AR73" s="1316"/>
      <c r="AS73" s="1316"/>
      <c r="AT73" s="1316"/>
      <c r="AU73" s="1316"/>
      <c r="AV73" s="1316"/>
      <c r="AW73" s="1316"/>
      <c r="AX73" s="1316"/>
      <c r="AY73" s="1316"/>
      <c r="AZ73" s="1316"/>
      <c r="BA73" s="1316"/>
      <c r="BB73" s="1316" t="s">
        <v>631</v>
      </c>
      <c r="BC73" s="1316"/>
      <c r="BD73" s="1316"/>
      <c r="BE73" s="1316"/>
      <c r="BF73" s="1316"/>
      <c r="BG73" s="1316"/>
      <c r="BH73" s="1316"/>
      <c r="BI73" s="1316"/>
      <c r="BJ73" s="1316"/>
      <c r="BK73" s="1316"/>
      <c r="BL73" s="1316"/>
      <c r="BM73" s="1316"/>
      <c r="BN73" s="1316"/>
      <c r="BO73" s="1316"/>
      <c r="BP73" s="1314"/>
      <c r="BQ73" s="1314"/>
      <c r="BR73" s="1314"/>
      <c r="BS73" s="1314"/>
      <c r="BT73" s="1314"/>
      <c r="BU73" s="1314"/>
      <c r="BV73" s="1314"/>
      <c r="BW73" s="1314"/>
      <c r="BX73" s="1314"/>
      <c r="BY73" s="1314"/>
      <c r="BZ73" s="1314"/>
      <c r="CA73" s="1314"/>
      <c r="CB73" s="1314"/>
      <c r="CC73" s="1314"/>
      <c r="CD73" s="1314"/>
      <c r="CE73" s="1314"/>
      <c r="CF73" s="1314"/>
      <c r="CG73" s="1314"/>
      <c r="CH73" s="1314"/>
      <c r="CI73" s="1314"/>
      <c r="CJ73" s="1314"/>
      <c r="CK73" s="1314"/>
      <c r="CL73" s="1314"/>
      <c r="CM73" s="1314"/>
      <c r="CN73" s="1314"/>
      <c r="CO73" s="1314"/>
      <c r="CP73" s="1314"/>
      <c r="CQ73" s="1314"/>
      <c r="CR73" s="1314"/>
      <c r="CS73" s="1314"/>
      <c r="CT73" s="1314"/>
      <c r="CU73" s="1314"/>
      <c r="CV73" s="1314"/>
      <c r="CW73" s="1314"/>
      <c r="CX73" s="1314"/>
      <c r="CY73" s="1314"/>
      <c r="CZ73" s="1314"/>
      <c r="DA73" s="1314"/>
      <c r="DB73" s="1314"/>
      <c r="DC73" s="1314"/>
    </row>
    <row r="74" spans="2:107" ht="13.2" x14ac:dyDescent="0.2">
      <c r="B74" s="395"/>
      <c r="G74" s="1327"/>
      <c r="H74" s="1327"/>
      <c r="I74" s="1327"/>
      <c r="J74" s="1327"/>
      <c r="K74" s="1330"/>
      <c r="L74" s="1330"/>
      <c r="M74" s="1330"/>
      <c r="N74" s="1330"/>
      <c r="AM74" s="404"/>
      <c r="AN74" s="1316"/>
      <c r="AO74" s="1316"/>
      <c r="AP74" s="1316"/>
      <c r="AQ74" s="1316"/>
      <c r="AR74" s="1316"/>
      <c r="AS74" s="1316"/>
      <c r="AT74" s="1316"/>
      <c r="AU74" s="1316"/>
      <c r="AV74" s="1316"/>
      <c r="AW74" s="1316"/>
      <c r="AX74" s="1316"/>
      <c r="AY74" s="1316"/>
      <c r="AZ74" s="1316"/>
      <c r="BA74" s="1316"/>
      <c r="BB74" s="1316"/>
      <c r="BC74" s="1316"/>
      <c r="BD74" s="1316"/>
      <c r="BE74" s="1316"/>
      <c r="BF74" s="1316"/>
      <c r="BG74" s="1316"/>
      <c r="BH74" s="1316"/>
      <c r="BI74" s="1316"/>
      <c r="BJ74" s="1316"/>
      <c r="BK74" s="1316"/>
      <c r="BL74" s="1316"/>
      <c r="BM74" s="1316"/>
      <c r="BN74" s="1316"/>
      <c r="BO74" s="1316"/>
      <c r="BP74" s="1314"/>
      <c r="BQ74" s="1314"/>
      <c r="BR74" s="1314"/>
      <c r="BS74" s="1314"/>
      <c r="BT74" s="1314"/>
      <c r="BU74" s="1314"/>
      <c r="BV74" s="1314"/>
      <c r="BW74" s="1314"/>
      <c r="BX74" s="1314"/>
      <c r="BY74" s="1314"/>
      <c r="BZ74" s="1314"/>
      <c r="CA74" s="1314"/>
      <c r="CB74" s="1314"/>
      <c r="CC74" s="1314"/>
      <c r="CD74" s="1314"/>
      <c r="CE74" s="1314"/>
      <c r="CF74" s="1314"/>
      <c r="CG74" s="1314"/>
      <c r="CH74" s="1314"/>
      <c r="CI74" s="1314"/>
      <c r="CJ74" s="1314"/>
      <c r="CK74" s="1314"/>
      <c r="CL74" s="1314"/>
      <c r="CM74" s="1314"/>
      <c r="CN74" s="1314"/>
      <c r="CO74" s="1314"/>
      <c r="CP74" s="1314"/>
      <c r="CQ74" s="1314"/>
      <c r="CR74" s="1314"/>
      <c r="CS74" s="1314"/>
      <c r="CT74" s="1314"/>
      <c r="CU74" s="1314"/>
      <c r="CV74" s="1314"/>
      <c r="CW74" s="1314"/>
      <c r="CX74" s="1314"/>
      <c r="CY74" s="1314"/>
      <c r="CZ74" s="1314"/>
      <c r="DA74" s="1314"/>
      <c r="DB74" s="1314"/>
      <c r="DC74" s="1314"/>
    </row>
    <row r="75" spans="2:107" ht="13.2" x14ac:dyDescent="0.2">
      <c r="B75" s="395"/>
      <c r="G75" s="1327"/>
      <c r="H75" s="1327"/>
      <c r="I75" s="1309"/>
      <c r="J75" s="1309"/>
      <c r="K75" s="1326"/>
      <c r="L75" s="1326"/>
      <c r="M75" s="1326"/>
      <c r="N75" s="1326"/>
      <c r="AM75" s="404"/>
      <c r="AN75" s="1316"/>
      <c r="AO75" s="1316"/>
      <c r="AP75" s="1316"/>
      <c r="AQ75" s="1316"/>
      <c r="AR75" s="1316"/>
      <c r="AS75" s="1316"/>
      <c r="AT75" s="1316"/>
      <c r="AU75" s="1316"/>
      <c r="AV75" s="1316"/>
      <c r="AW75" s="1316"/>
      <c r="AX75" s="1316"/>
      <c r="AY75" s="1316"/>
      <c r="AZ75" s="1316"/>
      <c r="BA75" s="1316"/>
      <c r="BB75" s="1316" t="s">
        <v>636</v>
      </c>
      <c r="BC75" s="1316"/>
      <c r="BD75" s="1316"/>
      <c r="BE75" s="1316"/>
      <c r="BF75" s="1316"/>
      <c r="BG75" s="1316"/>
      <c r="BH75" s="1316"/>
      <c r="BI75" s="1316"/>
      <c r="BJ75" s="1316"/>
      <c r="BK75" s="1316"/>
      <c r="BL75" s="1316"/>
      <c r="BM75" s="1316"/>
      <c r="BN75" s="1316"/>
      <c r="BO75" s="1316"/>
      <c r="BP75" s="1314">
        <v>4.9000000000000004</v>
      </c>
      <c r="BQ75" s="1314"/>
      <c r="BR75" s="1314"/>
      <c r="BS75" s="1314"/>
      <c r="BT75" s="1314"/>
      <c r="BU75" s="1314"/>
      <c r="BV75" s="1314"/>
      <c r="BW75" s="1314"/>
      <c r="BX75" s="1314">
        <v>4.0999999999999996</v>
      </c>
      <c r="BY75" s="1314"/>
      <c r="BZ75" s="1314"/>
      <c r="CA75" s="1314"/>
      <c r="CB75" s="1314"/>
      <c r="CC75" s="1314"/>
      <c r="CD75" s="1314"/>
      <c r="CE75" s="1314"/>
      <c r="CF75" s="1314">
        <v>3.8</v>
      </c>
      <c r="CG75" s="1314"/>
      <c r="CH75" s="1314"/>
      <c r="CI75" s="1314"/>
      <c r="CJ75" s="1314"/>
      <c r="CK75" s="1314"/>
      <c r="CL75" s="1314"/>
      <c r="CM75" s="1314"/>
      <c r="CN75" s="1314">
        <v>4.2</v>
      </c>
      <c r="CO75" s="1314"/>
      <c r="CP75" s="1314"/>
      <c r="CQ75" s="1314"/>
      <c r="CR75" s="1314"/>
      <c r="CS75" s="1314"/>
      <c r="CT75" s="1314"/>
      <c r="CU75" s="1314"/>
      <c r="CV75" s="1314">
        <v>4</v>
      </c>
      <c r="CW75" s="1314"/>
      <c r="CX75" s="1314"/>
      <c r="CY75" s="1314"/>
      <c r="CZ75" s="1314"/>
      <c r="DA75" s="1314"/>
      <c r="DB75" s="1314"/>
      <c r="DC75" s="1314"/>
    </row>
    <row r="76" spans="2:107" ht="13.2" x14ac:dyDescent="0.2">
      <c r="B76" s="395"/>
      <c r="G76" s="1327"/>
      <c r="H76" s="1327"/>
      <c r="I76" s="1309"/>
      <c r="J76" s="1309"/>
      <c r="K76" s="1326"/>
      <c r="L76" s="1326"/>
      <c r="M76" s="1326"/>
      <c r="N76" s="1326"/>
      <c r="AM76" s="404"/>
      <c r="AN76" s="1316"/>
      <c r="AO76" s="1316"/>
      <c r="AP76" s="1316"/>
      <c r="AQ76" s="1316"/>
      <c r="AR76" s="1316"/>
      <c r="AS76" s="1316"/>
      <c r="AT76" s="1316"/>
      <c r="AU76" s="1316"/>
      <c r="AV76" s="1316"/>
      <c r="AW76" s="1316"/>
      <c r="AX76" s="1316"/>
      <c r="AY76" s="1316"/>
      <c r="AZ76" s="1316"/>
      <c r="BA76" s="1316"/>
      <c r="BB76" s="1316"/>
      <c r="BC76" s="1316"/>
      <c r="BD76" s="1316"/>
      <c r="BE76" s="1316"/>
      <c r="BF76" s="1316"/>
      <c r="BG76" s="1316"/>
      <c r="BH76" s="1316"/>
      <c r="BI76" s="1316"/>
      <c r="BJ76" s="1316"/>
      <c r="BK76" s="1316"/>
      <c r="BL76" s="1316"/>
      <c r="BM76" s="1316"/>
      <c r="BN76" s="1316"/>
      <c r="BO76" s="1316"/>
      <c r="BP76" s="1314"/>
      <c r="BQ76" s="1314"/>
      <c r="BR76" s="1314"/>
      <c r="BS76" s="1314"/>
      <c r="BT76" s="1314"/>
      <c r="BU76" s="1314"/>
      <c r="BV76" s="1314"/>
      <c r="BW76" s="1314"/>
      <c r="BX76" s="1314"/>
      <c r="BY76" s="1314"/>
      <c r="BZ76" s="1314"/>
      <c r="CA76" s="1314"/>
      <c r="CB76" s="1314"/>
      <c r="CC76" s="1314"/>
      <c r="CD76" s="1314"/>
      <c r="CE76" s="1314"/>
      <c r="CF76" s="1314"/>
      <c r="CG76" s="1314"/>
      <c r="CH76" s="1314"/>
      <c r="CI76" s="1314"/>
      <c r="CJ76" s="1314"/>
      <c r="CK76" s="1314"/>
      <c r="CL76" s="1314"/>
      <c r="CM76" s="1314"/>
      <c r="CN76" s="1314"/>
      <c r="CO76" s="1314"/>
      <c r="CP76" s="1314"/>
      <c r="CQ76" s="1314"/>
      <c r="CR76" s="1314"/>
      <c r="CS76" s="1314"/>
      <c r="CT76" s="1314"/>
      <c r="CU76" s="1314"/>
      <c r="CV76" s="1314"/>
      <c r="CW76" s="1314"/>
      <c r="CX76" s="1314"/>
      <c r="CY76" s="1314"/>
      <c r="CZ76" s="1314"/>
      <c r="DA76" s="1314"/>
      <c r="DB76" s="1314"/>
      <c r="DC76" s="1314"/>
    </row>
    <row r="77" spans="2:107" ht="13.2" x14ac:dyDescent="0.2">
      <c r="B77" s="395"/>
      <c r="G77" s="1309"/>
      <c r="H77" s="1309"/>
      <c r="I77" s="1309"/>
      <c r="J77" s="1309"/>
      <c r="K77" s="1330"/>
      <c r="L77" s="1330"/>
      <c r="M77" s="1330"/>
      <c r="N77" s="1330"/>
      <c r="AN77" s="1313" t="s">
        <v>633</v>
      </c>
      <c r="AO77" s="1313"/>
      <c r="AP77" s="1313"/>
      <c r="AQ77" s="1313"/>
      <c r="AR77" s="1313"/>
      <c r="AS77" s="1313"/>
      <c r="AT77" s="1313"/>
      <c r="AU77" s="1313"/>
      <c r="AV77" s="1313"/>
      <c r="AW77" s="1313"/>
      <c r="AX77" s="1313"/>
      <c r="AY77" s="1313"/>
      <c r="AZ77" s="1313"/>
      <c r="BA77" s="1313"/>
      <c r="BB77" s="1316" t="s">
        <v>631</v>
      </c>
      <c r="BC77" s="1316"/>
      <c r="BD77" s="1316"/>
      <c r="BE77" s="1316"/>
      <c r="BF77" s="1316"/>
      <c r="BG77" s="1316"/>
      <c r="BH77" s="1316"/>
      <c r="BI77" s="1316"/>
      <c r="BJ77" s="1316"/>
      <c r="BK77" s="1316"/>
      <c r="BL77" s="1316"/>
      <c r="BM77" s="1316"/>
      <c r="BN77" s="1316"/>
      <c r="BO77" s="1316"/>
      <c r="BP77" s="1314">
        <v>34.9</v>
      </c>
      <c r="BQ77" s="1314"/>
      <c r="BR77" s="1314"/>
      <c r="BS77" s="1314"/>
      <c r="BT77" s="1314"/>
      <c r="BU77" s="1314"/>
      <c r="BV77" s="1314"/>
      <c r="BW77" s="1314"/>
      <c r="BX77" s="1314">
        <v>53.1</v>
      </c>
      <c r="BY77" s="1314"/>
      <c r="BZ77" s="1314"/>
      <c r="CA77" s="1314"/>
      <c r="CB77" s="1314"/>
      <c r="CC77" s="1314"/>
      <c r="CD77" s="1314"/>
      <c r="CE77" s="1314"/>
      <c r="CF77" s="1314">
        <v>51.2</v>
      </c>
      <c r="CG77" s="1314"/>
      <c r="CH77" s="1314"/>
      <c r="CI77" s="1314"/>
      <c r="CJ77" s="1314"/>
      <c r="CK77" s="1314"/>
      <c r="CL77" s="1314"/>
      <c r="CM77" s="1314"/>
      <c r="CN77" s="1314">
        <v>47.2</v>
      </c>
      <c r="CO77" s="1314"/>
      <c r="CP77" s="1314"/>
      <c r="CQ77" s="1314"/>
      <c r="CR77" s="1314"/>
      <c r="CS77" s="1314"/>
      <c r="CT77" s="1314"/>
      <c r="CU77" s="1314"/>
      <c r="CV77" s="1314">
        <v>49.5</v>
      </c>
      <c r="CW77" s="1314"/>
      <c r="CX77" s="1314"/>
      <c r="CY77" s="1314"/>
      <c r="CZ77" s="1314"/>
      <c r="DA77" s="1314"/>
      <c r="DB77" s="1314"/>
      <c r="DC77" s="1314"/>
    </row>
    <row r="78" spans="2:107" ht="13.2" x14ac:dyDescent="0.2">
      <c r="B78" s="395"/>
      <c r="G78" s="1309"/>
      <c r="H78" s="1309"/>
      <c r="I78" s="1309"/>
      <c r="J78" s="1309"/>
      <c r="K78" s="1330"/>
      <c r="L78" s="1330"/>
      <c r="M78" s="1330"/>
      <c r="N78" s="1330"/>
      <c r="AN78" s="1313"/>
      <c r="AO78" s="1313"/>
      <c r="AP78" s="1313"/>
      <c r="AQ78" s="1313"/>
      <c r="AR78" s="1313"/>
      <c r="AS78" s="1313"/>
      <c r="AT78" s="1313"/>
      <c r="AU78" s="1313"/>
      <c r="AV78" s="1313"/>
      <c r="AW78" s="1313"/>
      <c r="AX78" s="1313"/>
      <c r="AY78" s="1313"/>
      <c r="AZ78" s="1313"/>
      <c r="BA78" s="1313"/>
      <c r="BB78" s="1316"/>
      <c r="BC78" s="1316"/>
      <c r="BD78" s="1316"/>
      <c r="BE78" s="1316"/>
      <c r="BF78" s="1316"/>
      <c r="BG78" s="1316"/>
      <c r="BH78" s="1316"/>
      <c r="BI78" s="1316"/>
      <c r="BJ78" s="1316"/>
      <c r="BK78" s="1316"/>
      <c r="BL78" s="1316"/>
      <c r="BM78" s="1316"/>
      <c r="BN78" s="1316"/>
      <c r="BO78" s="1316"/>
      <c r="BP78" s="1314"/>
      <c r="BQ78" s="1314"/>
      <c r="BR78" s="1314"/>
      <c r="BS78" s="1314"/>
      <c r="BT78" s="1314"/>
      <c r="BU78" s="1314"/>
      <c r="BV78" s="1314"/>
      <c r="BW78" s="1314"/>
      <c r="BX78" s="1314"/>
      <c r="BY78" s="1314"/>
      <c r="BZ78" s="1314"/>
      <c r="CA78" s="1314"/>
      <c r="CB78" s="1314"/>
      <c r="CC78" s="1314"/>
      <c r="CD78" s="1314"/>
      <c r="CE78" s="1314"/>
      <c r="CF78" s="1314"/>
      <c r="CG78" s="1314"/>
      <c r="CH78" s="1314"/>
      <c r="CI78" s="1314"/>
      <c r="CJ78" s="1314"/>
      <c r="CK78" s="1314"/>
      <c r="CL78" s="1314"/>
      <c r="CM78" s="1314"/>
      <c r="CN78" s="1314"/>
      <c r="CO78" s="1314"/>
      <c r="CP78" s="1314"/>
      <c r="CQ78" s="1314"/>
      <c r="CR78" s="1314"/>
      <c r="CS78" s="1314"/>
      <c r="CT78" s="1314"/>
      <c r="CU78" s="1314"/>
      <c r="CV78" s="1314"/>
      <c r="CW78" s="1314"/>
      <c r="CX78" s="1314"/>
      <c r="CY78" s="1314"/>
      <c r="CZ78" s="1314"/>
      <c r="DA78" s="1314"/>
      <c r="DB78" s="1314"/>
      <c r="DC78" s="1314"/>
    </row>
    <row r="79" spans="2:107" ht="13.2" x14ac:dyDescent="0.2">
      <c r="B79" s="395"/>
      <c r="G79" s="1309"/>
      <c r="H79" s="1309"/>
      <c r="I79" s="1329"/>
      <c r="J79" s="1329"/>
      <c r="K79" s="1331"/>
      <c r="L79" s="1331"/>
      <c r="M79" s="1331"/>
      <c r="N79" s="1331"/>
      <c r="AN79" s="1313"/>
      <c r="AO79" s="1313"/>
      <c r="AP79" s="1313"/>
      <c r="AQ79" s="1313"/>
      <c r="AR79" s="1313"/>
      <c r="AS79" s="1313"/>
      <c r="AT79" s="1313"/>
      <c r="AU79" s="1313"/>
      <c r="AV79" s="1313"/>
      <c r="AW79" s="1313"/>
      <c r="AX79" s="1313"/>
      <c r="AY79" s="1313"/>
      <c r="AZ79" s="1313"/>
      <c r="BA79" s="1313"/>
      <c r="BB79" s="1316" t="s">
        <v>636</v>
      </c>
      <c r="BC79" s="1316"/>
      <c r="BD79" s="1316"/>
      <c r="BE79" s="1316"/>
      <c r="BF79" s="1316"/>
      <c r="BG79" s="1316"/>
      <c r="BH79" s="1316"/>
      <c r="BI79" s="1316"/>
      <c r="BJ79" s="1316"/>
      <c r="BK79" s="1316"/>
      <c r="BL79" s="1316"/>
      <c r="BM79" s="1316"/>
      <c r="BN79" s="1316"/>
      <c r="BO79" s="1316"/>
      <c r="BP79" s="1314">
        <v>7.2</v>
      </c>
      <c r="BQ79" s="1314"/>
      <c r="BR79" s="1314"/>
      <c r="BS79" s="1314"/>
      <c r="BT79" s="1314"/>
      <c r="BU79" s="1314"/>
      <c r="BV79" s="1314"/>
      <c r="BW79" s="1314"/>
      <c r="BX79" s="1314">
        <v>8.6</v>
      </c>
      <c r="BY79" s="1314"/>
      <c r="BZ79" s="1314"/>
      <c r="CA79" s="1314"/>
      <c r="CB79" s="1314"/>
      <c r="CC79" s="1314"/>
      <c r="CD79" s="1314"/>
      <c r="CE79" s="1314"/>
      <c r="CF79" s="1314">
        <v>8.1999999999999993</v>
      </c>
      <c r="CG79" s="1314"/>
      <c r="CH79" s="1314"/>
      <c r="CI79" s="1314"/>
      <c r="CJ79" s="1314"/>
      <c r="CK79" s="1314"/>
      <c r="CL79" s="1314"/>
      <c r="CM79" s="1314"/>
      <c r="CN79" s="1314">
        <v>7.8</v>
      </c>
      <c r="CO79" s="1314"/>
      <c r="CP79" s="1314"/>
      <c r="CQ79" s="1314"/>
      <c r="CR79" s="1314"/>
      <c r="CS79" s="1314"/>
      <c r="CT79" s="1314"/>
      <c r="CU79" s="1314"/>
      <c r="CV79" s="1314">
        <v>7.6</v>
      </c>
      <c r="CW79" s="1314"/>
      <c r="CX79" s="1314"/>
      <c r="CY79" s="1314"/>
      <c r="CZ79" s="1314"/>
      <c r="DA79" s="1314"/>
      <c r="DB79" s="1314"/>
      <c r="DC79" s="1314"/>
    </row>
    <row r="80" spans="2:107" ht="13.2" x14ac:dyDescent="0.2">
      <c r="B80" s="395"/>
      <c r="G80" s="1309"/>
      <c r="H80" s="1309"/>
      <c r="I80" s="1329"/>
      <c r="J80" s="1329"/>
      <c r="K80" s="1331"/>
      <c r="L80" s="1331"/>
      <c r="M80" s="1331"/>
      <c r="N80" s="1331"/>
      <c r="AN80" s="1313"/>
      <c r="AO80" s="1313"/>
      <c r="AP80" s="1313"/>
      <c r="AQ80" s="1313"/>
      <c r="AR80" s="1313"/>
      <c r="AS80" s="1313"/>
      <c r="AT80" s="1313"/>
      <c r="AU80" s="1313"/>
      <c r="AV80" s="1313"/>
      <c r="AW80" s="1313"/>
      <c r="AX80" s="1313"/>
      <c r="AY80" s="1313"/>
      <c r="AZ80" s="1313"/>
      <c r="BA80" s="1313"/>
      <c r="BB80" s="1316"/>
      <c r="BC80" s="1316"/>
      <c r="BD80" s="1316"/>
      <c r="BE80" s="1316"/>
      <c r="BF80" s="1316"/>
      <c r="BG80" s="1316"/>
      <c r="BH80" s="1316"/>
      <c r="BI80" s="1316"/>
      <c r="BJ80" s="1316"/>
      <c r="BK80" s="1316"/>
      <c r="BL80" s="1316"/>
      <c r="BM80" s="1316"/>
      <c r="BN80" s="1316"/>
      <c r="BO80" s="1316"/>
      <c r="BP80" s="1314"/>
      <c r="BQ80" s="1314"/>
      <c r="BR80" s="1314"/>
      <c r="BS80" s="1314"/>
      <c r="BT80" s="1314"/>
      <c r="BU80" s="1314"/>
      <c r="BV80" s="1314"/>
      <c r="BW80" s="1314"/>
      <c r="BX80" s="1314"/>
      <c r="BY80" s="1314"/>
      <c r="BZ80" s="1314"/>
      <c r="CA80" s="1314"/>
      <c r="CB80" s="1314"/>
      <c r="CC80" s="1314"/>
      <c r="CD80" s="1314"/>
      <c r="CE80" s="1314"/>
      <c r="CF80" s="1314"/>
      <c r="CG80" s="1314"/>
      <c r="CH80" s="1314"/>
      <c r="CI80" s="1314"/>
      <c r="CJ80" s="1314"/>
      <c r="CK80" s="1314"/>
      <c r="CL80" s="1314"/>
      <c r="CM80" s="1314"/>
      <c r="CN80" s="1314"/>
      <c r="CO80" s="1314"/>
      <c r="CP80" s="1314"/>
      <c r="CQ80" s="1314"/>
      <c r="CR80" s="1314"/>
      <c r="CS80" s="1314"/>
      <c r="CT80" s="1314"/>
      <c r="CU80" s="1314"/>
      <c r="CV80" s="1314"/>
      <c r="CW80" s="1314"/>
      <c r="CX80" s="1314"/>
      <c r="CY80" s="1314"/>
      <c r="CZ80" s="1314"/>
      <c r="DA80" s="1314"/>
      <c r="DB80" s="1314"/>
      <c r="DC80" s="1314"/>
    </row>
    <row r="81" spans="2:109" ht="13.2" x14ac:dyDescent="0.2">
      <c r="B81" s="395"/>
    </row>
    <row r="82" spans="2:109" ht="16.2" x14ac:dyDescent="0.2">
      <c r="B82" s="395"/>
      <c r="K82" s="422"/>
      <c r="L82" s="422"/>
      <c r="M82" s="422"/>
      <c r="N82" s="422"/>
      <c r="AQ82" s="422"/>
      <c r="AR82" s="422"/>
      <c r="AS82" s="422"/>
      <c r="AT82" s="422"/>
      <c r="BC82" s="422"/>
      <c r="BD82" s="422"/>
      <c r="BE82" s="422"/>
      <c r="BF82" s="422"/>
      <c r="BO82" s="422"/>
      <c r="BP82" s="422"/>
      <c r="BQ82" s="422"/>
      <c r="BR82" s="422"/>
      <c r="CA82" s="422"/>
      <c r="CB82" s="422"/>
      <c r="CC82" s="422"/>
      <c r="CD82" s="422"/>
      <c r="CM82" s="422"/>
      <c r="CN82" s="422"/>
      <c r="CO82" s="422"/>
      <c r="CP82" s="422"/>
      <c r="CY82" s="422"/>
      <c r="CZ82" s="422"/>
      <c r="DA82" s="422"/>
      <c r="DB82" s="422"/>
      <c r="DC82" s="422"/>
    </row>
    <row r="83" spans="2:109" ht="13.2" x14ac:dyDescent="0.2">
      <c r="B83" s="397"/>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c r="AH83" s="398"/>
      <c r="AI83" s="398"/>
      <c r="AJ83" s="398"/>
      <c r="AK83" s="398"/>
      <c r="AL83" s="398"/>
      <c r="AM83" s="398"/>
      <c r="AN83" s="398"/>
      <c r="AO83" s="398"/>
      <c r="AP83" s="398"/>
      <c r="AQ83" s="398"/>
      <c r="AR83" s="398"/>
      <c r="AS83" s="398"/>
      <c r="AT83" s="398"/>
      <c r="AU83" s="398"/>
      <c r="AV83" s="398"/>
      <c r="AW83" s="398"/>
      <c r="AX83" s="398"/>
      <c r="AY83" s="398"/>
      <c r="AZ83" s="398"/>
      <c r="BA83" s="398"/>
      <c r="BB83" s="398"/>
      <c r="BC83" s="398"/>
      <c r="BD83" s="398"/>
      <c r="BE83" s="398"/>
      <c r="BF83" s="398"/>
      <c r="BG83" s="398"/>
      <c r="BH83" s="398"/>
      <c r="BI83" s="398"/>
      <c r="BJ83" s="398"/>
      <c r="BK83" s="398"/>
      <c r="BL83" s="398"/>
      <c r="BM83" s="398"/>
      <c r="BN83" s="398"/>
      <c r="BO83" s="398"/>
      <c r="BP83" s="398"/>
      <c r="BQ83" s="398"/>
      <c r="BR83" s="398"/>
      <c r="BS83" s="398"/>
      <c r="BT83" s="398"/>
      <c r="BU83" s="398"/>
      <c r="BV83" s="398"/>
      <c r="BW83" s="398"/>
      <c r="BX83" s="398"/>
      <c r="BY83" s="398"/>
      <c r="BZ83" s="398"/>
      <c r="CA83" s="398"/>
      <c r="CB83" s="398"/>
      <c r="CC83" s="398"/>
      <c r="CD83" s="398"/>
      <c r="CE83" s="398"/>
      <c r="CF83" s="398"/>
      <c r="CG83" s="398"/>
      <c r="CH83" s="398"/>
      <c r="CI83" s="398"/>
      <c r="CJ83" s="398"/>
      <c r="CK83" s="398"/>
      <c r="CL83" s="398"/>
      <c r="CM83" s="398"/>
      <c r="CN83" s="398"/>
      <c r="CO83" s="398"/>
      <c r="CP83" s="398"/>
      <c r="CQ83" s="398"/>
      <c r="CR83" s="398"/>
      <c r="CS83" s="398"/>
      <c r="CT83" s="398"/>
      <c r="CU83" s="398"/>
      <c r="CV83" s="398"/>
      <c r="CW83" s="398"/>
      <c r="CX83" s="398"/>
      <c r="CY83" s="398"/>
      <c r="CZ83" s="398"/>
      <c r="DA83" s="398"/>
      <c r="DB83" s="398"/>
      <c r="DC83" s="398"/>
      <c r="DD83" s="399"/>
    </row>
    <row r="84" spans="2:109" ht="13.2" x14ac:dyDescent="0.2">
      <c r="DD84" s="388"/>
      <c r="DE84" s="388"/>
    </row>
    <row r="85" spans="2:109" ht="13.2" x14ac:dyDescent="0.2">
      <c r="DD85" s="388"/>
      <c r="DE85" s="388"/>
    </row>
    <row r="86" spans="2:109" ht="13.2" hidden="1" x14ac:dyDescent="0.2">
      <c r="DD86" s="388"/>
      <c r="DE86" s="388"/>
    </row>
    <row r="87" spans="2:109" ht="13.2" hidden="1" x14ac:dyDescent="0.2">
      <c r="K87" s="423"/>
      <c r="AQ87" s="423"/>
      <c r="BC87" s="423"/>
      <c r="BO87" s="423"/>
      <c r="CA87" s="423"/>
      <c r="CM87" s="423"/>
      <c r="CY87" s="423"/>
      <c r="DD87" s="388"/>
      <c r="DE87" s="388"/>
    </row>
    <row r="88" spans="2:109" ht="13.2" hidden="1" x14ac:dyDescent="0.2">
      <c r="DD88" s="388"/>
      <c r="DE88" s="388"/>
    </row>
    <row r="89" spans="2:109" ht="13.2" hidden="1" x14ac:dyDescent="0.2">
      <c r="DD89" s="388"/>
      <c r="DE89" s="388"/>
    </row>
    <row r="90" spans="2:109" ht="13.2" hidden="1" x14ac:dyDescent="0.2">
      <c r="DD90" s="388"/>
      <c r="DE90" s="388"/>
    </row>
    <row r="91" spans="2:109" ht="13.2" hidden="1" x14ac:dyDescent="0.2">
      <c r="DD91" s="388"/>
      <c r="DE91" s="388"/>
    </row>
    <row r="92" spans="2:109" ht="13.5" hidden="1" customHeight="1" x14ac:dyDescent="0.2">
      <c r="DD92" s="388"/>
      <c r="DE92" s="388"/>
    </row>
    <row r="93" spans="2:109" ht="13.5" hidden="1" customHeight="1" x14ac:dyDescent="0.2">
      <c r="DD93" s="388"/>
      <c r="DE93" s="388"/>
    </row>
    <row r="94" spans="2:109" ht="13.5" hidden="1" customHeight="1" x14ac:dyDescent="0.2">
      <c r="DD94" s="388"/>
      <c r="DE94" s="388"/>
    </row>
    <row r="95" spans="2:109" ht="13.5" hidden="1" customHeight="1" x14ac:dyDescent="0.2">
      <c r="DD95" s="388"/>
      <c r="DE95" s="388"/>
    </row>
    <row r="96" spans="2:109" ht="13.5" hidden="1" customHeight="1" x14ac:dyDescent="0.2">
      <c r="DD96" s="388"/>
      <c r="DE96" s="388"/>
    </row>
    <row r="97" s="388" customFormat="1" ht="13.5" hidden="1" customHeight="1" x14ac:dyDescent="0.2"/>
    <row r="98" s="388" customFormat="1" ht="13.5" hidden="1" customHeight="1" x14ac:dyDescent="0.2"/>
    <row r="99" s="388" customFormat="1" ht="13.5" hidden="1" customHeight="1" x14ac:dyDescent="0.2"/>
    <row r="100" s="388" customFormat="1" ht="13.5" hidden="1" customHeight="1" x14ac:dyDescent="0.2"/>
    <row r="101" s="388" customFormat="1" ht="13.5" hidden="1" customHeight="1" x14ac:dyDescent="0.2"/>
    <row r="102" s="388" customFormat="1" ht="13.5" hidden="1" customHeight="1" x14ac:dyDescent="0.2"/>
    <row r="103" s="388" customFormat="1" ht="13.5" hidden="1" customHeight="1" x14ac:dyDescent="0.2"/>
    <row r="104" s="388" customFormat="1" ht="13.5" hidden="1" customHeight="1" x14ac:dyDescent="0.2"/>
    <row r="105" s="388" customFormat="1" ht="13.5" hidden="1" customHeight="1" x14ac:dyDescent="0.2"/>
    <row r="106" s="388" customFormat="1" ht="13.5" hidden="1" customHeight="1" x14ac:dyDescent="0.2"/>
    <row r="107" s="388" customFormat="1" ht="13.5" hidden="1" customHeight="1" x14ac:dyDescent="0.2"/>
    <row r="108" s="388" customFormat="1" ht="13.5" hidden="1" customHeight="1" x14ac:dyDescent="0.2"/>
    <row r="109" s="388" customFormat="1" ht="13.5" hidden="1" customHeight="1" x14ac:dyDescent="0.2"/>
    <row r="110" s="388" customFormat="1" ht="13.5" hidden="1" customHeight="1" x14ac:dyDescent="0.2"/>
    <row r="111" s="388" customFormat="1" ht="13.5" hidden="1" customHeight="1" x14ac:dyDescent="0.2"/>
    <row r="112" s="388" customFormat="1" ht="13.5" hidden="1" customHeight="1" x14ac:dyDescent="0.2"/>
    <row r="113" s="388" customFormat="1" ht="13.5" hidden="1" customHeight="1" x14ac:dyDescent="0.2"/>
    <row r="114" s="388" customFormat="1" ht="13.5" hidden="1" customHeight="1" x14ac:dyDescent="0.2"/>
    <row r="115" s="388" customFormat="1" ht="13.5" hidden="1" customHeight="1" x14ac:dyDescent="0.2"/>
    <row r="116" s="388" customFormat="1" ht="13.5" hidden="1" customHeight="1" x14ac:dyDescent="0.2"/>
    <row r="117" s="388" customFormat="1" ht="13.5" hidden="1" customHeight="1" x14ac:dyDescent="0.2"/>
    <row r="118" s="388" customFormat="1" ht="13.5" hidden="1" customHeight="1" x14ac:dyDescent="0.2"/>
    <row r="119" s="388" customFormat="1" ht="13.5" hidden="1" customHeight="1" x14ac:dyDescent="0.2"/>
    <row r="120" s="388" customFormat="1" ht="13.5" hidden="1" customHeight="1" x14ac:dyDescent="0.2"/>
    <row r="121" s="388" customFormat="1" ht="13.5" hidden="1" customHeight="1" x14ac:dyDescent="0.2"/>
    <row r="122" s="388" customFormat="1" ht="13.5" hidden="1" customHeight="1" x14ac:dyDescent="0.2"/>
    <row r="123" s="388" customFormat="1" ht="13.5" hidden="1" customHeight="1" x14ac:dyDescent="0.2"/>
    <row r="124" s="388" customFormat="1" ht="13.5" hidden="1" customHeight="1" x14ac:dyDescent="0.2"/>
    <row r="125" s="388" customFormat="1" ht="13.5" hidden="1" customHeight="1" x14ac:dyDescent="0.2"/>
    <row r="126" s="388" customFormat="1" ht="13.5" hidden="1" customHeight="1" x14ac:dyDescent="0.2"/>
    <row r="127" s="388" customFormat="1" ht="13.5" hidden="1" customHeight="1" x14ac:dyDescent="0.2"/>
    <row r="128" s="388" customFormat="1" ht="13.5" hidden="1" customHeight="1" x14ac:dyDescent="0.2"/>
    <row r="129" s="388" customFormat="1" ht="13.5" hidden="1" customHeight="1" x14ac:dyDescent="0.2"/>
    <row r="130" s="388" customFormat="1" ht="13.5" hidden="1" customHeight="1" x14ac:dyDescent="0.2"/>
    <row r="131" s="388" customFormat="1" ht="13.5" hidden="1" customHeight="1" x14ac:dyDescent="0.2"/>
    <row r="132" s="388" customFormat="1" ht="13.5" hidden="1" customHeight="1" x14ac:dyDescent="0.2"/>
    <row r="133" s="388" customFormat="1" ht="13.5" hidden="1" customHeight="1" x14ac:dyDescent="0.2"/>
    <row r="134" s="388" customFormat="1" ht="13.5" hidden="1" customHeight="1" x14ac:dyDescent="0.2"/>
    <row r="135" s="388" customFormat="1" ht="13.5" hidden="1" customHeight="1" x14ac:dyDescent="0.2"/>
    <row r="136" s="388" customFormat="1" ht="13.5" hidden="1" customHeight="1" x14ac:dyDescent="0.2"/>
    <row r="137" s="388" customFormat="1" ht="13.5" hidden="1" customHeight="1" x14ac:dyDescent="0.2"/>
    <row r="138" s="388" customFormat="1" ht="13.5" hidden="1" customHeight="1" x14ac:dyDescent="0.2"/>
    <row r="139" s="388" customFormat="1" ht="13.5" hidden="1" customHeight="1" x14ac:dyDescent="0.2"/>
    <row r="140" s="388" customFormat="1" ht="13.5" hidden="1" customHeight="1" x14ac:dyDescent="0.2"/>
    <row r="141" s="388" customFormat="1" ht="13.5" hidden="1" customHeight="1" x14ac:dyDescent="0.2"/>
    <row r="142" s="388" customFormat="1" ht="13.5" hidden="1" customHeight="1" x14ac:dyDescent="0.2"/>
    <row r="143" s="388" customFormat="1" ht="13.5" hidden="1" customHeight="1" x14ac:dyDescent="0.2"/>
    <row r="144" s="388" customFormat="1" ht="13.5" hidden="1" customHeight="1" x14ac:dyDescent="0.2"/>
    <row r="145" s="388" customFormat="1" ht="13.5" hidden="1" customHeight="1" x14ac:dyDescent="0.2"/>
    <row r="146" s="388" customFormat="1" ht="13.5" hidden="1" customHeight="1" x14ac:dyDescent="0.2"/>
    <row r="147" s="388" customFormat="1" ht="13.5" hidden="1" customHeight="1" x14ac:dyDescent="0.2"/>
    <row r="148" s="388" customFormat="1" ht="13.5" hidden="1" customHeight="1" x14ac:dyDescent="0.2"/>
    <row r="149" s="388" customFormat="1" ht="13.5" hidden="1" customHeight="1" x14ac:dyDescent="0.2"/>
    <row r="150" s="388" customFormat="1" ht="13.5" hidden="1" customHeight="1" x14ac:dyDescent="0.2"/>
    <row r="151" s="388" customFormat="1" ht="13.5" hidden="1" customHeight="1" x14ac:dyDescent="0.2"/>
    <row r="152" s="388" customFormat="1" ht="13.5" hidden="1" customHeight="1" x14ac:dyDescent="0.2"/>
    <row r="153" s="388" customFormat="1" ht="13.5" hidden="1" customHeight="1" x14ac:dyDescent="0.2"/>
    <row r="154" s="388" customFormat="1" ht="13.5" hidden="1" customHeight="1" x14ac:dyDescent="0.2"/>
    <row r="155" s="388" customFormat="1" ht="13.5" hidden="1" customHeight="1" x14ac:dyDescent="0.2"/>
    <row r="156" s="388" customFormat="1" ht="13.5" hidden="1" customHeight="1" x14ac:dyDescent="0.2"/>
    <row r="157" s="388" customFormat="1" ht="13.5" hidden="1" customHeight="1" x14ac:dyDescent="0.2"/>
    <row r="158" s="388" customFormat="1" ht="13.5" hidden="1" customHeight="1" x14ac:dyDescent="0.2"/>
    <row r="159" s="388" customFormat="1" ht="13.5" hidden="1" customHeight="1" x14ac:dyDescent="0.2"/>
    <row r="160" s="388" customFormat="1" ht="13.5" hidden="1" customHeight="1" x14ac:dyDescent="0.2"/>
  </sheetData>
  <sheetProtection algorithmName="SHA-512" hashValue="iSeQGth3m3kzHJ3FjvI6Cv8tCZwPtg22XlGwCQqpl8fATfglpMrqN1ltk4uHtERO7iI73wykHd1wbNPpBNyUew==" saltValue="ZjLKnPkJ6pZhh+KtB7FZ0g==" spinCount="100000" sheet="1" objects="1" scenarios="1" formatCells="0"/>
  <dataConsolidate/>
  <mergeCells count="112">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BB75:BO76"/>
    <mergeCell ref="BP75:BW76"/>
    <mergeCell ref="BX75:CE76"/>
    <mergeCell ref="CF75:CM76"/>
    <mergeCell ref="CN75:CU76"/>
    <mergeCell ref="CV75:DC76"/>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BX57:CE58"/>
    <mergeCell ref="CF57:CM58"/>
    <mergeCell ref="CN57:CU58"/>
    <mergeCell ref="CV57:DC58"/>
    <mergeCell ref="CN53:CU54"/>
    <mergeCell ref="I51:J52"/>
    <mergeCell ref="K51:K52"/>
    <mergeCell ref="L51:L52"/>
    <mergeCell ref="M51:M52"/>
    <mergeCell ref="N51:N52"/>
    <mergeCell ref="I57:J58"/>
    <mergeCell ref="K57:K58"/>
    <mergeCell ref="G55:H58"/>
    <mergeCell ref="I55:J56"/>
    <mergeCell ref="K55:K56"/>
    <mergeCell ref="L55:L56"/>
    <mergeCell ref="M55:M56"/>
    <mergeCell ref="N55:N56"/>
    <mergeCell ref="AN55:BA58"/>
    <mergeCell ref="BB55:BO56"/>
    <mergeCell ref="BP55:BW56"/>
    <mergeCell ref="BP57:BW58"/>
    <mergeCell ref="L57:L58"/>
    <mergeCell ref="M57:M58"/>
    <mergeCell ref="N57:N58"/>
    <mergeCell ref="BB57:BO58"/>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AN43:DC47"/>
    <mergeCell ref="CV53:DC54"/>
    <mergeCell ref="G50:J50"/>
    <mergeCell ref="AN50:BO50"/>
    <mergeCell ref="BP50:BW50"/>
    <mergeCell ref="BX50:CE50"/>
    <mergeCell ref="CF50:CM50"/>
    <mergeCell ref="CN50:CU50"/>
    <mergeCell ref="CV50:DC50"/>
    <mergeCell ref="CV51:DC52"/>
    <mergeCell ref="CN51:CU52"/>
    <mergeCell ref="G51:H54"/>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70" workbookViewId="0"/>
  </sheetViews>
  <sheetFormatPr defaultColWidth="0" defaultRowHeight="13.5" customHeight="1" zeroHeight="1" x14ac:dyDescent="0.2"/>
  <cols>
    <col min="1" max="34" width="2.44140625" style="292" customWidth="1"/>
    <col min="35" max="122" width="2.44140625" style="291" customWidth="1"/>
    <col min="123" max="16384" width="2.44140625" style="291" hidden="1"/>
  </cols>
  <sheetData>
    <row r="1" spans="1:34" ht="13.5" customHeight="1" x14ac:dyDescent="0.2">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row>
    <row r="2" spans="1:34" ht="13.2" x14ac:dyDescent="0.2">
      <c r="S2" s="291"/>
      <c r="AH2" s="291"/>
    </row>
    <row r="3" spans="1:34" ht="13.2" x14ac:dyDescent="0.2">
      <c r="C3" s="291"/>
      <c r="D3" s="291"/>
      <c r="E3" s="291"/>
      <c r="F3" s="291"/>
      <c r="G3" s="291"/>
      <c r="H3" s="291"/>
      <c r="I3" s="291"/>
      <c r="J3" s="291"/>
      <c r="K3" s="291"/>
      <c r="L3" s="291"/>
      <c r="M3" s="291"/>
      <c r="N3" s="291"/>
      <c r="O3" s="291"/>
      <c r="P3" s="291"/>
      <c r="Q3" s="291"/>
      <c r="R3" s="291"/>
      <c r="S3" s="291"/>
      <c r="U3" s="291"/>
      <c r="V3" s="291"/>
      <c r="W3" s="291"/>
      <c r="X3" s="291"/>
      <c r="Y3" s="291"/>
      <c r="Z3" s="291"/>
      <c r="AA3" s="291"/>
      <c r="AB3" s="291"/>
      <c r="AC3" s="291"/>
      <c r="AD3" s="291"/>
      <c r="AE3" s="291"/>
      <c r="AF3" s="291"/>
      <c r="AG3" s="291"/>
      <c r="AH3" s="291"/>
    </row>
    <row r="4" spans="1:34" ht="13.2" x14ac:dyDescent="0.2"/>
    <row r="5" spans="1:34" ht="13.2" x14ac:dyDescent="0.2"/>
    <row r="6" spans="1:34" ht="13.2" x14ac:dyDescent="0.2"/>
    <row r="7" spans="1:34" ht="13.2" x14ac:dyDescent="0.2"/>
    <row r="8" spans="1:34" ht="13.2" x14ac:dyDescent="0.2"/>
    <row r="9" spans="1:34" ht="13.2" x14ac:dyDescent="0.2">
      <c r="AH9" s="291"/>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91"/>
    </row>
    <row r="18" spans="12:34" ht="13.2" x14ac:dyDescent="0.2"/>
    <row r="19" spans="12:34" ht="13.2" x14ac:dyDescent="0.2"/>
    <row r="20" spans="12:34" ht="13.2" x14ac:dyDescent="0.2">
      <c r="AH20" s="291"/>
    </row>
    <row r="21" spans="12:34" ht="13.2" x14ac:dyDescent="0.2">
      <c r="AH21" s="291"/>
    </row>
    <row r="22" spans="12:34" ht="13.2" x14ac:dyDescent="0.2"/>
    <row r="23" spans="12:34" ht="13.2" x14ac:dyDescent="0.2"/>
    <row r="24" spans="12:34" ht="13.2" x14ac:dyDescent="0.2">
      <c r="Q24" s="291"/>
    </row>
    <row r="25" spans="12:34" ht="13.2" x14ac:dyDescent="0.2"/>
    <row r="26" spans="12:34" ht="13.2" x14ac:dyDescent="0.2"/>
    <row r="27" spans="12:34" ht="13.2" x14ac:dyDescent="0.2"/>
    <row r="28" spans="12:34" ht="13.2" x14ac:dyDescent="0.2">
      <c r="O28" s="291"/>
      <c r="T28" s="291"/>
      <c r="AH28" s="291"/>
    </row>
    <row r="29" spans="12:34" ht="13.2" x14ac:dyDescent="0.2"/>
    <row r="30" spans="12:34" ht="13.2" x14ac:dyDescent="0.2"/>
    <row r="31" spans="12:34" ht="13.2" x14ac:dyDescent="0.2">
      <c r="Q31" s="291"/>
    </row>
    <row r="32" spans="12:34" ht="13.2" x14ac:dyDescent="0.2">
      <c r="L32" s="291"/>
    </row>
    <row r="33" spans="2:34" ht="13.2" x14ac:dyDescent="0.2">
      <c r="C33" s="291"/>
      <c r="E33" s="291"/>
      <c r="G33" s="291"/>
      <c r="I33" s="291"/>
      <c r="X33" s="291"/>
    </row>
    <row r="34" spans="2:34" ht="13.2" x14ac:dyDescent="0.2">
      <c r="B34" s="291"/>
      <c r="P34" s="291"/>
      <c r="R34" s="291"/>
      <c r="T34" s="291"/>
    </row>
    <row r="35" spans="2:34" ht="13.2" x14ac:dyDescent="0.2">
      <c r="D35" s="291"/>
      <c r="W35" s="291"/>
      <c r="AC35" s="291"/>
      <c r="AD35" s="291"/>
      <c r="AE35" s="291"/>
      <c r="AF35" s="291"/>
      <c r="AG35" s="291"/>
      <c r="AH35" s="291"/>
    </row>
    <row r="36" spans="2:34" ht="13.2" x14ac:dyDescent="0.2">
      <c r="H36" s="291"/>
      <c r="J36" s="291"/>
      <c r="K36" s="291"/>
      <c r="M36" s="291"/>
      <c r="Y36" s="291"/>
      <c r="Z36" s="291"/>
      <c r="AA36" s="291"/>
      <c r="AB36" s="291"/>
      <c r="AC36" s="291"/>
      <c r="AD36" s="291"/>
      <c r="AE36" s="291"/>
      <c r="AF36" s="291"/>
      <c r="AG36" s="291"/>
      <c r="AH36" s="291"/>
    </row>
    <row r="37" spans="2:34" ht="13.2" x14ac:dyDescent="0.2">
      <c r="AH37" s="291"/>
    </row>
    <row r="38" spans="2:34" ht="13.2" x14ac:dyDescent="0.2">
      <c r="AG38" s="291"/>
      <c r="AH38" s="291"/>
    </row>
    <row r="39" spans="2:34" ht="13.2" x14ac:dyDescent="0.2"/>
    <row r="40" spans="2:34" ht="13.2" x14ac:dyDescent="0.2">
      <c r="X40" s="291"/>
    </row>
    <row r="41" spans="2:34" ht="13.2" x14ac:dyDescent="0.2">
      <c r="R41" s="291"/>
    </row>
    <row r="42" spans="2:34" ht="13.2" x14ac:dyDescent="0.2">
      <c r="W42" s="291"/>
    </row>
    <row r="43" spans="2:34" ht="13.2" x14ac:dyDescent="0.2">
      <c r="Y43" s="291"/>
      <c r="Z43" s="291"/>
      <c r="AA43" s="291"/>
      <c r="AB43" s="291"/>
      <c r="AC43" s="291"/>
      <c r="AD43" s="291"/>
      <c r="AE43" s="291"/>
      <c r="AF43" s="291"/>
      <c r="AG43" s="291"/>
      <c r="AH43" s="291"/>
    </row>
    <row r="44" spans="2:34" ht="13.2" x14ac:dyDescent="0.2">
      <c r="AH44" s="291"/>
    </row>
    <row r="45" spans="2:34" ht="13.2" x14ac:dyDescent="0.2">
      <c r="X45" s="291"/>
    </row>
    <row r="46" spans="2:34" ht="13.2" x14ac:dyDescent="0.2"/>
    <row r="47" spans="2:34" ht="13.2" x14ac:dyDescent="0.2"/>
    <row r="48" spans="2:34" ht="13.2" x14ac:dyDescent="0.2">
      <c r="W48" s="291"/>
      <c r="Y48" s="291"/>
      <c r="Z48" s="291"/>
      <c r="AA48" s="291"/>
      <c r="AB48" s="291"/>
      <c r="AC48" s="291"/>
      <c r="AD48" s="291"/>
      <c r="AE48" s="291"/>
      <c r="AF48" s="291"/>
      <c r="AG48" s="291"/>
      <c r="AH48" s="291"/>
    </row>
    <row r="49" spans="28:34" ht="13.2" x14ac:dyDescent="0.2"/>
    <row r="50" spans="28:34" ht="13.2" x14ac:dyDescent="0.2">
      <c r="AE50" s="291"/>
      <c r="AF50" s="291"/>
      <c r="AG50" s="291"/>
      <c r="AH50" s="291"/>
    </row>
    <row r="51" spans="28:34" ht="13.2" x14ac:dyDescent="0.2">
      <c r="AC51" s="291"/>
      <c r="AD51" s="291"/>
      <c r="AE51" s="291"/>
      <c r="AF51" s="291"/>
      <c r="AG51" s="291"/>
      <c r="AH51" s="291"/>
    </row>
    <row r="52" spans="28:34" ht="13.2" x14ac:dyDescent="0.2"/>
    <row r="53" spans="28:34" ht="13.2" x14ac:dyDescent="0.2">
      <c r="AF53" s="291"/>
      <c r="AG53" s="291"/>
      <c r="AH53" s="291"/>
    </row>
    <row r="54" spans="28:34" ht="13.2" x14ac:dyDescent="0.2">
      <c r="AH54" s="291"/>
    </row>
    <row r="55" spans="28:34" ht="13.2" x14ac:dyDescent="0.2"/>
    <row r="56" spans="28:34" ht="13.2" x14ac:dyDescent="0.2">
      <c r="AB56" s="291"/>
      <c r="AC56" s="291"/>
      <c r="AD56" s="291"/>
      <c r="AE56" s="291"/>
      <c r="AF56" s="291"/>
      <c r="AG56" s="291"/>
      <c r="AH56" s="291"/>
    </row>
    <row r="57" spans="28:34" ht="13.2" x14ac:dyDescent="0.2">
      <c r="AH57" s="291"/>
    </row>
    <row r="58" spans="28:34" ht="13.2" x14ac:dyDescent="0.2">
      <c r="AH58" s="291"/>
    </row>
    <row r="59" spans="28:34" ht="13.2" x14ac:dyDescent="0.2"/>
    <row r="60" spans="28:34" ht="13.2" x14ac:dyDescent="0.2"/>
    <row r="61" spans="28:34" ht="13.2" x14ac:dyDescent="0.2"/>
    <row r="62" spans="28:34" ht="13.2" x14ac:dyDescent="0.2"/>
    <row r="63" spans="28:34" ht="13.2" x14ac:dyDescent="0.2">
      <c r="AH63" s="291"/>
    </row>
    <row r="64" spans="28:34" ht="13.2" x14ac:dyDescent="0.2">
      <c r="AG64" s="291"/>
      <c r="AH64" s="291"/>
    </row>
    <row r="65" spans="28:34" ht="13.2" x14ac:dyDescent="0.2"/>
    <row r="66" spans="28:34" ht="13.2" x14ac:dyDescent="0.2"/>
    <row r="67" spans="28:34" ht="13.2" x14ac:dyDescent="0.2"/>
    <row r="68" spans="28:34" ht="13.2" x14ac:dyDescent="0.2">
      <c r="AB68" s="291"/>
      <c r="AC68" s="291"/>
      <c r="AD68" s="291"/>
      <c r="AE68" s="291"/>
      <c r="AF68" s="291"/>
      <c r="AG68" s="291"/>
      <c r="AH68" s="291"/>
    </row>
    <row r="69" spans="28:34" ht="13.2" x14ac:dyDescent="0.2">
      <c r="AF69" s="291"/>
      <c r="AG69" s="291"/>
      <c r="AH69" s="291"/>
    </row>
    <row r="70" spans="28:34" ht="13.2" x14ac:dyDescent="0.2"/>
    <row r="71" spans="28:34" ht="13.2" x14ac:dyDescent="0.2"/>
    <row r="72" spans="28:34" ht="13.2" x14ac:dyDescent="0.2"/>
    <row r="73" spans="28:34" ht="13.2" x14ac:dyDescent="0.2"/>
    <row r="74" spans="28:34" ht="13.2" x14ac:dyDescent="0.2"/>
    <row r="75" spans="28:34" ht="13.2" x14ac:dyDescent="0.2">
      <c r="AH75" s="291"/>
    </row>
    <row r="76" spans="28:34" ht="13.2" x14ac:dyDescent="0.2">
      <c r="AF76" s="291"/>
      <c r="AG76" s="291"/>
      <c r="AH76" s="291"/>
    </row>
    <row r="77" spans="28:34" ht="13.2" x14ac:dyDescent="0.2">
      <c r="AG77" s="291"/>
      <c r="AH77" s="291"/>
    </row>
    <row r="78" spans="28:34" ht="13.2" x14ac:dyDescent="0.2"/>
    <row r="79" spans="28:34" ht="13.2" x14ac:dyDescent="0.2"/>
    <row r="80" spans="28:34" ht="13.2" x14ac:dyDescent="0.2"/>
    <row r="81" spans="25:34" ht="13.2" x14ac:dyDescent="0.2"/>
    <row r="82" spans="25:34" ht="13.2" x14ac:dyDescent="0.2">
      <c r="Y82" s="291"/>
    </row>
    <row r="83" spans="25:34" ht="13.2" x14ac:dyDescent="0.2">
      <c r="Y83" s="291"/>
      <c r="Z83" s="291"/>
      <c r="AA83" s="291"/>
      <c r="AB83" s="291"/>
      <c r="AC83" s="291"/>
      <c r="AD83" s="291"/>
      <c r="AE83" s="291"/>
      <c r="AF83" s="291"/>
      <c r="AG83" s="291"/>
      <c r="AH83" s="291"/>
    </row>
    <row r="84" spans="25:34" ht="13.2" x14ac:dyDescent="0.2"/>
    <row r="85" spans="25:34" ht="13.2" x14ac:dyDescent="0.2"/>
    <row r="86" spans="25:34" ht="13.2" x14ac:dyDescent="0.2"/>
    <row r="87" spans="25:34" ht="13.2" x14ac:dyDescent="0.2"/>
    <row r="88" spans="25:34" ht="13.2" x14ac:dyDescent="0.2">
      <c r="AH88" s="291"/>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91"/>
      <c r="AG94" s="291"/>
      <c r="AH94" s="291"/>
    </row>
    <row r="95" spans="25:34" ht="13.5" customHeight="1" x14ac:dyDescent="0.2">
      <c r="AH95" s="291"/>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91"/>
    </row>
    <row r="102" spans="33:34" ht="13.5" customHeight="1" x14ac:dyDescent="0.2"/>
    <row r="103" spans="33:34" ht="13.5" customHeight="1" x14ac:dyDescent="0.2"/>
    <row r="104" spans="33:34" ht="13.5" customHeight="1" x14ac:dyDescent="0.2">
      <c r="AG104" s="291"/>
      <c r="AH104" s="291"/>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91"/>
    </row>
    <row r="117" spans="34:122" ht="13.5" customHeight="1" x14ac:dyDescent="0.2"/>
    <row r="118" spans="34:122" ht="13.5" customHeight="1" x14ac:dyDescent="0.2"/>
    <row r="119" spans="34:122" ht="13.5" customHeight="1" x14ac:dyDescent="0.2"/>
    <row r="120" spans="34:122" ht="13.5" customHeight="1" x14ac:dyDescent="0.2">
      <c r="AH120" s="291"/>
    </row>
    <row r="121" spans="34:122" ht="13.5" customHeight="1" x14ac:dyDescent="0.2">
      <c r="AH121" s="291"/>
    </row>
    <row r="122" spans="34:122" ht="13.5" customHeight="1" x14ac:dyDescent="0.2"/>
    <row r="123" spans="34:122" ht="13.5" customHeight="1" x14ac:dyDescent="0.2"/>
    <row r="124" spans="34:122" ht="13.5" customHeight="1" x14ac:dyDescent="0.2"/>
    <row r="125" spans="34:122" ht="13.5" customHeight="1" x14ac:dyDescent="0.2">
      <c r="DR125" s="291" t="s">
        <v>521</v>
      </c>
    </row>
  </sheetData>
  <sheetProtection algorithmName="SHA-512" hashValue="/Th1xqeMHPLtGwkJwglLHSLhmJNIpBjEfYsvPpsYuwBTo5pDBzM4NXqxYAh87qRYyv56Pj+1E0Gmx1Yl5UEBOQ==" saltValue="dtMG9ZOL9OvJ68LHvYf+ew=="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x14ac:dyDescent="0.2"/>
  <cols>
    <col min="1" max="34" width="2.44140625" style="292" customWidth="1"/>
    <col min="35" max="122" width="2.44140625" style="291" customWidth="1"/>
    <col min="123" max="16384" width="2.44140625" style="291" hidden="1"/>
  </cols>
  <sheetData>
    <row r="1" spans="2:34" ht="13.5" customHeight="1" x14ac:dyDescent="0.2">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row>
    <row r="2" spans="2:34" ht="13.2" x14ac:dyDescent="0.2">
      <c r="S2" s="291"/>
      <c r="AH2" s="291"/>
    </row>
    <row r="3" spans="2:34" ht="13.2" x14ac:dyDescent="0.2">
      <c r="C3" s="291"/>
      <c r="D3" s="291"/>
      <c r="E3" s="291"/>
      <c r="F3" s="291"/>
      <c r="G3" s="291"/>
      <c r="H3" s="291"/>
      <c r="I3" s="291"/>
      <c r="J3" s="291"/>
      <c r="K3" s="291"/>
      <c r="L3" s="291"/>
      <c r="M3" s="291"/>
      <c r="N3" s="291"/>
      <c r="O3" s="291"/>
      <c r="P3" s="291"/>
      <c r="Q3" s="291"/>
      <c r="R3" s="291"/>
      <c r="S3" s="291"/>
      <c r="U3" s="291"/>
      <c r="V3" s="291"/>
      <c r="W3" s="291"/>
      <c r="X3" s="291"/>
      <c r="Y3" s="291"/>
      <c r="Z3" s="291"/>
      <c r="AA3" s="291"/>
      <c r="AB3" s="291"/>
      <c r="AC3" s="291"/>
      <c r="AD3" s="291"/>
      <c r="AE3" s="291"/>
      <c r="AF3" s="291"/>
      <c r="AG3" s="291"/>
      <c r="AH3" s="291"/>
    </row>
    <row r="4" spans="2:34" ht="13.2" x14ac:dyDescent="0.2"/>
    <row r="5" spans="2:34" ht="13.2" x14ac:dyDescent="0.2"/>
    <row r="6" spans="2:34" ht="13.2" x14ac:dyDescent="0.2"/>
    <row r="7" spans="2:34" ht="13.2" x14ac:dyDescent="0.2"/>
    <row r="8" spans="2:34" ht="13.2" x14ac:dyDescent="0.2"/>
    <row r="9" spans="2:34" ht="13.2" x14ac:dyDescent="0.2">
      <c r="AH9" s="291"/>
    </row>
    <row r="10" spans="2:34" ht="13.2" x14ac:dyDescent="0.2"/>
    <row r="11" spans="2:34" ht="13.2" x14ac:dyDescent="0.2"/>
    <row r="12" spans="2:34" ht="13.2" x14ac:dyDescent="0.2"/>
    <row r="13" spans="2:34" ht="13.2" x14ac:dyDescent="0.2"/>
    <row r="14" spans="2:34" ht="13.2" x14ac:dyDescent="0.2"/>
    <row r="15" spans="2:34" ht="13.2" x14ac:dyDescent="0.2"/>
    <row r="16" spans="2:34" ht="13.2" x14ac:dyDescent="0.2"/>
    <row r="17" spans="12:34" ht="13.2" x14ac:dyDescent="0.2">
      <c r="AH17" s="291"/>
    </row>
    <row r="18" spans="12:34" ht="13.2" x14ac:dyDescent="0.2"/>
    <row r="19" spans="12:34" ht="13.2" x14ac:dyDescent="0.2"/>
    <row r="20" spans="12:34" ht="13.2" x14ac:dyDescent="0.2">
      <c r="AH20" s="291"/>
    </row>
    <row r="21" spans="12:34" ht="13.2" x14ac:dyDescent="0.2">
      <c r="AH21" s="291"/>
    </row>
    <row r="22" spans="12:34" ht="13.2" x14ac:dyDescent="0.2"/>
    <row r="23" spans="12:34" ht="13.2" x14ac:dyDescent="0.2"/>
    <row r="24" spans="12:34" ht="13.2" x14ac:dyDescent="0.2">
      <c r="Q24" s="291"/>
    </row>
    <row r="25" spans="12:34" ht="13.2" x14ac:dyDescent="0.2"/>
    <row r="26" spans="12:34" ht="13.2" x14ac:dyDescent="0.2"/>
    <row r="27" spans="12:34" ht="13.2" x14ac:dyDescent="0.2"/>
    <row r="28" spans="12:34" ht="13.2" x14ac:dyDescent="0.2">
      <c r="O28" s="291"/>
      <c r="T28" s="291"/>
      <c r="AH28" s="291"/>
    </row>
    <row r="29" spans="12:34" ht="13.2" x14ac:dyDescent="0.2"/>
    <row r="30" spans="12:34" ht="13.2" x14ac:dyDescent="0.2"/>
    <row r="31" spans="12:34" ht="13.2" x14ac:dyDescent="0.2">
      <c r="Q31" s="291"/>
    </row>
    <row r="32" spans="12:34" ht="13.2" x14ac:dyDescent="0.2">
      <c r="L32" s="291"/>
    </row>
    <row r="33" spans="2:34" ht="13.2" x14ac:dyDescent="0.2">
      <c r="C33" s="291"/>
      <c r="E33" s="291"/>
      <c r="G33" s="291"/>
      <c r="I33" s="291"/>
      <c r="X33" s="291"/>
    </row>
    <row r="34" spans="2:34" ht="13.2" x14ac:dyDescent="0.2">
      <c r="B34" s="291"/>
      <c r="P34" s="291"/>
      <c r="R34" s="291"/>
      <c r="T34" s="291"/>
    </row>
    <row r="35" spans="2:34" ht="13.2" x14ac:dyDescent="0.2">
      <c r="D35" s="291"/>
      <c r="W35" s="291"/>
      <c r="AC35" s="291"/>
      <c r="AD35" s="291"/>
      <c r="AE35" s="291"/>
      <c r="AF35" s="291"/>
      <c r="AG35" s="291"/>
      <c r="AH35" s="291"/>
    </row>
    <row r="36" spans="2:34" ht="13.2" x14ac:dyDescent="0.2">
      <c r="H36" s="291"/>
      <c r="J36" s="291"/>
      <c r="K36" s="291"/>
      <c r="M36" s="291"/>
      <c r="Y36" s="291"/>
      <c r="Z36" s="291"/>
      <c r="AA36" s="291"/>
      <c r="AB36" s="291"/>
      <c r="AC36" s="291"/>
      <c r="AD36" s="291"/>
      <c r="AE36" s="291"/>
      <c r="AF36" s="291"/>
      <c r="AG36" s="291"/>
      <c r="AH36" s="291"/>
    </row>
    <row r="37" spans="2:34" ht="13.2" x14ac:dyDescent="0.2">
      <c r="AH37" s="291"/>
    </row>
    <row r="38" spans="2:34" ht="13.2" x14ac:dyDescent="0.2">
      <c r="AG38" s="291"/>
      <c r="AH38" s="291"/>
    </row>
    <row r="39" spans="2:34" ht="13.2" x14ac:dyDescent="0.2"/>
    <row r="40" spans="2:34" ht="13.2" x14ac:dyDescent="0.2">
      <c r="X40" s="291"/>
    </row>
    <row r="41" spans="2:34" ht="13.2" x14ac:dyDescent="0.2">
      <c r="R41" s="291"/>
    </row>
    <row r="42" spans="2:34" ht="13.2" x14ac:dyDescent="0.2">
      <c r="W42" s="291"/>
    </row>
    <row r="43" spans="2:34" ht="13.2" x14ac:dyDescent="0.2">
      <c r="Y43" s="291"/>
      <c r="Z43" s="291"/>
      <c r="AA43" s="291"/>
      <c r="AB43" s="291"/>
      <c r="AC43" s="291"/>
      <c r="AD43" s="291"/>
      <c r="AE43" s="291"/>
      <c r="AF43" s="291"/>
      <c r="AG43" s="291"/>
      <c r="AH43" s="291"/>
    </row>
    <row r="44" spans="2:34" ht="13.2" x14ac:dyDescent="0.2">
      <c r="AH44" s="291"/>
    </row>
    <row r="45" spans="2:34" ht="13.2" x14ac:dyDescent="0.2">
      <c r="X45" s="291"/>
    </row>
    <row r="46" spans="2:34" ht="13.2" x14ac:dyDescent="0.2"/>
    <row r="47" spans="2:34" ht="13.2" x14ac:dyDescent="0.2"/>
    <row r="48" spans="2:34" ht="13.2" x14ac:dyDescent="0.2">
      <c r="W48" s="291"/>
      <c r="Y48" s="291"/>
      <c r="Z48" s="291"/>
      <c r="AA48" s="291"/>
      <c r="AB48" s="291"/>
      <c r="AC48" s="291"/>
      <c r="AD48" s="291"/>
      <c r="AE48" s="291"/>
      <c r="AF48" s="291"/>
      <c r="AG48" s="291"/>
      <c r="AH48" s="291"/>
    </row>
    <row r="49" spans="28:34" ht="13.2" x14ac:dyDescent="0.2"/>
    <row r="50" spans="28:34" ht="13.2" x14ac:dyDescent="0.2">
      <c r="AE50" s="291"/>
      <c r="AF50" s="291"/>
      <c r="AG50" s="291"/>
      <c r="AH50" s="291"/>
    </row>
    <row r="51" spans="28:34" ht="13.2" x14ac:dyDescent="0.2">
      <c r="AC51" s="291"/>
      <c r="AD51" s="291"/>
      <c r="AE51" s="291"/>
      <c r="AF51" s="291"/>
      <c r="AG51" s="291"/>
      <c r="AH51" s="291"/>
    </row>
    <row r="52" spans="28:34" ht="13.2" x14ac:dyDescent="0.2"/>
    <row r="53" spans="28:34" ht="13.2" x14ac:dyDescent="0.2">
      <c r="AF53" s="291"/>
      <c r="AG53" s="291"/>
      <c r="AH53" s="291"/>
    </row>
    <row r="54" spans="28:34" ht="13.2" x14ac:dyDescent="0.2">
      <c r="AH54" s="291"/>
    </row>
    <row r="55" spans="28:34" ht="13.2" x14ac:dyDescent="0.2"/>
    <row r="56" spans="28:34" ht="13.2" x14ac:dyDescent="0.2">
      <c r="AB56" s="291"/>
      <c r="AC56" s="291"/>
      <c r="AD56" s="291"/>
      <c r="AE56" s="291"/>
      <c r="AF56" s="291"/>
      <c r="AG56" s="291"/>
      <c r="AH56" s="291"/>
    </row>
    <row r="57" spans="28:34" ht="13.2" x14ac:dyDescent="0.2">
      <c r="AH57" s="291"/>
    </row>
    <row r="58" spans="28:34" ht="13.2" x14ac:dyDescent="0.2">
      <c r="AH58" s="291"/>
    </row>
    <row r="59" spans="28:34" ht="13.2" x14ac:dyDescent="0.2">
      <c r="AG59" s="291"/>
      <c r="AH59" s="291"/>
    </row>
    <row r="60" spans="28:34" ht="13.2" x14ac:dyDescent="0.2"/>
    <row r="61" spans="28:34" ht="13.2" x14ac:dyDescent="0.2"/>
    <row r="62" spans="28:34" ht="13.2" x14ac:dyDescent="0.2"/>
    <row r="63" spans="28:34" ht="13.2" x14ac:dyDescent="0.2">
      <c r="AH63" s="291"/>
    </row>
    <row r="64" spans="28:34" ht="13.2" x14ac:dyDescent="0.2">
      <c r="AG64" s="291"/>
      <c r="AH64" s="291"/>
    </row>
    <row r="65" spans="28:34" ht="13.2" x14ac:dyDescent="0.2"/>
    <row r="66" spans="28:34" ht="13.2" x14ac:dyDescent="0.2"/>
    <row r="67" spans="28:34" ht="13.2" x14ac:dyDescent="0.2"/>
    <row r="68" spans="28:34" ht="13.2" x14ac:dyDescent="0.2">
      <c r="AB68" s="291"/>
      <c r="AC68" s="291"/>
      <c r="AD68" s="291"/>
      <c r="AE68" s="291"/>
      <c r="AF68" s="291"/>
      <c r="AG68" s="291"/>
      <c r="AH68" s="291"/>
    </row>
    <row r="69" spans="28:34" ht="13.2" x14ac:dyDescent="0.2">
      <c r="AF69" s="291"/>
      <c r="AG69" s="291"/>
      <c r="AH69" s="291"/>
    </row>
    <row r="70" spans="28:34" ht="13.2" x14ac:dyDescent="0.2"/>
    <row r="71" spans="28:34" ht="13.2" x14ac:dyDescent="0.2"/>
    <row r="72" spans="28:34" ht="13.2" x14ac:dyDescent="0.2"/>
    <row r="73" spans="28:34" ht="13.2" x14ac:dyDescent="0.2"/>
    <row r="74" spans="28:34" ht="13.2" x14ac:dyDescent="0.2"/>
    <row r="75" spans="28:34" ht="13.2" x14ac:dyDescent="0.2">
      <c r="AH75" s="291"/>
    </row>
    <row r="76" spans="28:34" ht="13.2" x14ac:dyDescent="0.2">
      <c r="AF76" s="291"/>
      <c r="AG76" s="291"/>
      <c r="AH76" s="291"/>
    </row>
    <row r="77" spans="28:34" ht="13.2" x14ac:dyDescent="0.2">
      <c r="AG77" s="291"/>
      <c r="AH77" s="291"/>
    </row>
    <row r="78" spans="28:34" ht="13.2" x14ac:dyDescent="0.2"/>
    <row r="79" spans="28:34" ht="13.2" x14ac:dyDescent="0.2"/>
    <row r="80" spans="28:34" ht="13.2" x14ac:dyDescent="0.2"/>
    <row r="81" spans="25:34" ht="13.2" x14ac:dyDescent="0.2"/>
    <row r="82" spans="25:34" ht="13.2" x14ac:dyDescent="0.2">
      <c r="Y82" s="291"/>
    </row>
    <row r="83" spans="25:34" ht="13.2" x14ac:dyDescent="0.2">
      <c r="Y83" s="291"/>
      <c r="Z83" s="291"/>
      <c r="AA83" s="291"/>
      <c r="AB83" s="291"/>
      <c r="AC83" s="291"/>
      <c r="AD83" s="291"/>
      <c r="AE83" s="291"/>
      <c r="AF83" s="291"/>
      <c r="AG83" s="291"/>
      <c r="AH83" s="291"/>
    </row>
    <row r="84" spans="25:34" ht="13.2" x14ac:dyDescent="0.2"/>
    <row r="85" spans="25:34" ht="13.2" x14ac:dyDescent="0.2"/>
    <row r="86" spans="25:34" ht="13.2" x14ac:dyDescent="0.2"/>
    <row r="87" spans="25:34" ht="13.2" x14ac:dyDescent="0.2"/>
    <row r="88" spans="25:34" ht="13.2" x14ac:dyDescent="0.2">
      <c r="AH88" s="291"/>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91"/>
      <c r="AG94" s="291"/>
      <c r="AH94" s="291"/>
    </row>
    <row r="95" spans="25:34" ht="13.5" customHeight="1" x14ac:dyDescent="0.2">
      <c r="AH95" s="291"/>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91"/>
    </row>
    <row r="102" spans="33:34" ht="13.5" customHeight="1" x14ac:dyDescent="0.2"/>
    <row r="103" spans="33:34" ht="13.5" customHeight="1" x14ac:dyDescent="0.2"/>
    <row r="104" spans="33:34" ht="13.5" customHeight="1" x14ac:dyDescent="0.2">
      <c r="AG104" s="291"/>
      <c r="AH104" s="291"/>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91"/>
    </row>
    <row r="117" spans="34:122" ht="13.5" customHeight="1" x14ac:dyDescent="0.2"/>
    <row r="118" spans="34:122" ht="13.5" customHeight="1" x14ac:dyDescent="0.2"/>
    <row r="119" spans="34:122" ht="13.5" customHeight="1" x14ac:dyDescent="0.2"/>
    <row r="120" spans="34:122" ht="13.5" customHeight="1" x14ac:dyDescent="0.2">
      <c r="AH120" s="291"/>
    </row>
    <row r="121" spans="34:122" ht="13.5" customHeight="1" x14ac:dyDescent="0.2">
      <c r="AH121" s="291"/>
    </row>
    <row r="122" spans="34:122" ht="13.5" customHeight="1" x14ac:dyDescent="0.2"/>
    <row r="123" spans="34:122" ht="13.5" customHeight="1" x14ac:dyDescent="0.2"/>
    <row r="124" spans="34:122" ht="13.5" customHeight="1" x14ac:dyDescent="0.2"/>
    <row r="125" spans="34:122" ht="13.5" customHeight="1" x14ac:dyDescent="0.2">
      <c r="DR125" s="291" t="s">
        <v>521</v>
      </c>
    </row>
  </sheetData>
  <sheetProtection algorithmName="SHA-512" hashValue="npp5lidK4BEUGSF+y+oT9oMGxbTXnWFV9FROrgHDtushtTz+2iVFgiPH1zt3pj0kbFGcpoC9LEjec/NQPs+wSw==" saltValue="1GSKlTkr+y4gtsY/K0Rg6Q=="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90" zoomScaleNormal="90" zoomScaleSheetLayoutView="55" workbookViewId="0"/>
  </sheetViews>
  <sheetFormatPr defaultColWidth="0" defaultRowHeight="13.5" customHeight="1" zeroHeight="1" x14ac:dyDescent="0.2"/>
  <cols>
    <col min="1" max="1" width="6.33203125" style="388" customWidth="1"/>
    <col min="2" max="107" width="2.44140625" style="388" customWidth="1"/>
    <col min="108" max="108" width="6.109375" style="396" customWidth="1"/>
    <col min="109" max="109" width="5.88671875" style="395" customWidth="1"/>
    <col min="110" max="110" width="19.109375" style="388" hidden="1"/>
    <col min="111" max="115" width="12.6640625" style="388" hidden="1"/>
    <col min="116" max="349" width="8.6640625" style="388" hidden="1"/>
    <col min="350" max="355" width="14.88671875" style="388" hidden="1"/>
    <col min="356" max="357" width="15.88671875" style="388" hidden="1"/>
    <col min="358" max="363" width="16.109375" style="388" hidden="1"/>
    <col min="364" max="364" width="6.109375" style="388" hidden="1"/>
    <col min="365" max="365" width="3" style="388" hidden="1"/>
    <col min="366" max="605" width="8.6640625" style="388" hidden="1"/>
    <col min="606" max="611" width="14.88671875" style="388" hidden="1"/>
    <col min="612" max="613" width="15.88671875" style="388" hidden="1"/>
    <col min="614" max="619" width="16.109375" style="388" hidden="1"/>
    <col min="620" max="620" width="6.109375" style="388" hidden="1"/>
    <col min="621" max="621" width="3" style="388" hidden="1"/>
    <col min="622" max="861" width="8.6640625" style="388" hidden="1"/>
    <col min="862" max="867" width="14.88671875" style="388" hidden="1"/>
    <col min="868" max="869" width="15.88671875" style="388" hidden="1"/>
    <col min="870" max="875" width="16.109375" style="388" hidden="1"/>
    <col min="876" max="876" width="6.109375" style="388" hidden="1"/>
    <col min="877" max="877" width="3" style="388" hidden="1"/>
    <col min="878" max="1117" width="8.6640625" style="388" hidden="1"/>
    <col min="1118" max="1123" width="14.88671875" style="388" hidden="1"/>
    <col min="1124" max="1125" width="15.88671875" style="388" hidden="1"/>
    <col min="1126" max="1131" width="16.109375" style="388" hidden="1"/>
    <col min="1132" max="1132" width="6.109375" style="388" hidden="1"/>
    <col min="1133" max="1133" width="3" style="388" hidden="1"/>
    <col min="1134" max="1373" width="8.6640625" style="388" hidden="1"/>
    <col min="1374" max="1379" width="14.88671875" style="388" hidden="1"/>
    <col min="1380" max="1381" width="15.88671875" style="388" hidden="1"/>
    <col min="1382" max="1387" width="16.109375" style="388" hidden="1"/>
    <col min="1388" max="1388" width="6.109375" style="388" hidden="1"/>
    <col min="1389" max="1389" width="3" style="388" hidden="1"/>
    <col min="1390" max="1629" width="8.6640625" style="388" hidden="1"/>
    <col min="1630" max="1635" width="14.88671875" style="388" hidden="1"/>
    <col min="1636" max="1637" width="15.88671875" style="388" hidden="1"/>
    <col min="1638" max="1643" width="16.109375" style="388" hidden="1"/>
    <col min="1644" max="1644" width="6.109375" style="388" hidden="1"/>
    <col min="1645" max="1645" width="3" style="388" hidden="1"/>
    <col min="1646" max="1885" width="8.6640625" style="388" hidden="1"/>
    <col min="1886" max="1891" width="14.88671875" style="388" hidden="1"/>
    <col min="1892" max="1893" width="15.88671875" style="388" hidden="1"/>
    <col min="1894" max="1899" width="16.109375" style="388" hidden="1"/>
    <col min="1900" max="1900" width="6.109375" style="388" hidden="1"/>
    <col min="1901" max="1901" width="3" style="388" hidden="1"/>
    <col min="1902" max="2141" width="8.6640625" style="388" hidden="1"/>
    <col min="2142" max="2147" width="14.88671875" style="388" hidden="1"/>
    <col min="2148" max="2149" width="15.88671875" style="388" hidden="1"/>
    <col min="2150" max="2155" width="16.109375" style="388" hidden="1"/>
    <col min="2156" max="2156" width="6.109375" style="388" hidden="1"/>
    <col min="2157" max="2157" width="3" style="388" hidden="1"/>
    <col min="2158" max="2397" width="8.6640625" style="388" hidden="1"/>
    <col min="2398" max="2403" width="14.88671875" style="388" hidden="1"/>
    <col min="2404" max="2405" width="15.88671875" style="388" hidden="1"/>
    <col min="2406" max="2411" width="16.109375" style="388" hidden="1"/>
    <col min="2412" max="2412" width="6.109375" style="388" hidden="1"/>
    <col min="2413" max="2413" width="3" style="388" hidden="1"/>
    <col min="2414" max="2653" width="8.6640625" style="388" hidden="1"/>
    <col min="2654" max="2659" width="14.88671875" style="388" hidden="1"/>
    <col min="2660" max="2661" width="15.88671875" style="388" hidden="1"/>
    <col min="2662" max="2667" width="16.109375" style="388" hidden="1"/>
    <col min="2668" max="2668" width="6.109375" style="388" hidden="1"/>
    <col min="2669" max="2669" width="3" style="388" hidden="1"/>
    <col min="2670" max="2909" width="8.6640625" style="388" hidden="1"/>
    <col min="2910" max="2915" width="14.88671875" style="388" hidden="1"/>
    <col min="2916" max="2917" width="15.88671875" style="388" hidden="1"/>
    <col min="2918" max="2923" width="16.109375" style="388" hidden="1"/>
    <col min="2924" max="2924" width="6.109375" style="388" hidden="1"/>
    <col min="2925" max="2925" width="3" style="388" hidden="1"/>
    <col min="2926" max="3165" width="8.6640625" style="388" hidden="1"/>
    <col min="3166" max="3171" width="14.88671875" style="388" hidden="1"/>
    <col min="3172" max="3173" width="15.88671875" style="388" hidden="1"/>
    <col min="3174" max="3179" width="16.109375" style="388" hidden="1"/>
    <col min="3180" max="3180" width="6.109375" style="388" hidden="1"/>
    <col min="3181" max="3181" width="3" style="388" hidden="1"/>
    <col min="3182" max="3421" width="8.6640625" style="388" hidden="1"/>
    <col min="3422" max="3427" width="14.88671875" style="388" hidden="1"/>
    <col min="3428" max="3429" width="15.88671875" style="388" hidden="1"/>
    <col min="3430" max="3435" width="16.109375" style="388" hidden="1"/>
    <col min="3436" max="3436" width="6.109375" style="388" hidden="1"/>
    <col min="3437" max="3437" width="3" style="388" hidden="1"/>
    <col min="3438" max="3677" width="8.6640625" style="388" hidden="1"/>
    <col min="3678" max="3683" width="14.88671875" style="388" hidden="1"/>
    <col min="3684" max="3685" width="15.88671875" style="388" hidden="1"/>
    <col min="3686" max="3691" width="16.109375" style="388" hidden="1"/>
    <col min="3692" max="3692" width="6.109375" style="388" hidden="1"/>
    <col min="3693" max="3693" width="3" style="388" hidden="1"/>
    <col min="3694" max="3933" width="8.6640625" style="388" hidden="1"/>
    <col min="3934" max="3939" width="14.88671875" style="388" hidden="1"/>
    <col min="3940" max="3941" width="15.88671875" style="388" hidden="1"/>
    <col min="3942" max="3947" width="16.109375" style="388" hidden="1"/>
    <col min="3948" max="3948" width="6.109375" style="388" hidden="1"/>
    <col min="3949" max="3949" width="3" style="388" hidden="1"/>
    <col min="3950" max="4189" width="8.6640625" style="388" hidden="1"/>
    <col min="4190" max="4195" width="14.88671875" style="388" hidden="1"/>
    <col min="4196" max="4197" width="15.88671875" style="388" hidden="1"/>
    <col min="4198" max="4203" width="16.109375" style="388" hidden="1"/>
    <col min="4204" max="4204" width="6.109375" style="388" hidden="1"/>
    <col min="4205" max="4205" width="3" style="388" hidden="1"/>
    <col min="4206" max="4445" width="8.6640625" style="388" hidden="1"/>
    <col min="4446" max="4451" width="14.88671875" style="388" hidden="1"/>
    <col min="4452" max="4453" width="15.88671875" style="388" hidden="1"/>
    <col min="4454" max="4459" width="16.109375" style="388" hidden="1"/>
    <col min="4460" max="4460" width="6.109375" style="388" hidden="1"/>
    <col min="4461" max="4461" width="3" style="388" hidden="1"/>
    <col min="4462" max="4701" width="8.6640625" style="388" hidden="1"/>
    <col min="4702" max="4707" width="14.88671875" style="388" hidden="1"/>
    <col min="4708" max="4709" width="15.88671875" style="388" hidden="1"/>
    <col min="4710" max="4715" width="16.109375" style="388" hidden="1"/>
    <col min="4716" max="4716" width="6.109375" style="388" hidden="1"/>
    <col min="4717" max="4717" width="3" style="388" hidden="1"/>
    <col min="4718" max="4957" width="8.6640625" style="388" hidden="1"/>
    <col min="4958" max="4963" width="14.88671875" style="388" hidden="1"/>
    <col min="4964" max="4965" width="15.88671875" style="388" hidden="1"/>
    <col min="4966" max="4971" width="16.109375" style="388" hidden="1"/>
    <col min="4972" max="4972" width="6.109375" style="388" hidden="1"/>
    <col min="4973" max="4973" width="3" style="388" hidden="1"/>
    <col min="4974" max="5213" width="8.6640625" style="388" hidden="1"/>
    <col min="5214" max="5219" width="14.88671875" style="388" hidden="1"/>
    <col min="5220" max="5221" width="15.88671875" style="388" hidden="1"/>
    <col min="5222" max="5227" width="16.109375" style="388" hidden="1"/>
    <col min="5228" max="5228" width="6.109375" style="388" hidden="1"/>
    <col min="5229" max="5229" width="3" style="388" hidden="1"/>
    <col min="5230" max="5469" width="8.6640625" style="388" hidden="1"/>
    <col min="5470" max="5475" width="14.88671875" style="388" hidden="1"/>
    <col min="5476" max="5477" width="15.88671875" style="388" hidden="1"/>
    <col min="5478" max="5483" width="16.109375" style="388" hidden="1"/>
    <col min="5484" max="5484" width="6.109375" style="388" hidden="1"/>
    <col min="5485" max="5485" width="3" style="388" hidden="1"/>
    <col min="5486" max="5725" width="8.6640625" style="388" hidden="1"/>
    <col min="5726" max="5731" width="14.88671875" style="388" hidden="1"/>
    <col min="5732" max="5733" width="15.88671875" style="388" hidden="1"/>
    <col min="5734" max="5739" width="16.109375" style="388" hidden="1"/>
    <col min="5740" max="5740" width="6.109375" style="388" hidden="1"/>
    <col min="5741" max="5741" width="3" style="388" hidden="1"/>
    <col min="5742" max="5981" width="8.6640625" style="388" hidden="1"/>
    <col min="5982" max="5987" width="14.88671875" style="388" hidden="1"/>
    <col min="5988" max="5989" width="15.88671875" style="388" hidden="1"/>
    <col min="5990" max="5995" width="16.109375" style="388" hidden="1"/>
    <col min="5996" max="5996" width="6.109375" style="388" hidden="1"/>
    <col min="5997" max="5997" width="3" style="388" hidden="1"/>
    <col min="5998" max="6237" width="8.6640625" style="388" hidden="1"/>
    <col min="6238" max="6243" width="14.88671875" style="388" hidden="1"/>
    <col min="6244" max="6245" width="15.88671875" style="388" hidden="1"/>
    <col min="6246" max="6251" width="16.109375" style="388" hidden="1"/>
    <col min="6252" max="6252" width="6.109375" style="388" hidden="1"/>
    <col min="6253" max="6253" width="3" style="388" hidden="1"/>
    <col min="6254" max="6493" width="8.6640625" style="388" hidden="1"/>
    <col min="6494" max="6499" width="14.88671875" style="388" hidden="1"/>
    <col min="6500" max="6501" width="15.88671875" style="388" hidden="1"/>
    <col min="6502" max="6507" width="16.109375" style="388" hidden="1"/>
    <col min="6508" max="6508" width="6.109375" style="388" hidden="1"/>
    <col min="6509" max="6509" width="3" style="388" hidden="1"/>
    <col min="6510" max="6749" width="8.6640625" style="388" hidden="1"/>
    <col min="6750" max="6755" width="14.88671875" style="388" hidden="1"/>
    <col min="6756" max="6757" width="15.88671875" style="388" hidden="1"/>
    <col min="6758" max="6763" width="16.109375" style="388" hidden="1"/>
    <col min="6764" max="6764" width="6.109375" style="388" hidden="1"/>
    <col min="6765" max="6765" width="3" style="388" hidden="1"/>
    <col min="6766" max="7005" width="8.6640625" style="388" hidden="1"/>
    <col min="7006" max="7011" width="14.88671875" style="388" hidden="1"/>
    <col min="7012" max="7013" width="15.88671875" style="388" hidden="1"/>
    <col min="7014" max="7019" width="16.109375" style="388" hidden="1"/>
    <col min="7020" max="7020" width="6.109375" style="388" hidden="1"/>
    <col min="7021" max="7021" width="3" style="388" hidden="1"/>
    <col min="7022" max="7261" width="8.6640625" style="388" hidden="1"/>
    <col min="7262" max="7267" width="14.88671875" style="388" hidden="1"/>
    <col min="7268" max="7269" width="15.88671875" style="388" hidden="1"/>
    <col min="7270" max="7275" width="16.109375" style="388" hidden="1"/>
    <col min="7276" max="7276" width="6.109375" style="388" hidden="1"/>
    <col min="7277" max="7277" width="3" style="388" hidden="1"/>
    <col min="7278" max="7517" width="8.6640625" style="388" hidden="1"/>
    <col min="7518" max="7523" width="14.88671875" style="388" hidden="1"/>
    <col min="7524" max="7525" width="15.88671875" style="388" hidden="1"/>
    <col min="7526" max="7531" width="16.109375" style="388" hidden="1"/>
    <col min="7532" max="7532" width="6.109375" style="388" hidden="1"/>
    <col min="7533" max="7533" width="3" style="388" hidden="1"/>
    <col min="7534" max="7773" width="8.6640625" style="388" hidden="1"/>
    <col min="7774" max="7779" width="14.88671875" style="388" hidden="1"/>
    <col min="7780" max="7781" width="15.88671875" style="388" hidden="1"/>
    <col min="7782" max="7787" width="16.109375" style="388" hidden="1"/>
    <col min="7788" max="7788" width="6.109375" style="388" hidden="1"/>
    <col min="7789" max="7789" width="3" style="388" hidden="1"/>
    <col min="7790" max="8029" width="8.6640625" style="388" hidden="1"/>
    <col min="8030" max="8035" width="14.88671875" style="388" hidden="1"/>
    <col min="8036" max="8037" width="15.88671875" style="388" hidden="1"/>
    <col min="8038" max="8043" width="16.109375" style="388" hidden="1"/>
    <col min="8044" max="8044" width="6.109375" style="388" hidden="1"/>
    <col min="8045" max="8045" width="3" style="388" hidden="1"/>
    <col min="8046" max="8285" width="8.6640625" style="388" hidden="1"/>
    <col min="8286" max="8291" width="14.88671875" style="388" hidden="1"/>
    <col min="8292" max="8293" width="15.88671875" style="388" hidden="1"/>
    <col min="8294" max="8299" width="16.109375" style="388" hidden="1"/>
    <col min="8300" max="8300" width="6.109375" style="388" hidden="1"/>
    <col min="8301" max="8301" width="3" style="388" hidden="1"/>
    <col min="8302" max="8541" width="8.6640625" style="388" hidden="1"/>
    <col min="8542" max="8547" width="14.88671875" style="388" hidden="1"/>
    <col min="8548" max="8549" width="15.88671875" style="388" hidden="1"/>
    <col min="8550" max="8555" width="16.109375" style="388" hidden="1"/>
    <col min="8556" max="8556" width="6.109375" style="388" hidden="1"/>
    <col min="8557" max="8557" width="3" style="388" hidden="1"/>
    <col min="8558" max="8797" width="8.6640625" style="388" hidden="1"/>
    <col min="8798" max="8803" width="14.88671875" style="388" hidden="1"/>
    <col min="8804" max="8805" width="15.88671875" style="388" hidden="1"/>
    <col min="8806" max="8811" width="16.109375" style="388" hidden="1"/>
    <col min="8812" max="8812" width="6.109375" style="388" hidden="1"/>
    <col min="8813" max="8813" width="3" style="388" hidden="1"/>
    <col min="8814" max="9053" width="8.6640625" style="388" hidden="1"/>
    <col min="9054" max="9059" width="14.88671875" style="388" hidden="1"/>
    <col min="9060" max="9061" width="15.88671875" style="388" hidden="1"/>
    <col min="9062" max="9067" width="16.109375" style="388" hidden="1"/>
    <col min="9068" max="9068" width="6.109375" style="388" hidden="1"/>
    <col min="9069" max="9069" width="3" style="388" hidden="1"/>
    <col min="9070" max="9309" width="8.6640625" style="388" hidden="1"/>
    <col min="9310" max="9315" width="14.88671875" style="388" hidden="1"/>
    <col min="9316" max="9317" width="15.88671875" style="388" hidden="1"/>
    <col min="9318" max="9323" width="16.109375" style="388" hidden="1"/>
    <col min="9324" max="9324" width="6.109375" style="388" hidden="1"/>
    <col min="9325" max="9325" width="3" style="388" hidden="1"/>
    <col min="9326" max="9565" width="8.6640625" style="388" hidden="1"/>
    <col min="9566" max="9571" width="14.88671875" style="388" hidden="1"/>
    <col min="9572" max="9573" width="15.88671875" style="388" hidden="1"/>
    <col min="9574" max="9579" width="16.109375" style="388" hidden="1"/>
    <col min="9580" max="9580" width="6.109375" style="388" hidden="1"/>
    <col min="9581" max="9581" width="3" style="388" hidden="1"/>
    <col min="9582" max="9821" width="8.6640625" style="388" hidden="1"/>
    <col min="9822" max="9827" width="14.88671875" style="388" hidden="1"/>
    <col min="9828" max="9829" width="15.88671875" style="388" hidden="1"/>
    <col min="9830" max="9835" width="16.109375" style="388" hidden="1"/>
    <col min="9836" max="9836" width="6.109375" style="388" hidden="1"/>
    <col min="9837" max="9837" width="3" style="388" hidden="1"/>
    <col min="9838" max="10077" width="8.6640625" style="388" hidden="1"/>
    <col min="10078" max="10083" width="14.88671875" style="388" hidden="1"/>
    <col min="10084" max="10085" width="15.88671875" style="388" hidden="1"/>
    <col min="10086" max="10091" width="16.109375" style="388" hidden="1"/>
    <col min="10092" max="10092" width="6.109375" style="388" hidden="1"/>
    <col min="10093" max="10093" width="3" style="388" hidden="1"/>
    <col min="10094" max="10333" width="8.6640625" style="388" hidden="1"/>
    <col min="10334" max="10339" width="14.88671875" style="388" hidden="1"/>
    <col min="10340" max="10341" width="15.88671875" style="388" hidden="1"/>
    <col min="10342" max="10347" width="16.109375" style="388" hidden="1"/>
    <col min="10348" max="10348" width="6.109375" style="388" hidden="1"/>
    <col min="10349" max="10349" width="3" style="388" hidden="1"/>
    <col min="10350" max="10589" width="8.6640625" style="388" hidden="1"/>
    <col min="10590" max="10595" width="14.88671875" style="388" hidden="1"/>
    <col min="10596" max="10597" width="15.88671875" style="388" hidden="1"/>
    <col min="10598" max="10603" width="16.109375" style="388" hidden="1"/>
    <col min="10604" max="10604" width="6.109375" style="388" hidden="1"/>
    <col min="10605" max="10605" width="3" style="388" hidden="1"/>
    <col min="10606" max="10845" width="8.6640625" style="388" hidden="1"/>
    <col min="10846" max="10851" width="14.88671875" style="388" hidden="1"/>
    <col min="10852" max="10853" width="15.88671875" style="388" hidden="1"/>
    <col min="10854" max="10859" width="16.109375" style="388" hidden="1"/>
    <col min="10860" max="10860" width="6.109375" style="388" hidden="1"/>
    <col min="10861" max="10861" width="3" style="388" hidden="1"/>
    <col min="10862" max="11101" width="8.6640625" style="388" hidden="1"/>
    <col min="11102" max="11107" width="14.88671875" style="388" hidden="1"/>
    <col min="11108" max="11109" width="15.88671875" style="388" hidden="1"/>
    <col min="11110" max="11115" width="16.109375" style="388" hidden="1"/>
    <col min="11116" max="11116" width="6.109375" style="388" hidden="1"/>
    <col min="11117" max="11117" width="3" style="388" hidden="1"/>
    <col min="11118" max="11357" width="8.6640625" style="388" hidden="1"/>
    <col min="11358" max="11363" width="14.88671875" style="388" hidden="1"/>
    <col min="11364" max="11365" width="15.88671875" style="388" hidden="1"/>
    <col min="11366" max="11371" width="16.109375" style="388" hidden="1"/>
    <col min="11372" max="11372" width="6.109375" style="388" hidden="1"/>
    <col min="11373" max="11373" width="3" style="388" hidden="1"/>
    <col min="11374" max="11613" width="8.6640625" style="388" hidden="1"/>
    <col min="11614" max="11619" width="14.88671875" style="388" hidden="1"/>
    <col min="11620" max="11621" width="15.88671875" style="388" hidden="1"/>
    <col min="11622" max="11627" width="16.109375" style="388" hidden="1"/>
    <col min="11628" max="11628" width="6.109375" style="388" hidden="1"/>
    <col min="11629" max="11629" width="3" style="388" hidden="1"/>
    <col min="11630" max="11869" width="8.6640625" style="388" hidden="1"/>
    <col min="11870" max="11875" width="14.88671875" style="388" hidden="1"/>
    <col min="11876" max="11877" width="15.88671875" style="388" hidden="1"/>
    <col min="11878" max="11883" width="16.109375" style="388" hidden="1"/>
    <col min="11884" max="11884" width="6.109375" style="388" hidden="1"/>
    <col min="11885" max="11885" width="3" style="388" hidden="1"/>
    <col min="11886" max="12125" width="8.6640625" style="388" hidden="1"/>
    <col min="12126" max="12131" width="14.88671875" style="388" hidden="1"/>
    <col min="12132" max="12133" width="15.88671875" style="388" hidden="1"/>
    <col min="12134" max="12139" width="16.109375" style="388" hidden="1"/>
    <col min="12140" max="12140" width="6.109375" style="388" hidden="1"/>
    <col min="12141" max="12141" width="3" style="388" hidden="1"/>
    <col min="12142" max="12381" width="8.6640625" style="388" hidden="1"/>
    <col min="12382" max="12387" width="14.88671875" style="388" hidden="1"/>
    <col min="12388" max="12389" width="15.88671875" style="388" hidden="1"/>
    <col min="12390" max="12395" width="16.109375" style="388" hidden="1"/>
    <col min="12396" max="12396" width="6.109375" style="388" hidden="1"/>
    <col min="12397" max="12397" width="3" style="388" hidden="1"/>
    <col min="12398" max="12637" width="8.6640625" style="388" hidden="1"/>
    <col min="12638" max="12643" width="14.88671875" style="388" hidden="1"/>
    <col min="12644" max="12645" width="15.88671875" style="388" hidden="1"/>
    <col min="12646" max="12651" width="16.109375" style="388" hidden="1"/>
    <col min="12652" max="12652" width="6.109375" style="388" hidden="1"/>
    <col min="12653" max="12653" width="3" style="388" hidden="1"/>
    <col min="12654" max="12893" width="8.6640625" style="388" hidden="1"/>
    <col min="12894" max="12899" width="14.88671875" style="388" hidden="1"/>
    <col min="12900" max="12901" width="15.88671875" style="388" hidden="1"/>
    <col min="12902" max="12907" width="16.109375" style="388" hidden="1"/>
    <col min="12908" max="12908" width="6.109375" style="388" hidden="1"/>
    <col min="12909" max="12909" width="3" style="388" hidden="1"/>
    <col min="12910" max="13149" width="8.6640625" style="388" hidden="1"/>
    <col min="13150" max="13155" width="14.88671875" style="388" hidden="1"/>
    <col min="13156" max="13157" width="15.88671875" style="388" hidden="1"/>
    <col min="13158" max="13163" width="16.109375" style="388" hidden="1"/>
    <col min="13164" max="13164" width="6.109375" style="388" hidden="1"/>
    <col min="13165" max="13165" width="3" style="388" hidden="1"/>
    <col min="13166" max="13405" width="8.6640625" style="388" hidden="1"/>
    <col min="13406" max="13411" width="14.88671875" style="388" hidden="1"/>
    <col min="13412" max="13413" width="15.88671875" style="388" hidden="1"/>
    <col min="13414" max="13419" width="16.109375" style="388" hidden="1"/>
    <col min="13420" max="13420" width="6.109375" style="388" hidden="1"/>
    <col min="13421" max="13421" width="3" style="388" hidden="1"/>
    <col min="13422" max="13661" width="8.6640625" style="388" hidden="1"/>
    <col min="13662" max="13667" width="14.88671875" style="388" hidden="1"/>
    <col min="13668" max="13669" width="15.88671875" style="388" hidden="1"/>
    <col min="13670" max="13675" width="16.109375" style="388" hidden="1"/>
    <col min="13676" max="13676" width="6.109375" style="388" hidden="1"/>
    <col min="13677" max="13677" width="3" style="388" hidden="1"/>
    <col min="13678" max="13917" width="8.6640625" style="388" hidden="1"/>
    <col min="13918" max="13923" width="14.88671875" style="388" hidden="1"/>
    <col min="13924" max="13925" width="15.88671875" style="388" hidden="1"/>
    <col min="13926" max="13931" width="16.109375" style="388" hidden="1"/>
    <col min="13932" max="13932" width="6.109375" style="388" hidden="1"/>
    <col min="13933" max="13933" width="3" style="388" hidden="1"/>
    <col min="13934" max="14173" width="8.6640625" style="388" hidden="1"/>
    <col min="14174" max="14179" width="14.88671875" style="388" hidden="1"/>
    <col min="14180" max="14181" width="15.88671875" style="388" hidden="1"/>
    <col min="14182" max="14187" width="16.109375" style="388" hidden="1"/>
    <col min="14188" max="14188" width="6.109375" style="388" hidden="1"/>
    <col min="14189" max="14189" width="3" style="388" hidden="1"/>
    <col min="14190" max="14429" width="8.6640625" style="388" hidden="1"/>
    <col min="14430" max="14435" width="14.88671875" style="388" hidden="1"/>
    <col min="14436" max="14437" width="15.88671875" style="388" hidden="1"/>
    <col min="14438" max="14443" width="16.109375" style="388" hidden="1"/>
    <col min="14444" max="14444" width="6.109375" style="388" hidden="1"/>
    <col min="14445" max="14445" width="3" style="388" hidden="1"/>
    <col min="14446" max="14685" width="8.6640625" style="388" hidden="1"/>
    <col min="14686" max="14691" width="14.88671875" style="388" hidden="1"/>
    <col min="14692" max="14693" width="15.88671875" style="388" hidden="1"/>
    <col min="14694" max="14699" width="16.109375" style="388" hidden="1"/>
    <col min="14700" max="14700" width="6.109375" style="388" hidden="1"/>
    <col min="14701" max="14701" width="3" style="388" hidden="1"/>
    <col min="14702" max="14941" width="8.6640625" style="388" hidden="1"/>
    <col min="14942" max="14947" width="14.88671875" style="388" hidden="1"/>
    <col min="14948" max="14949" width="15.88671875" style="388" hidden="1"/>
    <col min="14950" max="14955" width="16.109375" style="388" hidden="1"/>
    <col min="14956" max="14956" width="6.109375" style="388" hidden="1"/>
    <col min="14957" max="14957" width="3" style="388" hidden="1"/>
    <col min="14958" max="15197" width="8.6640625" style="388" hidden="1"/>
    <col min="15198" max="15203" width="14.88671875" style="388" hidden="1"/>
    <col min="15204" max="15205" width="15.88671875" style="388" hidden="1"/>
    <col min="15206" max="15211" width="16.109375" style="388" hidden="1"/>
    <col min="15212" max="15212" width="6.109375" style="388" hidden="1"/>
    <col min="15213" max="15213" width="3" style="388" hidden="1"/>
    <col min="15214" max="15453" width="8.6640625" style="388" hidden="1"/>
    <col min="15454" max="15459" width="14.88671875" style="388" hidden="1"/>
    <col min="15460" max="15461" width="15.88671875" style="388" hidden="1"/>
    <col min="15462" max="15467" width="16.109375" style="388" hidden="1"/>
    <col min="15468" max="15468" width="6.109375" style="388" hidden="1"/>
    <col min="15469" max="15469" width="3" style="388" hidden="1"/>
    <col min="15470" max="15709" width="8.6640625" style="388" hidden="1"/>
    <col min="15710" max="15715" width="14.88671875" style="388" hidden="1"/>
    <col min="15716" max="15717" width="15.88671875" style="388" hidden="1"/>
    <col min="15718" max="15723" width="16.109375" style="388" hidden="1"/>
    <col min="15724" max="15724" width="6.109375" style="388" hidden="1"/>
    <col min="15725" max="15725" width="3" style="388" hidden="1"/>
    <col min="15726" max="15965" width="8.6640625" style="388" hidden="1"/>
    <col min="15966" max="15971" width="14.88671875" style="388" hidden="1"/>
    <col min="15972" max="15973" width="15.88671875" style="388" hidden="1"/>
    <col min="15974" max="15979" width="16.109375" style="388" hidden="1"/>
    <col min="15980" max="15980" width="6.109375" style="388" hidden="1"/>
    <col min="15981" max="15981" width="3" style="388" hidden="1"/>
    <col min="15982" max="16221" width="8.6640625" style="388" hidden="1"/>
    <col min="16222" max="16227" width="14.88671875" style="388" hidden="1"/>
    <col min="16228" max="16229" width="15.88671875" style="388" hidden="1"/>
    <col min="16230" max="16235" width="16.109375" style="388" hidden="1"/>
    <col min="16236" max="16236" width="6.109375" style="388" hidden="1"/>
    <col min="16237" max="16237" width="3" style="388" hidden="1"/>
    <col min="16238" max="16384" width="8.6640625" style="388" hidden="1"/>
  </cols>
  <sheetData>
    <row r="1" spans="1:143" ht="42.75" customHeight="1" x14ac:dyDescent="0.2">
      <c r="A1" s="386"/>
      <c r="B1" s="387"/>
      <c r="DD1" s="388"/>
      <c r="DE1" s="388"/>
    </row>
    <row r="2" spans="1:143" ht="25.5" customHeight="1" x14ac:dyDescent="0.2">
      <c r="A2" s="389"/>
      <c r="C2" s="389"/>
      <c r="O2" s="389"/>
      <c r="P2" s="389"/>
      <c r="Q2" s="389"/>
      <c r="R2" s="389"/>
      <c r="S2" s="389"/>
      <c r="T2" s="389"/>
      <c r="U2" s="389"/>
      <c r="V2" s="389"/>
      <c r="W2" s="389"/>
      <c r="X2" s="389"/>
      <c r="Y2" s="389"/>
      <c r="Z2" s="389"/>
      <c r="AA2" s="389"/>
      <c r="AB2" s="389"/>
      <c r="AC2" s="389"/>
      <c r="AD2" s="389"/>
      <c r="AE2" s="389"/>
      <c r="AF2" s="389"/>
      <c r="AG2" s="389"/>
      <c r="AH2" s="389"/>
      <c r="AI2" s="389"/>
      <c r="AU2" s="389"/>
      <c r="BG2" s="389"/>
      <c r="BS2" s="389"/>
      <c r="CE2" s="389"/>
      <c r="CQ2" s="389"/>
      <c r="DD2" s="388"/>
      <c r="DE2" s="388"/>
    </row>
    <row r="3" spans="1:143" ht="25.5" customHeight="1" x14ac:dyDescent="0.2">
      <c r="A3" s="389"/>
      <c r="C3" s="389"/>
      <c r="O3" s="389"/>
      <c r="P3" s="389"/>
      <c r="Q3" s="389"/>
      <c r="R3" s="389"/>
      <c r="S3" s="389"/>
      <c r="T3" s="389"/>
      <c r="U3" s="389"/>
      <c r="V3" s="389"/>
      <c r="W3" s="389"/>
      <c r="X3" s="389"/>
      <c r="Y3" s="389"/>
      <c r="Z3" s="389"/>
      <c r="AA3" s="389"/>
      <c r="AB3" s="389"/>
      <c r="AC3" s="389"/>
      <c r="AD3" s="389"/>
      <c r="AE3" s="389"/>
      <c r="AF3" s="389"/>
      <c r="AG3" s="389"/>
      <c r="AH3" s="389"/>
      <c r="AI3" s="389"/>
      <c r="AU3" s="389"/>
      <c r="BG3" s="389"/>
      <c r="BS3" s="389"/>
      <c r="CE3" s="389"/>
      <c r="CQ3" s="389"/>
      <c r="DD3" s="388"/>
      <c r="DE3" s="388"/>
    </row>
    <row r="4" spans="1:143" s="291" customFormat="1" ht="13.2" x14ac:dyDescent="0.2">
      <c r="A4" s="389"/>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c r="BS4" s="389"/>
      <c r="BT4" s="389"/>
      <c r="BU4" s="389"/>
      <c r="BV4" s="389"/>
      <c r="BW4" s="389"/>
      <c r="BX4" s="389"/>
      <c r="BY4" s="389"/>
      <c r="BZ4" s="389"/>
      <c r="CA4" s="389"/>
      <c r="CB4" s="389"/>
      <c r="CC4" s="389"/>
      <c r="CD4" s="389"/>
      <c r="CE4" s="389"/>
      <c r="CF4" s="389"/>
      <c r="CG4" s="389"/>
      <c r="CH4" s="389"/>
      <c r="CI4" s="389"/>
      <c r="CJ4" s="389"/>
      <c r="CK4" s="389"/>
      <c r="CL4" s="389"/>
      <c r="CM4" s="389"/>
      <c r="CN4" s="389"/>
      <c r="CO4" s="389"/>
      <c r="CP4" s="389"/>
      <c r="CQ4" s="389"/>
      <c r="CR4" s="389"/>
      <c r="CS4" s="389"/>
      <c r="CT4" s="389"/>
      <c r="CU4" s="389"/>
      <c r="CV4" s="389"/>
      <c r="CW4" s="389"/>
      <c r="CX4" s="389"/>
      <c r="CY4" s="389"/>
      <c r="CZ4" s="389"/>
      <c r="DA4" s="389"/>
      <c r="DB4" s="389"/>
      <c r="DC4" s="389"/>
      <c r="DD4" s="389"/>
      <c r="DE4" s="389"/>
      <c r="DF4" s="292"/>
      <c r="DG4" s="292"/>
      <c r="DH4" s="292"/>
      <c r="DI4" s="292"/>
      <c r="DJ4" s="292"/>
      <c r="DK4" s="292"/>
      <c r="DL4" s="292"/>
      <c r="DM4" s="292"/>
      <c r="DN4" s="292"/>
      <c r="DO4" s="292"/>
      <c r="DP4" s="292"/>
      <c r="DQ4" s="292"/>
      <c r="DR4" s="292"/>
      <c r="DS4" s="292"/>
      <c r="DT4" s="292"/>
      <c r="DU4" s="292"/>
      <c r="DV4" s="292"/>
      <c r="DW4" s="292"/>
    </row>
    <row r="5" spans="1:143" s="291" customFormat="1" ht="13.2" x14ac:dyDescent="0.2">
      <c r="A5" s="389"/>
      <c r="B5" s="389"/>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c r="CA5" s="389"/>
      <c r="CB5" s="389"/>
      <c r="CC5" s="389"/>
      <c r="CD5" s="389"/>
      <c r="CE5" s="389"/>
      <c r="CF5" s="389"/>
      <c r="CG5" s="389"/>
      <c r="CH5" s="389"/>
      <c r="CI5" s="389"/>
      <c r="CJ5" s="389"/>
      <c r="CK5" s="389"/>
      <c r="CL5" s="389"/>
      <c r="CM5" s="389"/>
      <c r="CN5" s="389"/>
      <c r="CO5" s="389"/>
      <c r="CP5" s="389"/>
      <c r="CQ5" s="389"/>
      <c r="CR5" s="389"/>
      <c r="CS5" s="389"/>
      <c r="CT5" s="389"/>
      <c r="CU5" s="389"/>
      <c r="CV5" s="389"/>
      <c r="CW5" s="389"/>
      <c r="CX5" s="389"/>
      <c r="CY5" s="389"/>
      <c r="CZ5" s="389"/>
      <c r="DA5" s="389"/>
      <c r="DB5" s="389"/>
      <c r="DC5" s="389"/>
      <c r="DD5" s="389"/>
      <c r="DE5" s="389"/>
      <c r="DF5" s="292"/>
      <c r="DG5" s="292"/>
      <c r="DH5" s="292"/>
      <c r="DI5" s="292"/>
      <c r="DJ5" s="292"/>
      <c r="DK5" s="292"/>
      <c r="DL5" s="292"/>
      <c r="DM5" s="292"/>
      <c r="DN5" s="292"/>
      <c r="DO5" s="292"/>
      <c r="DP5" s="292"/>
      <c r="DQ5" s="292"/>
      <c r="DR5" s="292"/>
      <c r="DS5" s="292"/>
      <c r="DT5" s="292"/>
      <c r="DU5" s="292"/>
      <c r="DV5" s="292"/>
      <c r="DW5" s="292"/>
    </row>
    <row r="6" spans="1:143" s="291" customFormat="1" ht="13.2" x14ac:dyDescent="0.2">
      <c r="A6" s="389"/>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389"/>
      <c r="BJ6" s="389"/>
      <c r="BK6" s="389"/>
      <c r="BL6" s="389"/>
      <c r="BM6" s="389"/>
      <c r="BN6" s="389"/>
      <c r="BO6" s="389"/>
      <c r="BP6" s="389"/>
      <c r="BQ6" s="389"/>
      <c r="BR6" s="389"/>
      <c r="BS6" s="389"/>
      <c r="BT6" s="389"/>
      <c r="BU6" s="389"/>
      <c r="BV6" s="389"/>
      <c r="BW6" s="389"/>
      <c r="BX6" s="389"/>
      <c r="BY6" s="389"/>
      <c r="BZ6" s="389"/>
      <c r="CA6" s="389"/>
      <c r="CB6" s="389"/>
      <c r="CC6" s="389"/>
      <c r="CD6" s="389"/>
      <c r="CE6" s="389"/>
      <c r="CF6" s="389"/>
      <c r="CG6" s="389"/>
      <c r="CH6" s="389"/>
      <c r="CI6" s="389"/>
      <c r="CJ6" s="389"/>
      <c r="CK6" s="389"/>
      <c r="CL6" s="389"/>
      <c r="CM6" s="389"/>
      <c r="CN6" s="389"/>
      <c r="CO6" s="389"/>
      <c r="CP6" s="389"/>
      <c r="CQ6" s="389"/>
      <c r="CR6" s="389"/>
      <c r="CS6" s="389"/>
      <c r="CT6" s="389"/>
      <c r="CU6" s="389"/>
      <c r="CV6" s="389"/>
      <c r="CW6" s="389"/>
      <c r="CX6" s="389"/>
      <c r="CY6" s="389"/>
      <c r="CZ6" s="389"/>
      <c r="DA6" s="389"/>
      <c r="DB6" s="389"/>
      <c r="DC6" s="389"/>
      <c r="DD6" s="389"/>
      <c r="DE6" s="389"/>
      <c r="DF6" s="292"/>
      <c r="DG6" s="292"/>
      <c r="DH6" s="292"/>
      <c r="DI6" s="292"/>
      <c r="DJ6" s="292"/>
      <c r="DK6" s="292"/>
      <c r="DL6" s="292"/>
      <c r="DM6" s="292"/>
      <c r="DN6" s="292"/>
      <c r="DO6" s="292"/>
      <c r="DP6" s="292"/>
      <c r="DQ6" s="292"/>
      <c r="DR6" s="292"/>
      <c r="DS6" s="292"/>
      <c r="DT6" s="292"/>
      <c r="DU6" s="292"/>
      <c r="DV6" s="292"/>
      <c r="DW6" s="292"/>
    </row>
    <row r="7" spans="1:143" s="291" customFormat="1" ht="13.2" x14ac:dyDescent="0.2">
      <c r="A7" s="389"/>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389"/>
      <c r="BK7" s="389"/>
      <c r="BL7" s="389"/>
      <c r="BM7" s="389"/>
      <c r="BN7" s="389"/>
      <c r="BO7" s="389"/>
      <c r="BP7" s="389"/>
      <c r="BQ7" s="389"/>
      <c r="BR7" s="389"/>
      <c r="BS7" s="389"/>
      <c r="BT7" s="389"/>
      <c r="BU7" s="389"/>
      <c r="BV7" s="389"/>
      <c r="BW7" s="389"/>
      <c r="BX7" s="389"/>
      <c r="BY7" s="389"/>
      <c r="BZ7" s="389"/>
      <c r="CA7" s="389"/>
      <c r="CB7" s="389"/>
      <c r="CC7" s="389"/>
      <c r="CD7" s="389"/>
      <c r="CE7" s="389"/>
      <c r="CF7" s="389"/>
      <c r="CG7" s="389"/>
      <c r="CH7" s="389"/>
      <c r="CI7" s="389"/>
      <c r="CJ7" s="389"/>
      <c r="CK7" s="389"/>
      <c r="CL7" s="389"/>
      <c r="CM7" s="389"/>
      <c r="CN7" s="389"/>
      <c r="CO7" s="389"/>
      <c r="CP7" s="389"/>
      <c r="CQ7" s="389"/>
      <c r="CR7" s="389"/>
      <c r="CS7" s="389"/>
      <c r="CT7" s="389"/>
      <c r="CU7" s="389"/>
      <c r="CV7" s="389"/>
      <c r="CW7" s="389"/>
      <c r="CX7" s="389"/>
      <c r="CY7" s="389"/>
      <c r="CZ7" s="389"/>
      <c r="DA7" s="389"/>
      <c r="DB7" s="389"/>
      <c r="DC7" s="389"/>
      <c r="DD7" s="389"/>
      <c r="DE7" s="389"/>
      <c r="DF7" s="292"/>
      <c r="DG7" s="292"/>
      <c r="DH7" s="292"/>
      <c r="DI7" s="292"/>
      <c r="DJ7" s="292"/>
      <c r="DK7" s="292"/>
      <c r="DL7" s="292"/>
      <c r="DM7" s="292"/>
      <c r="DN7" s="292"/>
      <c r="DO7" s="292"/>
      <c r="DP7" s="292"/>
      <c r="DQ7" s="292"/>
      <c r="DR7" s="292"/>
      <c r="DS7" s="292"/>
      <c r="DT7" s="292"/>
      <c r="DU7" s="292"/>
      <c r="DV7" s="292"/>
      <c r="DW7" s="292"/>
    </row>
    <row r="8" spans="1:143" s="291" customFormat="1" ht="13.2" x14ac:dyDescent="0.2">
      <c r="A8" s="389"/>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c r="DE8" s="389"/>
      <c r="DF8" s="292"/>
      <c r="DG8" s="292"/>
      <c r="DH8" s="292"/>
      <c r="DI8" s="292"/>
      <c r="DJ8" s="292"/>
      <c r="DK8" s="292"/>
      <c r="DL8" s="292"/>
      <c r="DM8" s="292"/>
      <c r="DN8" s="292"/>
      <c r="DO8" s="292"/>
      <c r="DP8" s="292"/>
      <c r="DQ8" s="292"/>
      <c r="DR8" s="292"/>
      <c r="DS8" s="292"/>
      <c r="DT8" s="292"/>
      <c r="DU8" s="292"/>
      <c r="DV8" s="292"/>
      <c r="DW8" s="292"/>
    </row>
    <row r="9" spans="1:143" s="291" customFormat="1" ht="13.2" x14ac:dyDescent="0.2">
      <c r="A9" s="389"/>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389"/>
      <c r="CS9" s="389"/>
      <c r="CT9" s="389"/>
      <c r="CU9" s="389"/>
      <c r="CV9" s="389"/>
      <c r="CW9" s="389"/>
      <c r="CX9" s="389"/>
      <c r="CY9" s="389"/>
      <c r="CZ9" s="389"/>
      <c r="DA9" s="389"/>
      <c r="DB9" s="389"/>
      <c r="DC9" s="389"/>
      <c r="DD9" s="389"/>
      <c r="DE9" s="389"/>
      <c r="DF9" s="292"/>
      <c r="DG9" s="292"/>
      <c r="DH9" s="292"/>
      <c r="DI9" s="292"/>
      <c r="DJ9" s="292"/>
      <c r="DK9" s="292"/>
      <c r="DL9" s="292"/>
      <c r="DM9" s="292"/>
      <c r="DN9" s="292"/>
      <c r="DO9" s="292"/>
      <c r="DP9" s="292"/>
      <c r="DQ9" s="292"/>
      <c r="DR9" s="292"/>
      <c r="DS9" s="292"/>
      <c r="DT9" s="292"/>
      <c r="DU9" s="292"/>
      <c r="DV9" s="292"/>
      <c r="DW9" s="292"/>
    </row>
    <row r="10" spans="1:143" s="291" customFormat="1" ht="13.2" x14ac:dyDescent="0.2">
      <c r="A10" s="389"/>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c r="BH10" s="389"/>
      <c r="BI10" s="389"/>
      <c r="BJ10" s="389"/>
      <c r="BK10" s="389"/>
      <c r="BL10" s="389"/>
      <c r="BM10" s="389"/>
      <c r="BN10" s="389"/>
      <c r="BO10" s="389"/>
      <c r="BP10" s="389"/>
      <c r="BQ10" s="389"/>
      <c r="BR10" s="389"/>
      <c r="BS10" s="389"/>
      <c r="BT10" s="389"/>
      <c r="BU10" s="389"/>
      <c r="BV10" s="389"/>
      <c r="BW10" s="389"/>
      <c r="BX10" s="389"/>
      <c r="BY10" s="389"/>
      <c r="BZ10" s="389"/>
      <c r="CA10" s="389"/>
      <c r="CB10" s="389"/>
      <c r="CC10" s="389"/>
      <c r="CD10" s="389"/>
      <c r="CE10" s="389"/>
      <c r="CF10" s="389"/>
      <c r="CG10" s="389"/>
      <c r="CH10" s="389"/>
      <c r="CI10" s="389"/>
      <c r="CJ10" s="389"/>
      <c r="CK10" s="389"/>
      <c r="CL10" s="389"/>
      <c r="CM10" s="389"/>
      <c r="CN10" s="389"/>
      <c r="CO10" s="389"/>
      <c r="CP10" s="389"/>
      <c r="CQ10" s="389"/>
      <c r="CR10" s="389"/>
      <c r="CS10" s="389"/>
      <c r="CT10" s="389"/>
      <c r="CU10" s="389"/>
      <c r="CV10" s="389"/>
      <c r="CW10" s="389"/>
      <c r="CX10" s="389"/>
      <c r="CY10" s="389"/>
      <c r="CZ10" s="389"/>
      <c r="DA10" s="389"/>
      <c r="DB10" s="389"/>
      <c r="DC10" s="389"/>
      <c r="DD10" s="389"/>
      <c r="DE10" s="389"/>
      <c r="DF10" s="292"/>
      <c r="DG10" s="292"/>
      <c r="DH10" s="292"/>
      <c r="DI10" s="292"/>
      <c r="DJ10" s="292"/>
      <c r="DK10" s="292"/>
      <c r="DL10" s="292"/>
      <c r="DM10" s="292"/>
      <c r="DN10" s="292"/>
      <c r="DO10" s="292"/>
      <c r="DP10" s="292"/>
      <c r="DQ10" s="292"/>
      <c r="DR10" s="292"/>
      <c r="DS10" s="292"/>
      <c r="DT10" s="292"/>
      <c r="DU10" s="292"/>
      <c r="DV10" s="292"/>
      <c r="DW10" s="292"/>
      <c r="EM10" s="291" t="s">
        <v>626</v>
      </c>
    </row>
    <row r="11" spans="1:143" s="291" customFormat="1" ht="13.2" x14ac:dyDescent="0.2">
      <c r="A11" s="389"/>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c r="BI11" s="389"/>
      <c r="BJ11" s="389"/>
      <c r="BK11" s="389"/>
      <c r="BL11" s="389"/>
      <c r="BM11" s="389"/>
      <c r="BN11" s="389"/>
      <c r="BO11" s="389"/>
      <c r="BP11" s="389"/>
      <c r="BQ11" s="389"/>
      <c r="BR11" s="389"/>
      <c r="BS11" s="389"/>
      <c r="BT11" s="389"/>
      <c r="BU11" s="389"/>
      <c r="BV11" s="389"/>
      <c r="BW11" s="389"/>
      <c r="BX11" s="389"/>
      <c r="BY11" s="389"/>
      <c r="BZ11" s="389"/>
      <c r="CA11" s="389"/>
      <c r="CB11" s="389"/>
      <c r="CC11" s="389"/>
      <c r="CD11" s="389"/>
      <c r="CE11" s="389"/>
      <c r="CF11" s="389"/>
      <c r="CG11" s="389"/>
      <c r="CH11" s="389"/>
      <c r="CI11" s="389"/>
      <c r="CJ11" s="389"/>
      <c r="CK11" s="389"/>
      <c r="CL11" s="389"/>
      <c r="CM11" s="389"/>
      <c r="CN11" s="389"/>
      <c r="CO11" s="389"/>
      <c r="CP11" s="389"/>
      <c r="CQ11" s="389"/>
      <c r="CR11" s="389"/>
      <c r="CS11" s="389"/>
      <c r="CT11" s="389"/>
      <c r="CU11" s="389"/>
      <c r="CV11" s="389"/>
      <c r="CW11" s="389"/>
      <c r="CX11" s="389"/>
      <c r="CY11" s="389"/>
      <c r="CZ11" s="389"/>
      <c r="DA11" s="389"/>
      <c r="DB11" s="389"/>
      <c r="DC11" s="389"/>
      <c r="DD11" s="389"/>
      <c r="DE11" s="389"/>
      <c r="DF11" s="292"/>
      <c r="DG11" s="292"/>
      <c r="DH11" s="292"/>
      <c r="DI11" s="292"/>
      <c r="DJ11" s="292"/>
      <c r="DK11" s="292"/>
      <c r="DL11" s="292"/>
      <c r="DM11" s="292"/>
      <c r="DN11" s="292"/>
      <c r="DO11" s="292"/>
      <c r="DP11" s="292"/>
      <c r="DQ11" s="292"/>
      <c r="DR11" s="292"/>
      <c r="DS11" s="292"/>
      <c r="DT11" s="292"/>
      <c r="DU11" s="292"/>
      <c r="DV11" s="292"/>
      <c r="DW11" s="292"/>
    </row>
    <row r="12" spans="1:143" s="291" customFormat="1" ht="13.2" x14ac:dyDescent="0.2">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9"/>
      <c r="AO12" s="389"/>
      <c r="AP12" s="389"/>
      <c r="AQ12" s="389"/>
      <c r="AR12" s="389"/>
      <c r="AS12" s="389"/>
      <c r="AT12" s="389"/>
      <c r="AU12" s="389"/>
      <c r="AV12" s="389"/>
      <c r="AW12" s="389"/>
      <c r="AX12" s="389"/>
      <c r="AY12" s="389"/>
      <c r="AZ12" s="389"/>
      <c r="BA12" s="389"/>
      <c r="BB12" s="389"/>
      <c r="BC12" s="389"/>
      <c r="BD12" s="389"/>
      <c r="BE12" s="389"/>
      <c r="BF12" s="389"/>
      <c r="BG12" s="389"/>
      <c r="BH12" s="389"/>
      <c r="BI12" s="389"/>
      <c r="BJ12" s="389"/>
      <c r="BK12" s="389"/>
      <c r="BL12" s="389"/>
      <c r="BM12" s="389"/>
      <c r="BN12" s="389"/>
      <c r="BO12" s="389"/>
      <c r="BP12" s="389"/>
      <c r="BQ12" s="389"/>
      <c r="BR12" s="389"/>
      <c r="BS12" s="389"/>
      <c r="BT12" s="389"/>
      <c r="BU12" s="389"/>
      <c r="BV12" s="389"/>
      <c r="BW12" s="389"/>
      <c r="BX12" s="389"/>
      <c r="BY12" s="389"/>
      <c r="BZ12" s="389"/>
      <c r="CA12" s="389"/>
      <c r="CB12" s="389"/>
      <c r="CC12" s="389"/>
      <c r="CD12" s="389"/>
      <c r="CE12" s="389"/>
      <c r="CF12" s="389"/>
      <c r="CG12" s="389"/>
      <c r="CH12" s="389"/>
      <c r="CI12" s="389"/>
      <c r="CJ12" s="389"/>
      <c r="CK12" s="389"/>
      <c r="CL12" s="389"/>
      <c r="CM12" s="389"/>
      <c r="CN12" s="389"/>
      <c r="CO12" s="389"/>
      <c r="CP12" s="389"/>
      <c r="CQ12" s="389"/>
      <c r="CR12" s="389"/>
      <c r="CS12" s="389"/>
      <c r="CT12" s="389"/>
      <c r="CU12" s="389"/>
      <c r="CV12" s="389"/>
      <c r="CW12" s="389"/>
      <c r="CX12" s="389"/>
      <c r="CY12" s="389"/>
      <c r="CZ12" s="389"/>
      <c r="DA12" s="389"/>
      <c r="DB12" s="389"/>
      <c r="DC12" s="389"/>
      <c r="DD12" s="389"/>
      <c r="DE12" s="389"/>
      <c r="DF12" s="292"/>
      <c r="DG12" s="292"/>
      <c r="DH12" s="292"/>
      <c r="DI12" s="292"/>
      <c r="DJ12" s="292"/>
      <c r="DK12" s="292"/>
      <c r="DL12" s="292"/>
      <c r="DM12" s="292"/>
      <c r="DN12" s="292"/>
      <c r="DO12" s="292"/>
      <c r="DP12" s="292"/>
      <c r="DQ12" s="292"/>
      <c r="DR12" s="292"/>
      <c r="DS12" s="292"/>
      <c r="DT12" s="292"/>
      <c r="DU12" s="292"/>
      <c r="DV12" s="292"/>
      <c r="DW12" s="292"/>
      <c r="EM12" s="291" t="s">
        <v>626</v>
      </c>
    </row>
    <row r="13" spans="1:143" s="291" customFormat="1" ht="13.2" x14ac:dyDescent="0.2">
      <c r="A13" s="389"/>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292"/>
      <c r="DG13" s="292"/>
      <c r="DH13" s="292"/>
      <c r="DI13" s="292"/>
      <c r="DJ13" s="292"/>
      <c r="DK13" s="292"/>
      <c r="DL13" s="292"/>
      <c r="DM13" s="292"/>
      <c r="DN13" s="292"/>
      <c r="DO13" s="292"/>
      <c r="DP13" s="292"/>
      <c r="DQ13" s="292"/>
      <c r="DR13" s="292"/>
      <c r="DS13" s="292"/>
      <c r="DT13" s="292"/>
      <c r="DU13" s="292"/>
      <c r="DV13" s="292"/>
      <c r="DW13" s="292"/>
    </row>
    <row r="14" spans="1:143" s="291" customFormat="1" ht="13.2" x14ac:dyDescent="0.2">
      <c r="A14" s="389"/>
      <c r="B14" s="389"/>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9"/>
      <c r="BI14" s="389"/>
      <c r="BJ14" s="389"/>
      <c r="BK14" s="389"/>
      <c r="BL14" s="389"/>
      <c r="BM14" s="389"/>
      <c r="BN14" s="389"/>
      <c r="BO14" s="389"/>
      <c r="BP14" s="389"/>
      <c r="BQ14" s="389"/>
      <c r="BR14" s="389"/>
      <c r="BS14" s="389"/>
      <c r="BT14" s="389"/>
      <c r="BU14" s="389"/>
      <c r="BV14" s="389"/>
      <c r="BW14" s="389"/>
      <c r="BX14" s="389"/>
      <c r="BY14" s="389"/>
      <c r="BZ14" s="389"/>
      <c r="CA14" s="389"/>
      <c r="CB14" s="389"/>
      <c r="CC14" s="389"/>
      <c r="CD14" s="389"/>
      <c r="CE14" s="389"/>
      <c r="CF14" s="389"/>
      <c r="CG14" s="389"/>
      <c r="CH14" s="389"/>
      <c r="CI14" s="389"/>
      <c r="CJ14" s="389"/>
      <c r="CK14" s="389"/>
      <c r="CL14" s="389"/>
      <c r="CM14" s="389"/>
      <c r="CN14" s="389"/>
      <c r="CO14" s="389"/>
      <c r="CP14" s="389"/>
      <c r="CQ14" s="389"/>
      <c r="CR14" s="389"/>
      <c r="CS14" s="389"/>
      <c r="CT14" s="389"/>
      <c r="CU14" s="389"/>
      <c r="CV14" s="389"/>
      <c r="CW14" s="389"/>
      <c r="CX14" s="389"/>
      <c r="CY14" s="389"/>
      <c r="CZ14" s="389"/>
      <c r="DA14" s="389"/>
      <c r="DB14" s="389"/>
      <c r="DC14" s="389"/>
      <c r="DD14" s="389"/>
      <c r="DE14" s="389"/>
      <c r="DF14" s="292"/>
      <c r="DG14" s="292"/>
      <c r="DH14" s="292"/>
      <c r="DI14" s="292"/>
      <c r="DJ14" s="292"/>
      <c r="DK14" s="292"/>
      <c r="DL14" s="292"/>
      <c r="DM14" s="292"/>
      <c r="DN14" s="292"/>
      <c r="DO14" s="292"/>
      <c r="DP14" s="292"/>
      <c r="DQ14" s="292"/>
      <c r="DR14" s="292"/>
      <c r="DS14" s="292"/>
      <c r="DT14" s="292"/>
      <c r="DU14" s="292"/>
      <c r="DV14" s="292"/>
      <c r="DW14" s="292"/>
    </row>
    <row r="15" spans="1:143" s="291" customFormat="1" ht="13.2" x14ac:dyDescent="0.2">
      <c r="A15" s="388"/>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389"/>
      <c r="AR15" s="389"/>
      <c r="AS15" s="389"/>
      <c r="AT15" s="389"/>
      <c r="AU15" s="389"/>
      <c r="AV15" s="389"/>
      <c r="AW15" s="389"/>
      <c r="AX15" s="389"/>
      <c r="AY15" s="389"/>
      <c r="AZ15" s="389"/>
      <c r="BA15" s="389"/>
      <c r="BB15" s="389"/>
      <c r="BC15" s="389"/>
      <c r="BD15" s="389"/>
      <c r="BE15" s="389"/>
      <c r="BF15" s="389"/>
      <c r="BG15" s="389"/>
      <c r="BH15" s="389"/>
      <c r="BI15" s="389"/>
      <c r="BJ15" s="389"/>
      <c r="BK15" s="389"/>
      <c r="BL15" s="389"/>
      <c r="BM15" s="389"/>
      <c r="BN15" s="389"/>
      <c r="BO15" s="389"/>
      <c r="BP15" s="389"/>
      <c r="BQ15" s="389"/>
      <c r="BR15" s="389"/>
      <c r="BS15" s="389"/>
      <c r="BT15" s="389"/>
      <c r="BU15" s="389"/>
      <c r="BV15" s="389"/>
      <c r="BW15" s="389"/>
      <c r="BX15" s="389"/>
      <c r="BY15" s="389"/>
      <c r="BZ15" s="389"/>
      <c r="CA15" s="389"/>
      <c r="CB15" s="389"/>
      <c r="CC15" s="389"/>
      <c r="CD15" s="389"/>
      <c r="CE15" s="389"/>
      <c r="CF15" s="389"/>
      <c r="CG15" s="389"/>
      <c r="CH15" s="389"/>
      <c r="CI15" s="389"/>
      <c r="CJ15" s="389"/>
      <c r="CK15" s="389"/>
      <c r="CL15" s="389"/>
      <c r="CM15" s="389"/>
      <c r="CN15" s="389"/>
      <c r="CO15" s="389"/>
      <c r="CP15" s="389"/>
      <c r="CQ15" s="389"/>
      <c r="CR15" s="389"/>
      <c r="CS15" s="389"/>
      <c r="CT15" s="389"/>
      <c r="CU15" s="389"/>
      <c r="CV15" s="389"/>
      <c r="CW15" s="389"/>
      <c r="CX15" s="389"/>
      <c r="CY15" s="389"/>
      <c r="CZ15" s="389"/>
      <c r="DA15" s="389"/>
      <c r="DB15" s="389"/>
      <c r="DC15" s="389"/>
      <c r="DD15" s="389"/>
      <c r="DE15" s="389"/>
      <c r="DF15" s="292"/>
      <c r="DG15" s="292"/>
      <c r="DH15" s="292"/>
      <c r="DI15" s="292"/>
      <c r="DJ15" s="292"/>
      <c r="DK15" s="292"/>
      <c r="DL15" s="292"/>
      <c r="DM15" s="292"/>
      <c r="DN15" s="292"/>
      <c r="DO15" s="292"/>
      <c r="DP15" s="292"/>
      <c r="DQ15" s="292"/>
      <c r="DR15" s="292"/>
      <c r="DS15" s="292"/>
      <c r="DT15" s="292"/>
      <c r="DU15" s="292"/>
      <c r="DV15" s="292"/>
      <c r="DW15" s="292"/>
    </row>
    <row r="16" spans="1:143" s="291" customFormat="1" ht="13.2" x14ac:dyDescent="0.2">
      <c r="A16" s="388"/>
      <c r="B16" s="389"/>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c r="BL16" s="389"/>
      <c r="BM16" s="389"/>
      <c r="BN16" s="389"/>
      <c r="BO16" s="389"/>
      <c r="BP16" s="389"/>
      <c r="BQ16" s="389"/>
      <c r="BR16" s="389"/>
      <c r="BS16" s="389"/>
      <c r="BT16" s="389"/>
      <c r="BU16" s="389"/>
      <c r="BV16" s="389"/>
      <c r="BW16" s="389"/>
      <c r="BX16" s="389"/>
      <c r="BY16" s="389"/>
      <c r="BZ16" s="389"/>
      <c r="CA16" s="389"/>
      <c r="CB16" s="389"/>
      <c r="CC16" s="389"/>
      <c r="CD16" s="389"/>
      <c r="CE16" s="389"/>
      <c r="CF16" s="389"/>
      <c r="CG16" s="389"/>
      <c r="CH16" s="389"/>
      <c r="CI16" s="389"/>
      <c r="CJ16" s="389"/>
      <c r="CK16" s="389"/>
      <c r="CL16" s="389"/>
      <c r="CM16" s="389"/>
      <c r="CN16" s="389"/>
      <c r="CO16" s="389"/>
      <c r="CP16" s="389"/>
      <c r="CQ16" s="389"/>
      <c r="CR16" s="389"/>
      <c r="CS16" s="389"/>
      <c r="CT16" s="389"/>
      <c r="CU16" s="389"/>
      <c r="CV16" s="389"/>
      <c r="CW16" s="389"/>
      <c r="CX16" s="389"/>
      <c r="CY16" s="389"/>
      <c r="CZ16" s="389"/>
      <c r="DA16" s="389"/>
      <c r="DB16" s="389"/>
      <c r="DC16" s="389"/>
      <c r="DD16" s="389"/>
      <c r="DE16" s="389"/>
      <c r="DF16" s="292"/>
      <c r="DG16" s="292"/>
      <c r="DH16" s="292"/>
      <c r="DI16" s="292"/>
      <c r="DJ16" s="292"/>
      <c r="DK16" s="292"/>
      <c r="DL16" s="292"/>
      <c r="DM16" s="292"/>
      <c r="DN16" s="292"/>
      <c r="DO16" s="292"/>
      <c r="DP16" s="292"/>
      <c r="DQ16" s="292"/>
      <c r="DR16" s="292"/>
      <c r="DS16" s="292"/>
      <c r="DT16" s="292"/>
      <c r="DU16" s="292"/>
      <c r="DV16" s="292"/>
      <c r="DW16" s="292"/>
    </row>
    <row r="17" spans="1:351" s="291" customFormat="1" ht="13.2" x14ac:dyDescent="0.2">
      <c r="A17" s="388"/>
      <c r="B17" s="389"/>
      <c r="C17" s="389"/>
      <c r="D17" s="389"/>
      <c r="E17" s="389"/>
      <c r="F17" s="389"/>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c r="BL17" s="389"/>
      <c r="BM17" s="389"/>
      <c r="BN17" s="389"/>
      <c r="BO17" s="389"/>
      <c r="BP17" s="389"/>
      <c r="BQ17" s="389"/>
      <c r="BR17" s="389"/>
      <c r="BS17" s="389"/>
      <c r="BT17" s="389"/>
      <c r="BU17" s="389"/>
      <c r="BV17" s="389"/>
      <c r="BW17" s="389"/>
      <c r="BX17" s="389"/>
      <c r="BY17" s="389"/>
      <c r="BZ17" s="389"/>
      <c r="CA17" s="389"/>
      <c r="CB17" s="389"/>
      <c r="CC17" s="389"/>
      <c r="CD17" s="389"/>
      <c r="CE17" s="389"/>
      <c r="CF17" s="389"/>
      <c r="CG17" s="389"/>
      <c r="CH17" s="389"/>
      <c r="CI17" s="389"/>
      <c r="CJ17" s="389"/>
      <c r="CK17" s="389"/>
      <c r="CL17" s="389"/>
      <c r="CM17" s="389"/>
      <c r="CN17" s="389"/>
      <c r="CO17" s="389"/>
      <c r="CP17" s="389"/>
      <c r="CQ17" s="389"/>
      <c r="CR17" s="389"/>
      <c r="CS17" s="389"/>
      <c r="CT17" s="389"/>
      <c r="CU17" s="389"/>
      <c r="CV17" s="389"/>
      <c r="CW17" s="389"/>
      <c r="CX17" s="389"/>
      <c r="CY17" s="389"/>
      <c r="CZ17" s="389"/>
      <c r="DA17" s="389"/>
      <c r="DB17" s="389"/>
      <c r="DC17" s="389"/>
      <c r="DD17" s="389"/>
      <c r="DE17" s="389"/>
      <c r="DF17" s="292"/>
      <c r="DG17" s="292"/>
      <c r="DH17" s="292"/>
      <c r="DI17" s="292"/>
      <c r="DJ17" s="292"/>
      <c r="DK17" s="292"/>
      <c r="DL17" s="292"/>
      <c r="DM17" s="292"/>
      <c r="DN17" s="292"/>
      <c r="DO17" s="292"/>
      <c r="DP17" s="292"/>
      <c r="DQ17" s="292"/>
      <c r="DR17" s="292"/>
      <c r="DS17" s="292"/>
      <c r="DT17" s="292"/>
      <c r="DU17" s="292"/>
      <c r="DV17" s="292"/>
      <c r="DW17" s="292"/>
    </row>
    <row r="18" spans="1:351" s="291" customFormat="1" ht="13.2" x14ac:dyDescent="0.2">
      <c r="A18" s="388"/>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c r="BI18" s="389"/>
      <c r="BJ18" s="389"/>
      <c r="BK18" s="389"/>
      <c r="BL18" s="389"/>
      <c r="BM18" s="389"/>
      <c r="BN18" s="389"/>
      <c r="BO18" s="389"/>
      <c r="BP18" s="389"/>
      <c r="BQ18" s="389"/>
      <c r="BR18" s="389"/>
      <c r="BS18" s="389"/>
      <c r="BT18" s="389"/>
      <c r="BU18" s="389"/>
      <c r="BV18" s="389"/>
      <c r="BW18" s="389"/>
      <c r="BX18" s="389"/>
      <c r="BY18" s="389"/>
      <c r="BZ18" s="389"/>
      <c r="CA18" s="389"/>
      <c r="CB18" s="389"/>
      <c r="CC18" s="389"/>
      <c r="CD18" s="389"/>
      <c r="CE18" s="389"/>
      <c r="CF18" s="389"/>
      <c r="CG18" s="389"/>
      <c r="CH18" s="389"/>
      <c r="CI18" s="389"/>
      <c r="CJ18" s="389"/>
      <c r="CK18" s="389"/>
      <c r="CL18" s="389"/>
      <c r="CM18" s="389"/>
      <c r="CN18" s="389"/>
      <c r="CO18" s="389"/>
      <c r="CP18" s="389"/>
      <c r="CQ18" s="389"/>
      <c r="CR18" s="389"/>
      <c r="CS18" s="389"/>
      <c r="CT18" s="389"/>
      <c r="CU18" s="389"/>
      <c r="CV18" s="389"/>
      <c r="CW18" s="389"/>
      <c r="CX18" s="389"/>
      <c r="CY18" s="389"/>
      <c r="CZ18" s="389"/>
      <c r="DA18" s="389"/>
      <c r="DB18" s="389"/>
      <c r="DC18" s="389"/>
      <c r="DD18" s="389"/>
      <c r="DE18" s="389"/>
      <c r="DF18" s="292"/>
      <c r="DG18" s="292"/>
      <c r="DH18" s="292"/>
      <c r="DI18" s="292"/>
      <c r="DJ18" s="292"/>
      <c r="DK18" s="292"/>
      <c r="DL18" s="292"/>
      <c r="DM18" s="292"/>
      <c r="DN18" s="292"/>
      <c r="DO18" s="292"/>
      <c r="DP18" s="292"/>
      <c r="DQ18" s="292"/>
      <c r="DR18" s="292"/>
      <c r="DS18" s="292"/>
      <c r="DT18" s="292"/>
      <c r="DU18" s="292"/>
      <c r="DV18" s="292"/>
      <c r="DW18" s="292"/>
    </row>
    <row r="19" spans="1:351" ht="13.2" x14ac:dyDescent="0.2">
      <c r="DD19" s="388"/>
      <c r="DE19" s="388"/>
    </row>
    <row r="20" spans="1:351" ht="13.2" x14ac:dyDescent="0.2">
      <c r="DD20" s="388"/>
      <c r="DE20" s="388"/>
    </row>
    <row r="21" spans="1:351" ht="16.2" x14ac:dyDescent="0.2">
      <c r="B21" s="390"/>
      <c r="C21" s="391"/>
      <c r="D21" s="391"/>
      <c r="E21" s="391"/>
      <c r="F21" s="391"/>
      <c r="G21" s="391"/>
      <c r="H21" s="391"/>
      <c r="I21" s="391"/>
      <c r="J21" s="391"/>
      <c r="K21" s="391"/>
      <c r="L21" s="391"/>
      <c r="M21" s="391"/>
      <c r="N21" s="392"/>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c r="AT21" s="392"/>
      <c r="AU21" s="391"/>
      <c r="AV21" s="391"/>
      <c r="AW21" s="391"/>
      <c r="AX21" s="391"/>
      <c r="AY21" s="391"/>
      <c r="AZ21" s="391"/>
      <c r="BA21" s="391"/>
      <c r="BB21" s="391"/>
      <c r="BC21" s="391"/>
      <c r="BD21" s="391"/>
      <c r="BE21" s="391"/>
      <c r="BF21" s="392"/>
      <c r="BG21" s="391"/>
      <c r="BH21" s="391"/>
      <c r="BI21" s="391"/>
      <c r="BJ21" s="391"/>
      <c r="BK21" s="391"/>
      <c r="BL21" s="391"/>
      <c r="BM21" s="391"/>
      <c r="BN21" s="391"/>
      <c r="BO21" s="391"/>
      <c r="BP21" s="391"/>
      <c r="BQ21" s="391"/>
      <c r="BR21" s="392"/>
      <c r="BS21" s="391"/>
      <c r="BT21" s="391"/>
      <c r="BU21" s="391"/>
      <c r="BV21" s="391"/>
      <c r="BW21" s="391"/>
      <c r="BX21" s="391"/>
      <c r="BY21" s="391"/>
      <c r="BZ21" s="391"/>
      <c r="CA21" s="391"/>
      <c r="CB21" s="391"/>
      <c r="CC21" s="391"/>
      <c r="CD21" s="392"/>
      <c r="CE21" s="391"/>
      <c r="CF21" s="391"/>
      <c r="CG21" s="391"/>
      <c r="CH21" s="391"/>
      <c r="CI21" s="391"/>
      <c r="CJ21" s="391"/>
      <c r="CK21" s="391"/>
      <c r="CL21" s="391"/>
      <c r="CM21" s="391"/>
      <c r="CN21" s="391"/>
      <c r="CO21" s="391"/>
      <c r="CP21" s="392"/>
      <c r="CQ21" s="391"/>
      <c r="CR21" s="391"/>
      <c r="CS21" s="391"/>
      <c r="CT21" s="391"/>
      <c r="CU21" s="391"/>
      <c r="CV21" s="391"/>
      <c r="CW21" s="391"/>
      <c r="CX21" s="391"/>
      <c r="CY21" s="391"/>
      <c r="CZ21" s="391"/>
      <c r="DA21" s="391"/>
      <c r="DB21" s="392"/>
      <c r="DC21" s="391"/>
      <c r="DD21" s="393"/>
      <c r="DE21" s="388"/>
      <c r="MM21" s="394"/>
    </row>
    <row r="22" spans="1:351" ht="16.2" x14ac:dyDescent="0.2">
      <c r="B22" s="395"/>
      <c r="MM22" s="394"/>
    </row>
    <row r="23" spans="1:351" ht="13.2" x14ac:dyDescent="0.2">
      <c r="B23" s="395"/>
    </row>
    <row r="24" spans="1:351" ht="13.2" x14ac:dyDescent="0.2">
      <c r="B24" s="395"/>
    </row>
    <row r="25" spans="1:351" ht="13.2" x14ac:dyDescent="0.2">
      <c r="B25" s="395"/>
    </row>
    <row r="26" spans="1:351" ht="13.2" x14ac:dyDescent="0.2">
      <c r="B26" s="395"/>
    </row>
    <row r="27" spans="1:351" ht="13.2" x14ac:dyDescent="0.2">
      <c r="B27" s="395"/>
    </row>
    <row r="28" spans="1:351" ht="13.2" x14ac:dyDescent="0.2">
      <c r="B28" s="395"/>
    </row>
    <row r="29" spans="1:351" ht="13.2" x14ac:dyDescent="0.2">
      <c r="B29" s="395"/>
    </row>
    <row r="30" spans="1:351" ht="13.2" x14ac:dyDescent="0.2">
      <c r="B30" s="395"/>
    </row>
    <row r="31" spans="1:351" ht="13.2" x14ac:dyDescent="0.2">
      <c r="B31" s="395"/>
    </row>
    <row r="32" spans="1:351" ht="13.2" x14ac:dyDescent="0.2">
      <c r="B32" s="395"/>
    </row>
    <row r="33" spans="2:109" ht="13.2" x14ac:dyDescent="0.2">
      <c r="B33" s="395"/>
    </row>
    <row r="34" spans="2:109" ht="13.2" x14ac:dyDescent="0.2">
      <c r="B34" s="395"/>
    </row>
    <row r="35" spans="2:109" ht="13.2" x14ac:dyDescent="0.2">
      <c r="B35" s="395"/>
    </row>
    <row r="36" spans="2:109" ht="13.2" x14ac:dyDescent="0.2">
      <c r="B36" s="395"/>
    </row>
    <row r="37" spans="2:109" ht="13.2" x14ac:dyDescent="0.2">
      <c r="B37" s="395"/>
    </row>
    <row r="38" spans="2:109" ht="13.2" x14ac:dyDescent="0.2">
      <c r="B38" s="395"/>
    </row>
    <row r="39" spans="2:109" ht="13.2" x14ac:dyDescent="0.2">
      <c r="B39" s="397"/>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c r="BB39" s="398"/>
      <c r="BC39" s="398"/>
      <c r="BD39" s="398"/>
      <c r="BE39" s="398"/>
      <c r="BF39" s="398"/>
      <c r="BG39" s="398"/>
      <c r="BH39" s="398"/>
      <c r="BI39" s="398"/>
      <c r="BJ39" s="398"/>
      <c r="BK39" s="398"/>
      <c r="BL39" s="398"/>
      <c r="BM39" s="398"/>
      <c r="BN39" s="398"/>
      <c r="BO39" s="398"/>
      <c r="BP39" s="398"/>
      <c r="BQ39" s="398"/>
      <c r="BR39" s="398"/>
      <c r="BS39" s="398"/>
      <c r="BT39" s="398"/>
      <c r="BU39" s="398"/>
      <c r="BV39" s="398"/>
      <c r="BW39" s="398"/>
      <c r="BX39" s="398"/>
      <c r="BY39" s="398"/>
      <c r="BZ39" s="398"/>
      <c r="CA39" s="398"/>
      <c r="CB39" s="398"/>
      <c r="CC39" s="398"/>
      <c r="CD39" s="398"/>
      <c r="CE39" s="398"/>
      <c r="CF39" s="398"/>
      <c r="CG39" s="398"/>
      <c r="CH39" s="398"/>
      <c r="CI39" s="398"/>
      <c r="CJ39" s="398"/>
      <c r="CK39" s="398"/>
      <c r="CL39" s="398"/>
      <c r="CM39" s="398"/>
      <c r="CN39" s="398"/>
      <c r="CO39" s="398"/>
      <c r="CP39" s="398"/>
      <c r="CQ39" s="398"/>
      <c r="CR39" s="398"/>
      <c r="CS39" s="398"/>
      <c r="CT39" s="398"/>
      <c r="CU39" s="398"/>
      <c r="CV39" s="398"/>
      <c r="CW39" s="398"/>
      <c r="CX39" s="398"/>
      <c r="CY39" s="398"/>
      <c r="CZ39" s="398"/>
      <c r="DA39" s="398"/>
      <c r="DB39" s="398"/>
      <c r="DC39" s="398"/>
      <c r="DD39" s="399"/>
    </row>
    <row r="40" spans="2:109" ht="13.2" x14ac:dyDescent="0.2">
      <c r="B40" s="400"/>
      <c r="DD40" s="400"/>
      <c r="DE40" s="388"/>
    </row>
    <row r="41" spans="2:109" ht="16.2" x14ac:dyDescent="0.2">
      <c r="B41" s="401" t="s">
        <v>627</v>
      </c>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3"/>
    </row>
    <row r="42" spans="2:109" ht="13.2" x14ac:dyDescent="0.2">
      <c r="B42" s="395"/>
      <c r="G42" s="402"/>
      <c r="I42" s="403"/>
      <c r="J42" s="403"/>
      <c r="K42" s="403"/>
      <c r="AM42" s="402"/>
      <c r="AN42" s="402" t="s">
        <v>628</v>
      </c>
      <c r="AP42" s="403"/>
      <c r="AQ42" s="403"/>
      <c r="AR42" s="403"/>
      <c r="AY42" s="402"/>
      <c r="BA42" s="403"/>
      <c r="BB42" s="403"/>
      <c r="BC42" s="403"/>
      <c r="BK42" s="402"/>
      <c r="BM42" s="403"/>
      <c r="BN42" s="403"/>
      <c r="BO42" s="403"/>
      <c r="BW42" s="402"/>
      <c r="BY42" s="403"/>
      <c r="BZ42" s="403"/>
      <c r="CA42" s="403"/>
      <c r="CI42" s="402"/>
      <c r="CK42" s="403"/>
      <c r="CL42" s="403"/>
      <c r="CM42" s="403"/>
      <c r="CU42" s="402"/>
      <c r="CW42" s="403"/>
      <c r="CX42" s="403"/>
      <c r="CY42" s="403"/>
    </row>
    <row r="43" spans="2:109" ht="13.5" customHeight="1" x14ac:dyDescent="0.2">
      <c r="B43" s="395"/>
      <c r="AN43" s="1317" t="s">
        <v>637</v>
      </c>
      <c r="AO43" s="1332"/>
      <c r="AP43" s="1332"/>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3"/>
    </row>
    <row r="44" spans="2:109" ht="13.2" x14ac:dyDescent="0.2">
      <c r="B44" s="395"/>
      <c r="AN44" s="1334"/>
      <c r="AO44" s="1335"/>
      <c r="AP44" s="1335"/>
      <c r="AQ44" s="1335"/>
      <c r="AR44" s="1335"/>
      <c r="AS44" s="1335"/>
      <c r="AT44" s="1335"/>
      <c r="AU44" s="1335"/>
      <c r="AV44" s="1335"/>
      <c r="AW44" s="1335"/>
      <c r="AX44" s="1335"/>
      <c r="AY44" s="1335"/>
      <c r="AZ44" s="1335"/>
      <c r="BA44" s="1335"/>
      <c r="BB44" s="1335"/>
      <c r="BC44" s="1335"/>
      <c r="BD44" s="1335"/>
      <c r="BE44" s="1335"/>
      <c r="BF44" s="1335"/>
      <c r="BG44" s="1335"/>
      <c r="BH44" s="1335"/>
      <c r="BI44" s="1335"/>
      <c r="BJ44" s="1335"/>
      <c r="BK44" s="1335"/>
      <c r="BL44" s="1335"/>
      <c r="BM44" s="1335"/>
      <c r="BN44" s="1335"/>
      <c r="BO44" s="1335"/>
      <c r="BP44" s="1335"/>
      <c r="BQ44" s="1335"/>
      <c r="BR44" s="1335"/>
      <c r="BS44" s="1335"/>
      <c r="BT44" s="1335"/>
      <c r="BU44" s="1335"/>
      <c r="BV44" s="1335"/>
      <c r="BW44" s="1335"/>
      <c r="BX44" s="1335"/>
      <c r="BY44" s="1335"/>
      <c r="BZ44" s="1335"/>
      <c r="CA44" s="1335"/>
      <c r="CB44" s="1335"/>
      <c r="CC44" s="1335"/>
      <c r="CD44" s="1335"/>
      <c r="CE44" s="1335"/>
      <c r="CF44" s="1335"/>
      <c r="CG44" s="1335"/>
      <c r="CH44" s="1335"/>
      <c r="CI44" s="1335"/>
      <c r="CJ44" s="1335"/>
      <c r="CK44" s="1335"/>
      <c r="CL44" s="1335"/>
      <c r="CM44" s="1335"/>
      <c r="CN44" s="1335"/>
      <c r="CO44" s="1335"/>
      <c r="CP44" s="1335"/>
      <c r="CQ44" s="1335"/>
      <c r="CR44" s="1335"/>
      <c r="CS44" s="1335"/>
      <c r="CT44" s="1335"/>
      <c r="CU44" s="1335"/>
      <c r="CV44" s="1335"/>
      <c r="CW44" s="1335"/>
      <c r="CX44" s="1335"/>
      <c r="CY44" s="1335"/>
      <c r="CZ44" s="1335"/>
      <c r="DA44" s="1335"/>
      <c r="DB44" s="1335"/>
      <c r="DC44" s="1336"/>
    </row>
    <row r="45" spans="2:109" ht="13.2" x14ac:dyDescent="0.2">
      <c r="B45" s="395"/>
      <c r="AN45" s="1334"/>
      <c r="AO45" s="1335"/>
      <c r="AP45" s="1335"/>
      <c r="AQ45" s="1335"/>
      <c r="AR45" s="1335"/>
      <c r="AS45" s="1335"/>
      <c r="AT45" s="1335"/>
      <c r="AU45" s="1335"/>
      <c r="AV45" s="1335"/>
      <c r="AW45" s="1335"/>
      <c r="AX45" s="1335"/>
      <c r="AY45" s="1335"/>
      <c r="AZ45" s="1335"/>
      <c r="BA45" s="1335"/>
      <c r="BB45" s="1335"/>
      <c r="BC45" s="1335"/>
      <c r="BD45" s="1335"/>
      <c r="BE45" s="1335"/>
      <c r="BF45" s="1335"/>
      <c r="BG45" s="1335"/>
      <c r="BH45" s="1335"/>
      <c r="BI45" s="1335"/>
      <c r="BJ45" s="1335"/>
      <c r="BK45" s="1335"/>
      <c r="BL45" s="1335"/>
      <c r="BM45" s="1335"/>
      <c r="BN45" s="1335"/>
      <c r="BO45" s="1335"/>
      <c r="BP45" s="1335"/>
      <c r="BQ45" s="1335"/>
      <c r="BR45" s="1335"/>
      <c r="BS45" s="1335"/>
      <c r="BT45" s="1335"/>
      <c r="BU45" s="1335"/>
      <c r="BV45" s="1335"/>
      <c r="BW45" s="1335"/>
      <c r="BX45" s="1335"/>
      <c r="BY45" s="1335"/>
      <c r="BZ45" s="1335"/>
      <c r="CA45" s="1335"/>
      <c r="CB45" s="1335"/>
      <c r="CC45" s="1335"/>
      <c r="CD45" s="1335"/>
      <c r="CE45" s="1335"/>
      <c r="CF45" s="1335"/>
      <c r="CG45" s="1335"/>
      <c r="CH45" s="1335"/>
      <c r="CI45" s="1335"/>
      <c r="CJ45" s="1335"/>
      <c r="CK45" s="1335"/>
      <c r="CL45" s="1335"/>
      <c r="CM45" s="1335"/>
      <c r="CN45" s="1335"/>
      <c r="CO45" s="1335"/>
      <c r="CP45" s="1335"/>
      <c r="CQ45" s="1335"/>
      <c r="CR45" s="1335"/>
      <c r="CS45" s="1335"/>
      <c r="CT45" s="1335"/>
      <c r="CU45" s="1335"/>
      <c r="CV45" s="1335"/>
      <c r="CW45" s="1335"/>
      <c r="CX45" s="1335"/>
      <c r="CY45" s="1335"/>
      <c r="CZ45" s="1335"/>
      <c r="DA45" s="1335"/>
      <c r="DB45" s="1335"/>
      <c r="DC45" s="1336"/>
    </row>
    <row r="46" spans="2:109" ht="13.2" x14ac:dyDescent="0.2">
      <c r="B46" s="395"/>
      <c r="AN46" s="1334"/>
      <c r="AO46" s="1335"/>
      <c r="AP46" s="1335"/>
      <c r="AQ46" s="1335"/>
      <c r="AR46" s="1335"/>
      <c r="AS46" s="1335"/>
      <c r="AT46" s="1335"/>
      <c r="AU46" s="1335"/>
      <c r="AV46" s="1335"/>
      <c r="AW46" s="1335"/>
      <c r="AX46" s="1335"/>
      <c r="AY46" s="1335"/>
      <c r="AZ46" s="1335"/>
      <c r="BA46" s="1335"/>
      <c r="BB46" s="1335"/>
      <c r="BC46" s="1335"/>
      <c r="BD46" s="1335"/>
      <c r="BE46" s="1335"/>
      <c r="BF46" s="1335"/>
      <c r="BG46" s="1335"/>
      <c r="BH46" s="1335"/>
      <c r="BI46" s="1335"/>
      <c r="BJ46" s="1335"/>
      <c r="BK46" s="1335"/>
      <c r="BL46" s="1335"/>
      <c r="BM46" s="1335"/>
      <c r="BN46" s="1335"/>
      <c r="BO46" s="1335"/>
      <c r="BP46" s="1335"/>
      <c r="BQ46" s="1335"/>
      <c r="BR46" s="1335"/>
      <c r="BS46" s="1335"/>
      <c r="BT46" s="1335"/>
      <c r="BU46" s="1335"/>
      <c r="BV46" s="1335"/>
      <c r="BW46" s="1335"/>
      <c r="BX46" s="1335"/>
      <c r="BY46" s="1335"/>
      <c r="BZ46" s="1335"/>
      <c r="CA46" s="1335"/>
      <c r="CB46" s="1335"/>
      <c r="CC46" s="1335"/>
      <c r="CD46" s="1335"/>
      <c r="CE46" s="1335"/>
      <c r="CF46" s="1335"/>
      <c r="CG46" s="1335"/>
      <c r="CH46" s="1335"/>
      <c r="CI46" s="1335"/>
      <c r="CJ46" s="1335"/>
      <c r="CK46" s="1335"/>
      <c r="CL46" s="1335"/>
      <c r="CM46" s="1335"/>
      <c r="CN46" s="1335"/>
      <c r="CO46" s="1335"/>
      <c r="CP46" s="1335"/>
      <c r="CQ46" s="1335"/>
      <c r="CR46" s="1335"/>
      <c r="CS46" s="1335"/>
      <c r="CT46" s="1335"/>
      <c r="CU46" s="1335"/>
      <c r="CV46" s="1335"/>
      <c r="CW46" s="1335"/>
      <c r="CX46" s="1335"/>
      <c r="CY46" s="1335"/>
      <c r="CZ46" s="1335"/>
      <c r="DA46" s="1335"/>
      <c r="DB46" s="1335"/>
      <c r="DC46" s="1336"/>
    </row>
    <row r="47" spans="2:109" ht="13.2" x14ac:dyDescent="0.2">
      <c r="B47" s="395"/>
      <c r="AN47" s="1337"/>
      <c r="AO47" s="1338"/>
      <c r="AP47" s="1338"/>
      <c r="AQ47" s="1338"/>
      <c r="AR47" s="1338"/>
      <c r="AS47" s="1338"/>
      <c r="AT47" s="1338"/>
      <c r="AU47" s="1338"/>
      <c r="AV47" s="1338"/>
      <c r="AW47" s="1338"/>
      <c r="AX47" s="1338"/>
      <c r="AY47" s="1338"/>
      <c r="AZ47" s="1338"/>
      <c r="BA47" s="1338"/>
      <c r="BB47" s="1338"/>
      <c r="BC47" s="1338"/>
      <c r="BD47" s="1338"/>
      <c r="BE47" s="1338"/>
      <c r="BF47" s="1338"/>
      <c r="BG47" s="1338"/>
      <c r="BH47" s="1338"/>
      <c r="BI47" s="1338"/>
      <c r="BJ47" s="1338"/>
      <c r="BK47" s="1338"/>
      <c r="BL47" s="1338"/>
      <c r="BM47" s="1338"/>
      <c r="BN47" s="1338"/>
      <c r="BO47" s="1338"/>
      <c r="BP47" s="1338"/>
      <c r="BQ47" s="1338"/>
      <c r="BR47" s="1338"/>
      <c r="BS47" s="1338"/>
      <c r="BT47" s="1338"/>
      <c r="BU47" s="1338"/>
      <c r="BV47" s="1338"/>
      <c r="BW47" s="1338"/>
      <c r="BX47" s="1338"/>
      <c r="BY47" s="1338"/>
      <c r="BZ47" s="1338"/>
      <c r="CA47" s="1338"/>
      <c r="CB47" s="1338"/>
      <c r="CC47" s="1338"/>
      <c r="CD47" s="1338"/>
      <c r="CE47" s="1338"/>
      <c r="CF47" s="1338"/>
      <c r="CG47" s="1338"/>
      <c r="CH47" s="1338"/>
      <c r="CI47" s="1338"/>
      <c r="CJ47" s="1338"/>
      <c r="CK47" s="1338"/>
      <c r="CL47" s="1338"/>
      <c r="CM47" s="1338"/>
      <c r="CN47" s="1338"/>
      <c r="CO47" s="1338"/>
      <c r="CP47" s="1338"/>
      <c r="CQ47" s="1338"/>
      <c r="CR47" s="1338"/>
      <c r="CS47" s="1338"/>
      <c r="CT47" s="1338"/>
      <c r="CU47" s="1338"/>
      <c r="CV47" s="1338"/>
      <c r="CW47" s="1338"/>
      <c r="CX47" s="1338"/>
      <c r="CY47" s="1338"/>
      <c r="CZ47" s="1338"/>
      <c r="DA47" s="1338"/>
      <c r="DB47" s="1338"/>
      <c r="DC47" s="1339"/>
    </row>
    <row r="48" spans="2:109" ht="13.2" x14ac:dyDescent="0.2">
      <c r="B48" s="395"/>
      <c r="H48" s="404"/>
      <c r="I48" s="404"/>
      <c r="J48" s="404"/>
      <c r="AN48" s="404"/>
      <c r="AO48" s="404"/>
      <c r="AP48" s="404"/>
      <c r="AZ48" s="404"/>
      <c r="BA48" s="404"/>
      <c r="BB48" s="404"/>
      <c r="BL48" s="404"/>
      <c r="BM48" s="404"/>
      <c r="BN48" s="404"/>
      <c r="BX48" s="404"/>
      <c r="BY48" s="404"/>
      <c r="BZ48" s="404"/>
      <c r="CJ48" s="404"/>
      <c r="CK48" s="404"/>
      <c r="CL48" s="404"/>
      <c r="CV48" s="404"/>
      <c r="CW48" s="404"/>
      <c r="CX48" s="404"/>
    </row>
    <row r="49" spans="1:109" ht="13.2" x14ac:dyDescent="0.2">
      <c r="B49" s="395"/>
      <c r="AN49" s="388" t="s">
        <v>629</v>
      </c>
    </row>
    <row r="50" spans="1:109" ht="13.2" x14ac:dyDescent="0.2">
      <c r="B50" s="395"/>
      <c r="G50" s="1309"/>
      <c r="H50" s="1309"/>
      <c r="I50" s="1309"/>
      <c r="J50" s="1309"/>
      <c r="K50" s="405"/>
      <c r="L50" s="405"/>
      <c r="M50" s="406"/>
      <c r="N50" s="406"/>
      <c r="AN50" s="1310"/>
      <c r="AO50" s="1311"/>
      <c r="AP50" s="1311"/>
      <c r="AQ50" s="1311"/>
      <c r="AR50" s="1311"/>
      <c r="AS50" s="1311"/>
      <c r="AT50" s="1311"/>
      <c r="AU50" s="1311"/>
      <c r="AV50" s="1311"/>
      <c r="AW50" s="1311"/>
      <c r="AX50" s="1311"/>
      <c r="AY50" s="1311"/>
      <c r="AZ50" s="1311"/>
      <c r="BA50" s="1311"/>
      <c r="BB50" s="1311"/>
      <c r="BC50" s="1311"/>
      <c r="BD50" s="1311"/>
      <c r="BE50" s="1311"/>
      <c r="BF50" s="1311"/>
      <c r="BG50" s="1311"/>
      <c r="BH50" s="1311"/>
      <c r="BI50" s="1311"/>
      <c r="BJ50" s="1311"/>
      <c r="BK50" s="1311"/>
      <c r="BL50" s="1311"/>
      <c r="BM50" s="1311"/>
      <c r="BN50" s="1311"/>
      <c r="BO50" s="1312"/>
      <c r="BP50" s="1313" t="s">
        <v>575</v>
      </c>
      <c r="BQ50" s="1313"/>
      <c r="BR50" s="1313"/>
      <c r="BS50" s="1313"/>
      <c r="BT50" s="1313"/>
      <c r="BU50" s="1313"/>
      <c r="BV50" s="1313"/>
      <c r="BW50" s="1313"/>
      <c r="BX50" s="1313" t="s">
        <v>576</v>
      </c>
      <c r="BY50" s="1313"/>
      <c r="BZ50" s="1313"/>
      <c r="CA50" s="1313"/>
      <c r="CB50" s="1313"/>
      <c r="CC50" s="1313"/>
      <c r="CD50" s="1313"/>
      <c r="CE50" s="1313"/>
      <c r="CF50" s="1313" t="s">
        <v>577</v>
      </c>
      <c r="CG50" s="1313"/>
      <c r="CH50" s="1313"/>
      <c r="CI50" s="1313"/>
      <c r="CJ50" s="1313"/>
      <c r="CK50" s="1313"/>
      <c r="CL50" s="1313"/>
      <c r="CM50" s="1313"/>
      <c r="CN50" s="1313" t="s">
        <v>578</v>
      </c>
      <c r="CO50" s="1313"/>
      <c r="CP50" s="1313"/>
      <c r="CQ50" s="1313"/>
      <c r="CR50" s="1313"/>
      <c r="CS50" s="1313"/>
      <c r="CT50" s="1313"/>
      <c r="CU50" s="1313"/>
      <c r="CV50" s="1313" t="s">
        <v>579</v>
      </c>
      <c r="CW50" s="1313"/>
      <c r="CX50" s="1313"/>
      <c r="CY50" s="1313"/>
      <c r="CZ50" s="1313"/>
      <c r="DA50" s="1313"/>
      <c r="DB50" s="1313"/>
      <c r="DC50" s="1313"/>
    </row>
    <row r="51" spans="1:109" ht="13.5" customHeight="1" x14ac:dyDescent="0.2">
      <c r="B51" s="395"/>
      <c r="G51" s="1327"/>
      <c r="H51" s="1327"/>
      <c r="I51" s="1328"/>
      <c r="J51" s="1328"/>
      <c r="K51" s="1326"/>
      <c r="L51" s="1326"/>
      <c r="M51" s="1326"/>
      <c r="N51" s="1326"/>
      <c r="AM51" s="404"/>
      <c r="AN51" s="1316" t="s">
        <v>630</v>
      </c>
      <c r="AO51" s="1316"/>
      <c r="AP51" s="1316"/>
      <c r="AQ51" s="1316"/>
      <c r="AR51" s="1316"/>
      <c r="AS51" s="1316"/>
      <c r="AT51" s="1316"/>
      <c r="AU51" s="1316"/>
      <c r="AV51" s="1316"/>
      <c r="AW51" s="1316"/>
      <c r="AX51" s="1316"/>
      <c r="AY51" s="1316"/>
      <c r="AZ51" s="1316"/>
      <c r="BA51" s="1316"/>
      <c r="BB51" s="1316" t="s">
        <v>631</v>
      </c>
      <c r="BC51" s="1316"/>
      <c r="BD51" s="1316"/>
      <c r="BE51" s="1316"/>
      <c r="BF51" s="1316"/>
      <c r="BG51" s="1316"/>
      <c r="BH51" s="1316"/>
      <c r="BI51" s="1316"/>
      <c r="BJ51" s="1316"/>
      <c r="BK51" s="1316"/>
      <c r="BL51" s="1316"/>
      <c r="BM51" s="1316"/>
      <c r="BN51" s="1316"/>
      <c r="BO51" s="1316"/>
      <c r="BP51" s="1315"/>
      <c r="BQ51" s="1314"/>
      <c r="BR51" s="1314"/>
      <c r="BS51" s="1314"/>
      <c r="BT51" s="1314"/>
      <c r="BU51" s="1314"/>
      <c r="BV51" s="1314"/>
      <c r="BW51" s="1314"/>
      <c r="BX51" s="1314"/>
      <c r="BY51" s="1314"/>
      <c r="BZ51" s="1314"/>
      <c r="CA51" s="1314"/>
      <c r="CB51" s="1314"/>
      <c r="CC51" s="1314"/>
      <c r="CD51" s="1314"/>
      <c r="CE51" s="1314"/>
      <c r="CF51" s="1314"/>
      <c r="CG51" s="1314"/>
      <c r="CH51" s="1314"/>
      <c r="CI51" s="1314"/>
      <c r="CJ51" s="1314"/>
      <c r="CK51" s="1314"/>
      <c r="CL51" s="1314"/>
      <c r="CM51" s="1314"/>
      <c r="CN51" s="1314"/>
      <c r="CO51" s="1314"/>
      <c r="CP51" s="1314"/>
      <c r="CQ51" s="1314"/>
      <c r="CR51" s="1314"/>
      <c r="CS51" s="1314"/>
      <c r="CT51" s="1314"/>
      <c r="CU51" s="1314"/>
      <c r="CV51" s="1314"/>
      <c r="CW51" s="1314"/>
      <c r="CX51" s="1314"/>
      <c r="CY51" s="1314"/>
      <c r="CZ51" s="1314"/>
      <c r="DA51" s="1314"/>
      <c r="DB51" s="1314"/>
      <c r="DC51" s="1314"/>
    </row>
    <row r="52" spans="1:109" ht="13.2" x14ac:dyDescent="0.2">
      <c r="B52" s="395"/>
      <c r="G52" s="1327"/>
      <c r="H52" s="1327"/>
      <c r="I52" s="1328"/>
      <c r="J52" s="1328"/>
      <c r="K52" s="1326"/>
      <c r="L52" s="1326"/>
      <c r="M52" s="1326"/>
      <c r="N52" s="1326"/>
      <c r="AM52" s="404"/>
      <c r="AN52" s="1316"/>
      <c r="AO52" s="1316"/>
      <c r="AP52" s="1316"/>
      <c r="AQ52" s="1316"/>
      <c r="AR52" s="1316"/>
      <c r="AS52" s="1316"/>
      <c r="AT52" s="1316"/>
      <c r="AU52" s="1316"/>
      <c r="AV52" s="1316"/>
      <c r="AW52" s="1316"/>
      <c r="AX52" s="1316"/>
      <c r="AY52" s="1316"/>
      <c r="AZ52" s="1316"/>
      <c r="BA52" s="1316"/>
      <c r="BB52" s="1316"/>
      <c r="BC52" s="1316"/>
      <c r="BD52" s="1316"/>
      <c r="BE52" s="1316"/>
      <c r="BF52" s="1316"/>
      <c r="BG52" s="1316"/>
      <c r="BH52" s="1316"/>
      <c r="BI52" s="1316"/>
      <c r="BJ52" s="1316"/>
      <c r="BK52" s="1316"/>
      <c r="BL52" s="1316"/>
      <c r="BM52" s="1316"/>
      <c r="BN52" s="1316"/>
      <c r="BO52" s="1316"/>
      <c r="BP52" s="1314"/>
      <c r="BQ52" s="1314"/>
      <c r="BR52" s="1314"/>
      <c r="BS52" s="1314"/>
      <c r="BT52" s="1314"/>
      <c r="BU52" s="1314"/>
      <c r="BV52" s="1314"/>
      <c r="BW52" s="1314"/>
      <c r="BX52" s="1314"/>
      <c r="BY52" s="1314"/>
      <c r="BZ52" s="1314"/>
      <c r="CA52" s="1314"/>
      <c r="CB52" s="1314"/>
      <c r="CC52" s="1314"/>
      <c r="CD52" s="1314"/>
      <c r="CE52" s="1314"/>
      <c r="CF52" s="1314"/>
      <c r="CG52" s="1314"/>
      <c r="CH52" s="1314"/>
      <c r="CI52" s="1314"/>
      <c r="CJ52" s="1314"/>
      <c r="CK52" s="1314"/>
      <c r="CL52" s="1314"/>
      <c r="CM52" s="1314"/>
      <c r="CN52" s="1314"/>
      <c r="CO52" s="1314"/>
      <c r="CP52" s="1314"/>
      <c r="CQ52" s="1314"/>
      <c r="CR52" s="1314"/>
      <c r="CS52" s="1314"/>
      <c r="CT52" s="1314"/>
      <c r="CU52" s="1314"/>
      <c r="CV52" s="1314"/>
      <c r="CW52" s="1314"/>
      <c r="CX52" s="1314"/>
      <c r="CY52" s="1314"/>
      <c r="CZ52" s="1314"/>
      <c r="DA52" s="1314"/>
      <c r="DB52" s="1314"/>
      <c r="DC52" s="1314"/>
    </row>
    <row r="53" spans="1:109" ht="13.2" x14ac:dyDescent="0.2">
      <c r="A53" s="403"/>
      <c r="B53" s="395"/>
      <c r="G53" s="1327"/>
      <c r="H53" s="1327"/>
      <c r="I53" s="1309"/>
      <c r="J53" s="1309"/>
      <c r="K53" s="1326"/>
      <c r="L53" s="1326"/>
      <c r="M53" s="1326"/>
      <c r="N53" s="1326"/>
      <c r="AM53" s="404"/>
      <c r="AN53" s="1316"/>
      <c r="AO53" s="1316"/>
      <c r="AP53" s="1316"/>
      <c r="AQ53" s="1316"/>
      <c r="AR53" s="1316"/>
      <c r="AS53" s="1316"/>
      <c r="AT53" s="1316"/>
      <c r="AU53" s="1316"/>
      <c r="AV53" s="1316"/>
      <c r="AW53" s="1316"/>
      <c r="AX53" s="1316"/>
      <c r="AY53" s="1316"/>
      <c r="AZ53" s="1316"/>
      <c r="BA53" s="1316"/>
      <c r="BB53" s="1316" t="s">
        <v>632</v>
      </c>
      <c r="BC53" s="1316"/>
      <c r="BD53" s="1316"/>
      <c r="BE53" s="1316"/>
      <c r="BF53" s="1316"/>
      <c r="BG53" s="1316"/>
      <c r="BH53" s="1316"/>
      <c r="BI53" s="1316"/>
      <c r="BJ53" s="1316"/>
      <c r="BK53" s="1316"/>
      <c r="BL53" s="1316"/>
      <c r="BM53" s="1316"/>
      <c r="BN53" s="1316"/>
      <c r="BO53" s="1316"/>
      <c r="BP53" s="1315"/>
      <c r="BQ53" s="1314"/>
      <c r="BR53" s="1314"/>
      <c r="BS53" s="1314"/>
      <c r="BT53" s="1314"/>
      <c r="BU53" s="1314"/>
      <c r="BV53" s="1314"/>
      <c r="BW53" s="1314"/>
      <c r="BX53" s="1314">
        <v>49.7</v>
      </c>
      <c r="BY53" s="1314"/>
      <c r="BZ53" s="1314"/>
      <c r="CA53" s="1314"/>
      <c r="CB53" s="1314"/>
      <c r="CC53" s="1314"/>
      <c r="CD53" s="1314"/>
      <c r="CE53" s="1314"/>
      <c r="CF53" s="1314">
        <v>51.3</v>
      </c>
      <c r="CG53" s="1314"/>
      <c r="CH53" s="1314"/>
      <c r="CI53" s="1314"/>
      <c r="CJ53" s="1314"/>
      <c r="CK53" s="1314"/>
      <c r="CL53" s="1314"/>
      <c r="CM53" s="1314"/>
      <c r="CN53" s="1314">
        <v>52.5</v>
      </c>
      <c r="CO53" s="1314"/>
      <c r="CP53" s="1314"/>
      <c r="CQ53" s="1314"/>
      <c r="CR53" s="1314"/>
      <c r="CS53" s="1314"/>
      <c r="CT53" s="1314"/>
      <c r="CU53" s="1314"/>
      <c r="CV53" s="1314">
        <v>53.6</v>
      </c>
      <c r="CW53" s="1314"/>
      <c r="CX53" s="1314"/>
      <c r="CY53" s="1314"/>
      <c r="CZ53" s="1314"/>
      <c r="DA53" s="1314"/>
      <c r="DB53" s="1314"/>
      <c r="DC53" s="1314"/>
    </row>
    <row r="54" spans="1:109" ht="13.2" x14ac:dyDescent="0.2">
      <c r="A54" s="403"/>
      <c r="B54" s="395"/>
      <c r="G54" s="1327"/>
      <c r="H54" s="1327"/>
      <c r="I54" s="1309"/>
      <c r="J54" s="1309"/>
      <c r="K54" s="1326"/>
      <c r="L54" s="1326"/>
      <c r="M54" s="1326"/>
      <c r="N54" s="1326"/>
      <c r="AM54" s="404"/>
      <c r="AN54" s="1316"/>
      <c r="AO54" s="1316"/>
      <c r="AP54" s="1316"/>
      <c r="AQ54" s="1316"/>
      <c r="AR54" s="1316"/>
      <c r="AS54" s="1316"/>
      <c r="AT54" s="1316"/>
      <c r="AU54" s="1316"/>
      <c r="AV54" s="1316"/>
      <c r="AW54" s="1316"/>
      <c r="AX54" s="1316"/>
      <c r="AY54" s="1316"/>
      <c r="AZ54" s="1316"/>
      <c r="BA54" s="1316"/>
      <c r="BB54" s="1316"/>
      <c r="BC54" s="1316"/>
      <c r="BD54" s="1316"/>
      <c r="BE54" s="1316"/>
      <c r="BF54" s="1316"/>
      <c r="BG54" s="1316"/>
      <c r="BH54" s="1316"/>
      <c r="BI54" s="1316"/>
      <c r="BJ54" s="1316"/>
      <c r="BK54" s="1316"/>
      <c r="BL54" s="1316"/>
      <c r="BM54" s="1316"/>
      <c r="BN54" s="1316"/>
      <c r="BO54" s="1316"/>
      <c r="BP54" s="1314"/>
      <c r="BQ54" s="1314"/>
      <c r="BR54" s="1314"/>
      <c r="BS54" s="1314"/>
      <c r="BT54" s="1314"/>
      <c r="BU54" s="1314"/>
      <c r="BV54" s="1314"/>
      <c r="BW54" s="1314"/>
      <c r="BX54" s="1314"/>
      <c r="BY54" s="1314"/>
      <c r="BZ54" s="1314"/>
      <c r="CA54" s="1314"/>
      <c r="CB54" s="1314"/>
      <c r="CC54" s="1314"/>
      <c r="CD54" s="1314"/>
      <c r="CE54" s="1314"/>
      <c r="CF54" s="1314"/>
      <c r="CG54" s="1314"/>
      <c r="CH54" s="1314"/>
      <c r="CI54" s="1314"/>
      <c r="CJ54" s="1314"/>
      <c r="CK54" s="1314"/>
      <c r="CL54" s="1314"/>
      <c r="CM54" s="1314"/>
      <c r="CN54" s="1314"/>
      <c r="CO54" s="1314"/>
      <c r="CP54" s="1314"/>
      <c r="CQ54" s="1314"/>
      <c r="CR54" s="1314"/>
      <c r="CS54" s="1314"/>
      <c r="CT54" s="1314"/>
      <c r="CU54" s="1314"/>
      <c r="CV54" s="1314"/>
      <c r="CW54" s="1314"/>
      <c r="CX54" s="1314"/>
      <c r="CY54" s="1314"/>
      <c r="CZ54" s="1314"/>
      <c r="DA54" s="1314"/>
      <c r="DB54" s="1314"/>
      <c r="DC54" s="1314"/>
    </row>
    <row r="55" spans="1:109" ht="13.2" x14ac:dyDescent="0.2">
      <c r="A55" s="403"/>
      <c r="B55" s="395"/>
      <c r="G55" s="1309"/>
      <c r="H55" s="1309"/>
      <c r="I55" s="1309"/>
      <c r="J55" s="1309"/>
      <c r="K55" s="1326"/>
      <c r="L55" s="1326"/>
      <c r="M55" s="1326"/>
      <c r="N55" s="1326"/>
      <c r="AN55" s="1313" t="s">
        <v>633</v>
      </c>
      <c r="AO55" s="1313"/>
      <c r="AP55" s="1313"/>
      <c r="AQ55" s="1313"/>
      <c r="AR55" s="1313"/>
      <c r="AS55" s="1313"/>
      <c r="AT55" s="1313"/>
      <c r="AU55" s="1313"/>
      <c r="AV55" s="1313"/>
      <c r="AW55" s="1313"/>
      <c r="AX55" s="1313"/>
      <c r="AY55" s="1313"/>
      <c r="AZ55" s="1313"/>
      <c r="BA55" s="1313"/>
      <c r="BB55" s="1316" t="s">
        <v>631</v>
      </c>
      <c r="BC55" s="1316"/>
      <c r="BD55" s="1316"/>
      <c r="BE55" s="1316"/>
      <c r="BF55" s="1316"/>
      <c r="BG55" s="1316"/>
      <c r="BH55" s="1316"/>
      <c r="BI55" s="1316"/>
      <c r="BJ55" s="1316"/>
      <c r="BK55" s="1316"/>
      <c r="BL55" s="1316"/>
      <c r="BM55" s="1316"/>
      <c r="BN55" s="1316"/>
      <c r="BO55" s="1316"/>
      <c r="BP55" s="1315"/>
      <c r="BQ55" s="1314"/>
      <c r="BR55" s="1314"/>
      <c r="BS55" s="1314"/>
      <c r="BT55" s="1314"/>
      <c r="BU55" s="1314"/>
      <c r="BV55" s="1314"/>
      <c r="BW55" s="1314"/>
      <c r="BX55" s="1314">
        <v>53.1</v>
      </c>
      <c r="BY55" s="1314"/>
      <c r="BZ55" s="1314"/>
      <c r="CA55" s="1314"/>
      <c r="CB55" s="1314"/>
      <c r="CC55" s="1314"/>
      <c r="CD55" s="1314"/>
      <c r="CE55" s="1314"/>
      <c r="CF55" s="1314">
        <v>51.2</v>
      </c>
      <c r="CG55" s="1314"/>
      <c r="CH55" s="1314"/>
      <c r="CI55" s="1314"/>
      <c r="CJ55" s="1314"/>
      <c r="CK55" s="1314"/>
      <c r="CL55" s="1314"/>
      <c r="CM55" s="1314"/>
      <c r="CN55" s="1314">
        <v>47.2</v>
      </c>
      <c r="CO55" s="1314"/>
      <c r="CP55" s="1314"/>
      <c r="CQ55" s="1314"/>
      <c r="CR55" s="1314"/>
      <c r="CS55" s="1314"/>
      <c r="CT55" s="1314"/>
      <c r="CU55" s="1314"/>
      <c r="CV55" s="1314">
        <v>49.5</v>
      </c>
      <c r="CW55" s="1314"/>
      <c r="CX55" s="1314"/>
      <c r="CY55" s="1314"/>
      <c r="CZ55" s="1314"/>
      <c r="DA55" s="1314"/>
      <c r="DB55" s="1314"/>
      <c r="DC55" s="1314"/>
    </row>
    <row r="56" spans="1:109" ht="13.2" x14ac:dyDescent="0.2">
      <c r="A56" s="403"/>
      <c r="B56" s="395"/>
      <c r="G56" s="1309"/>
      <c r="H56" s="1309"/>
      <c r="I56" s="1309"/>
      <c r="J56" s="1309"/>
      <c r="K56" s="1326"/>
      <c r="L56" s="1326"/>
      <c r="M56" s="1326"/>
      <c r="N56" s="1326"/>
      <c r="AN56" s="1313"/>
      <c r="AO56" s="1313"/>
      <c r="AP56" s="1313"/>
      <c r="AQ56" s="1313"/>
      <c r="AR56" s="1313"/>
      <c r="AS56" s="1313"/>
      <c r="AT56" s="1313"/>
      <c r="AU56" s="1313"/>
      <c r="AV56" s="1313"/>
      <c r="AW56" s="1313"/>
      <c r="AX56" s="1313"/>
      <c r="AY56" s="1313"/>
      <c r="AZ56" s="1313"/>
      <c r="BA56" s="1313"/>
      <c r="BB56" s="1316"/>
      <c r="BC56" s="1316"/>
      <c r="BD56" s="1316"/>
      <c r="BE56" s="1316"/>
      <c r="BF56" s="1316"/>
      <c r="BG56" s="1316"/>
      <c r="BH56" s="1316"/>
      <c r="BI56" s="1316"/>
      <c r="BJ56" s="1316"/>
      <c r="BK56" s="1316"/>
      <c r="BL56" s="1316"/>
      <c r="BM56" s="1316"/>
      <c r="BN56" s="1316"/>
      <c r="BO56" s="1316"/>
      <c r="BP56" s="1314"/>
      <c r="BQ56" s="1314"/>
      <c r="BR56" s="1314"/>
      <c r="BS56" s="1314"/>
      <c r="BT56" s="1314"/>
      <c r="BU56" s="1314"/>
      <c r="BV56" s="1314"/>
      <c r="BW56" s="1314"/>
      <c r="BX56" s="1314"/>
      <c r="BY56" s="1314"/>
      <c r="BZ56" s="1314"/>
      <c r="CA56" s="1314"/>
      <c r="CB56" s="1314"/>
      <c r="CC56" s="1314"/>
      <c r="CD56" s="1314"/>
      <c r="CE56" s="1314"/>
      <c r="CF56" s="1314"/>
      <c r="CG56" s="1314"/>
      <c r="CH56" s="1314"/>
      <c r="CI56" s="1314"/>
      <c r="CJ56" s="1314"/>
      <c r="CK56" s="1314"/>
      <c r="CL56" s="1314"/>
      <c r="CM56" s="1314"/>
      <c r="CN56" s="1314"/>
      <c r="CO56" s="1314"/>
      <c r="CP56" s="1314"/>
      <c r="CQ56" s="1314"/>
      <c r="CR56" s="1314"/>
      <c r="CS56" s="1314"/>
      <c r="CT56" s="1314"/>
      <c r="CU56" s="1314"/>
      <c r="CV56" s="1314"/>
      <c r="CW56" s="1314"/>
      <c r="CX56" s="1314"/>
      <c r="CY56" s="1314"/>
      <c r="CZ56" s="1314"/>
      <c r="DA56" s="1314"/>
      <c r="DB56" s="1314"/>
      <c r="DC56" s="1314"/>
    </row>
    <row r="57" spans="1:109" s="403" customFormat="1" ht="13.2" x14ac:dyDescent="0.2">
      <c r="B57" s="407"/>
      <c r="G57" s="1309"/>
      <c r="H57" s="1309"/>
      <c r="I57" s="1329"/>
      <c r="J57" s="1329"/>
      <c r="K57" s="1326"/>
      <c r="L57" s="1326"/>
      <c r="M57" s="1326"/>
      <c r="N57" s="1326"/>
      <c r="AM57" s="388"/>
      <c r="AN57" s="1313"/>
      <c r="AO57" s="1313"/>
      <c r="AP57" s="1313"/>
      <c r="AQ57" s="1313"/>
      <c r="AR57" s="1313"/>
      <c r="AS57" s="1313"/>
      <c r="AT57" s="1313"/>
      <c r="AU57" s="1313"/>
      <c r="AV57" s="1313"/>
      <c r="AW57" s="1313"/>
      <c r="AX57" s="1313"/>
      <c r="AY57" s="1313"/>
      <c r="AZ57" s="1313"/>
      <c r="BA57" s="1313"/>
      <c r="BB57" s="1316" t="s">
        <v>632</v>
      </c>
      <c r="BC57" s="1316"/>
      <c r="BD57" s="1316"/>
      <c r="BE57" s="1316"/>
      <c r="BF57" s="1316"/>
      <c r="BG57" s="1316"/>
      <c r="BH57" s="1316"/>
      <c r="BI57" s="1316"/>
      <c r="BJ57" s="1316"/>
      <c r="BK57" s="1316"/>
      <c r="BL57" s="1316"/>
      <c r="BM57" s="1316"/>
      <c r="BN57" s="1316"/>
      <c r="BO57" s="1316"/>
      <c r="BP57" s="1315"/>
      <c r="BQ57" s="1314"/>
      <c r="BR57" s="1314"/>
      <c r="BS57" s="1314"/>
      <c r="BT57" s="1314"/>
      <c r="BU57" s="1314"/>
      <c r="BV57" s="1314"/>
      <c r="BW57" s="1314"/>
      <c r="BX57" s="1314">
        <v>57.4</v>
      </c>
      <c r="BY57" s="1314"/>
      <c r="BZ57" s="1314"/>
      <c r="CA57" s="1314"/>
      <c r="CB57" s="1314"/>
      <c r="CC57" s="1314"/>
      <c r="CD57" s="1314"/>
      <c r="CE57" s="1314"/>
      <c r="CF57" s="1314">
        <v>58.7</v>
      </c>
      <c r="CG57" s="1314"/>
      <c r="CH57" s="1314"/>
      <c r="CI57" s="1314"/>
      <c r="CJ57" s="1314"/>
      <c r="CK57" s="1314"/>
      <c r="CL57" s="1314"/>
      <c r="CM57" s="1314"/>
      <c r="CN57" s="1314">
        <v>59.8</v>
      </c>
      <c r="CO57" s="1314"/>
      <c r="CP57" s="1314"/>
      <c r="CQ57" s="1314"/>
      <c r="CR57" s="1314"/>
      <c r="CS57" s="1314"/>
      <c r="CT57" s="1314"/>
      <c r="CU57" s="1314"/>
      <c r="CV57" s="1314">
        <v>60.9</v>
      </c>
      <c r="CW57" s="1314"/>
      <c r="CX57" s="1314"/>
      <c r="CY57" s="1314"/>
      <c r="CZ57" s="1314"/>
      <c r="DA57" s="1314"/>
      <c r="DB57" s="1314"/>
      <c r="DC57" s="1314"/>
      <c r="DD57" s="408"/>
      <c r="DE57" s="407"/>
    </row>
    <row r="58" spans="1:109" s="403" customFormat="1" ht="13.2" x14ac:dyDescent="0.2">
      <c r="A58" s="388"/>
      <c r="B58" s="407"/>
      <c r="G58" s="1309"/>
      <c r="H58" s="1309"/>
      <c r="I58" s="1329"/>
      <c r="J58" s="1329"/>
      <c r="K58" s="1326"/>
      <c r="L58" s="1326"/>
      <c r="M58" s="1326"/>
      <c r="N58" s="1326"/>
      <c r="AM58" s="388"/>
      <c r="AN58" s="1313"/>
      <c r="AO58" s="1313"/>
      <c r="AP58" s="1313"/>
      <c r="AQ58" s="1313"/>
      <c r="AR58" s="1313"/>
      <c r="AS58" s="1313"/>
      <c r="AT58" s="1313"/>
      <c r="AU58" s="1313"/>
      <c r="AV58" s="1313"/>
      <c r="AW58" s="1313"/>
      <c r="AX58" s="1313"/>
      <c r="AY58" s="1313"/>
      <c r="AZ58" s="1313"/>
      <c r="BA58" s="1313"/>
      <c r="BB58" s="1316"/>
      <c r="BC58" s="1316"/>
      <c r="BD58" s="1316"/>
      <c r="BE58" s="1316"/>
      <c r="BF58" s="1316"/>
      <c r="BG58" s="1316"/>
      <c r="BH58" s="1316"/>
      <c r="BI58" s="1316"/>
      <c r="BJ58" s="1316"/>
      <c r="BK58" s="1316"/>
      <c r="BL58" s="1316"/>
      <c r="BM58" s="1316"/>
      <c r="BN58" s="1316"/>
      <c r="BO58" s="1316"/>
      <c r="BP58" s="1314"/>
      <c r="BQ58" s="1314"/>
      <c r="BR58" s="1314"/>
      <c r="BS58" s="1314"/>
      <c r="BT58" s="1314"/>
      <c r="BU58" s="1314"/>
      <c r="BV58" s="1314"/>
      <c r="BW58" s="1314"/>
      <c r="BX58" s="1314"/>
      <c r="BY58" s="1314"/>
      <c r="BZ58" s="1314"/>
      <c r="CA58" s="1314"/>
      <c r="CB58" s="1314"/>
      <c r="CC58" s="1314"/>
      <c r="CD58" s="1314"/>
      <c r="CE58" s="1314"/>
      <c r="CF58" s="1314"/>
      <c r="CG58" s="1314"/>
      <c r="CH58" s="1314"/>
      <c r="CI58" s="1314"/>
      <c r="CJ58" s="1314"/>
      <c r="CK58" s="1314"/>
      <c r="CL58" s="1314"/>
      <c r="CM58" s="1314"/>
      <c r="CN58" s="1314"/>
      <c r="CO58" s="1314"/>
      <c r="CP58" s="1314"/>
      <c r="CQ58" s="1314"/>
      <c r="CR58" s="1314"/>
      <c r="CS58" s="1314"/>
      <c r="CT58" s="1314"/>
      <c r="CU58" s="1314"/>
      <c r="CV58" s="1314"/>
      <c r="CW58" s="1314"/>
      <c r="CX58" s="1314"/>
      <c r="CY58" s="1314"/>
      <c r="CZ58" s="1314"/>
      <c r="DA58" s="1314"/>
      <c r="DB58" s="1314"/>
      <c r="DC58" s="1314"/>
      <c r="DD58" s="408"/>
      <c r="DE58" s="407"/>
    </row>
    <row r="59" spans="1:109" s="403" customFormat="1" ht="13.2" x14ac:dyDescent="0.2">
      <c r="A59" s="388"/>
      <c r="B59" s="407"/>
      <c r="K59" s="409"/>
      <c r="L59" s="409"/>
      <c r="M59" s="409"/>
      <c r="N59" s="409"/>
      <c r="AQ59" s="409"/>
      <c r="AR59" s="409"/>
      <c r="AS59" s="409"/>
      <c r="AT59" s="409"/>
      <c r="BC59" s="409"/>
      <c r="BD59" s="409"/>
      <c r="BE59" s="409"/>
      <c r="BF59" s="409"/>
      <c r="BO59" s="409"/>
      <c r="BP59" s="409"/>
      <c r="BQ59" s="409"/>
      <c r="BR59" s="409"/>
      <c r="CA59" s="409"/>
      <c r="CB59" s="409"/>
      <c r="CC59" s="409"/>
      <c r="CD59" s="409"/>
      <c r="CM59" s="409"/>
      <c r="CN59" s="409"/>
      <c r="CO59" s="409"/>
      <c r="CP59" s="409"/>
      <c r="CY59" s="409"/>
      <c r="CZ59" s="409"/>
      <c r="DA59" s="409"/>
      <c r="DB59" s="409"/>
      <c r="DC59" s="409"/>
      <c r="DD59" s="408"/>
      <c r="DE59" s="407"/>
    </row>
    <row r="60" spans="1:109" s="403" customFormat="1" ht="13.2" x14ac:dyDescent="0.2">
      <c r="A60" s="388"/>
      <c r="B60" s="407"/>
      <c r="K60" s="409"/>
      <c r="L60" s="409"/>
      <c r="M60" s="409"/>
      <c r="N60" s="409"/>
      <c r="AQ60" s="409"/>
      <c r="AR60" s="409"/>
      <c r="AS60" s="409"/>
      <c r="AT60" s="409"/>
      <c r="BC60" s="409"/>
      <c r="BD60" s="409"/>
      <c r="BE60" s="409"/>
      <c r="BF60" s="409"/>
      <c r="BO60" s="409"/>
      <c r="BP60" s="409"/>
      <c r="BQ60" s="409"/>
      <c r="BR60" s="409"/>
      <c r="CA60" s="409"/>
      <c r="CB60" s="409"/>
      <c r="CC60" s="409"/>
      <c r="CD60" s="409"/>
      <c r="CM60" s="409"/>
      <c r="CN60" s="409"/>
      <c r="CO60" s="409"/>
      <c r="CP60" s="409"/>
      <c r="CY60" s="409"/>
      <c r="CZ60" s="409"/>
      <c r="DA60" s="409"/>
      <c r="DB60" s="409"/>
      <c r="DC60" s="409"/>
      <c r="DD60" s="408"/>
      <c r="DE60" s="407"/>
    </row>
    <row r="61" spans="1:109" s="403" customFormat="1" ht="13.2" x14ac:dyDescent="0.2">
      <c r="A61" s="388"/>
      <c r="B61" s="410"/>
      <c r="C61" s="411"/>
      <c r="D61" s="411"/>
      <c r="E61" s="411"/>
      <c r="F61" s="411"/>
      <c r="G61" s="411"/>
      <c r="H61" s="411"/>
      <c r="I61" s="411"/>
      <c r="J61" s="411"/>
      <c r="K61" s="411"/>
      <c r="L61" s="411"/>
      <c r="M61" s="412"/>
      <c r="N61" s="412"/>
      <c r="O61" s="411"/>
      <c r="P61" s="411"/>
      <c r="Q61" s="411"/>
      <c r="R61" s="411"/>
      <c r="S61" s="411"/>
      <c r="T61" s="411"/>
      <c r="U61" s="411"/>
      <c r="V61" s="411"/>
      <c r="W61" s="411"/>
      <c r="X61" s="411"/>
      <c r="Y61" s="411"/>
      <c r="Z61" s="411"/>
      <c r="AA61" s="411"/>
      <c r="AB61" s="411"/>
      <c r="AC61" s="411"/>
      <c r="AD61" s="411"/>
      <c r="AE61" s="411"/>
      <c r="AF61" s="411"/>
      <c r="AG61" s="411"/>
      <c r="AH61" s="411"/>
      <c r="AI61" s="411"/>
      <c r="AJ61" s="411"/>
      <c r="AK61" s="411"/>
      <c r="AL61" s="411"/>
      <c r="AM61" s="411"/>
      <c r="AN61" s="411"/>
      <c r="AO61" s="411"/>
      <c r="AP61" s="411"/>
      <c r="AQ61" s="411"/>
      <c r="AR61" s="411"/>
      <c r="AS61" s="412"/>
      <c r="AT61" s="412"/>
      <c r="AU61" s="411"/>
      <c r="AV61" s="411"/>
      <c r="AW61" s="411"/>
      <c r="AX61" s="411"/>
      <c r="AY61" s="411"/>
      <c r="AZ61" s="411"/>
      <c r="BA61" s="411"/>
      <c r="BB61" s="411"/>
      <c r="BC61" s="411"/>
      <c r="BD61" s="411"/>
      <c r="BE61" s="412"/>
      <c r="BF61" s="412"/>
      <c r="BG61" s="411"/>
      <c r="BH61" s="411"/>
      <c r="BI61" s="411"/>
      <c r="BJ61" s="411"/>
      <c r="BK61" s="411"/>
      <c r="BL61" s="411"/>
      <c r="BM61" s="411"/>
      <c r="BN61" s="411"/>
      <c r="BO61" s="411"/>
      <c r="BP61" s="411"/>
      <c r="BQ61" s="412"/>
      <c r="BR61" s="412"/>
      <c r="BS61" s="411"/>
      <c r="BT61" s="411"/>
      <c r="BU61" s="411"/>
      <c r="BV61" s="411"/>
      <c r="BW61" s="411"/>
      <c r="BX61" s="411"/>
      <c r="BY61" s="411"/>
      <c r="BZ61" s="411"/>
      <c r="CA61" s="411"/>
      <c r="CB61" s="411"/>
      <c r="CC61" s="412"/>
      <c r="CD61" s="412"/>
      <c r="CE61" s="411"/>
      <c r="CF61" s="411"/>
      <c r="CG61" s="411"/>
      <c r="CH61" s="411"/>
      <c r="CI61" s="411"/>
      <c r="CJ61" s="411"/>
      <c r="CK61" s="411"/>
      <c r="CL61" s="411"/>
      <c r="CM61" s="411"/>
      <c r="CN61" s="411"/>
      <c r="CO61" s="412"/>
      <c r="CP61" s="412"/>
      <c r="CQ61" s="411"/>
      <c r="CR61" s="411"/>
      <c r="CS61" s="411"/>
      <c r="CT61" s="411"/>
      <c r="CU61" s="411"/>
      <c r="CV61" s="411"/>
      <c r="CW61" s="411"/>
      <c r="CX61" s="411"/>
      <c r="CY61" s="411"/>
      <c r="CZ61" s="411"/>
      <c r="DA61" s="412"/>
      <c r="DB61" s="412"/>
      <c r="DC61" s="412"/>
      <c r="DD61" s="413"/>
      <c r="DE61" s="407"/>
    </row>
    <row r="62" spans="1:109" ht="13.2" x14ac:dyDescent="0.2">
      <c r="B62" s="400"/>
      <c r="C62" s="400"/>
      <c r="D62" s="400"/>
      <c r="E62" s="400"/>
      <c r="F62" s="400"/>
      <c r="G62" s="400"/>
      <c r="H62" s="400"/>
      <c r="I62" s="400"/>
      <c r="J62" s="400"/>
      <c r="K62" s="400"/>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0"/>
      <c r="AN62" s="400"/>
      <c r="AO62" s="400"/>
      <c r="AP62" s="400"/>
      <c r="AQ62" s="400"/>
      <c r="AR62" s="400"/>
      <c r="AS62" s="400"/>
      <c r="AT62" s="400"/>
      <c r="AU62" s="400"/>
      <c r="AV62" s="400"/>
      <c r="AW62" s="400"/>
      <c r="AX62" s="400"/>
      <c r="AY62" s="400"/>
      <c r="AZ62" s="400"/>
      <c r="BA62" s="400"/>
      <c r="BB62" s="400"/>
      <c r="BC62" s="400"/>
      <c r="BD62" s="400"/>
      <c r="BE62" s="400"/>
      <c r="BF62" s="400"/>
      <c r="BG62" s="400"/>
      <c r="BH62" s="400"/>
      <c r="BI62" s="400"/>
      <c r="BJ62" s="400"/>
      <c r="BK62" s="400"/>
      <c r="BL62" s="400"/>
      <c r="BM62" s="400"/>
      <c r="BN62" s="400"/>
      <c r="BO62" s="400"/>
      <c r="BP62" s="400"/>
      <c r="BQ62" s="400"/>
      <c r="BR62" s="400"/>
      <c r="BS62" s="400"/>
      <c r="BT62" s="400"/>
      <c r="BU62" s="400"/>
      <c r="BV62" s="400"/>
      <c r="BW62" s="400"/>
      <c r="BX62" s="400"/>
      <c r="BY62" s="400"/>
      <c r="BZ62" s="400"/>
      <c r="CA62" s="400"/>
      <c r="CB62" s="400"/>
      <c r="CC62" s="400"/>
      <c r="CD62" s="400"/>
      <c r="CE62" s="400"/>
      <c r="CF62" s="400"/>
      <c r="CG62" s="400"/>
      <c r="CH62" s="400"/>
      <c r="CI62" s="400"/>
      <c r="CJ62" s="400"/>
      <c r="CK62" s="400"/>
      <c r="CL62" s="400"/>
      <c r="CM62" s="400"/>
      <c r="CN62" s="400"/>
      <c r="CO62" s="400"/>
      <c r="CP62" s="400"/>
      <c r="CQ62" s="400"/>
      <c r="CR62" s="400"/>
      <c r="CS62" s="400"/>
      <c r="CT62" s="400"/>
      <c r="CU62" s="400"/>
      <c r="CV62" s="400"/>
      <c r="CW62" s="400"/>
      <c r="CX62" s="400"/>
      <c r="CY62" s="400"/>
      <c r="CZ62" s="400"/>
      <c r="DA62" s="400"/>
      <c r="DB62" s="400"/>
      <c r="DC62" s="400"/>
      <c r="DD62" s="400"/>
      <c r="DE62" s="388"/>
    </row>
    <row r="63" spans="1:109" ht="16.2" x14ac:dyDescent="0.2">
      <c r="B63" s="414" t="s">
        <v>634</v>
      </c>
    </row>
    <row r="64" spans="1:109" ht="13.2" x14ac:dyDescent="0.2">
      <c r="B64" s="395"/>
      <c r="G64" s="402"/>
      <c r="I64" s="415"/>
      <c r="J64" s="415"/>
      <c r="K64" s="415"/>
      <c r="L64" s="415"/>
      <c r="M64" s="415"/>
      <c r="N64" s="416"/>
      <c r="AM64" s="402"/>
      <c r="AN64" s="402" t="s">
        <v>628</v>
      </c>
      <c r="AP64" s="403"/>
      <c r="AQ64" s="403"/>
      <c r="AR64" s="403"/>
      <c r="AY64" s="402"/>
      <c r="BA64" s="403"/>
      <c r="BB64" s="403"/>
      <c r="BC64" s="403"/>
      <c r="BK64" s="402"/>
      <c r="BM64" s="403"/>
      <c r="BN64" s="403"/>
      <c r="BO64" s="403"/>
      <c r="BW64" s="402"/>
      <c r="BY64" s="403"/>
      <c r="BZ64" s="403"/>
      <c r="CA64" s="403"/>
      <c r="CI64" s="402"/>
      <c r="CK64" s="403"/>
      <c r="CL64" s="403"/>
      <c r="CM64" s="403"/>
      <c r="CU64" s="402"/>
      <c r="CW64" s="403"/>
      <c r="CX64" s="403"/>
      <c r="CY64" s="403"/>
    </row>
    <row r="65" spans="2:107" ht="13.2" x14ac:dyDescent="0.2">
      <c r="B65" s="395"/>
      <c r="AN65" s="1317" t="s">
        <v>638</v>
      </c>
      <c r="AO65" s="1332"/>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2"/>
      <c r="BY65" s="1332"/>
      <c r="BZ65" s="1332"/>
      <c r="CA65" s="1332"/>
      <c r="CB65" s="1332"/>
      <c r="CC65" s="1332"/>
      <c r="CD65" s="1332"/>
      <c r="CE65" s="1332"/>
      <c r="CF65" s="1332"/>
      <c r="CG65" s="1332"/>
      <c r="CH65" s="1332"/>
      <c r="CI65" s="1332"/>
      <c r="CJ65" s="1332"/>
      <c r="CK65" s="1332"/>
      <c r="CL65" s="1332"/>
      <c r="CM65" s="1332"/>
      <c r="CN65" s="1332"/>
      <c r="CO65" s="1332"/>
      <c r="CP65" s="1332"/>
      <c r="CQ65" s="1332"/>
      <c r="CR65" s="1332"/>
      <c r="CS65" s="1332"/>
      <c r="CT65" s="1332"/>
      <c r="CU65" s="1332"/>
      <c r="CV65" s="1332"/>
      <c r="CW65" s="1332"/>
      <c r="CX65" s="1332"/>
      <c r="CY65" s="1332"/>
      <c r="CZ65" s="1332"/>
      <c r="DA65" s="1332"/>
      <c r="DB65" s="1332"/>
      <c r="DC65" s="1333"/>
    </row>
    <row r="66" spans="2:107" ht="13.2" x14ac:dyDescent="0.2">
      <c r="B66" s="395"/>
      <c r="AN66" s="1334"/>
      <c r="AO66" s="1335"/>
      <c r="AP66" s="1335"/>
      <c r="AQ66" s="1335"/>
      <c r="AR66" s="1335"/>
      <c r="AS66" s="1335"/>
      <c r="AT66" s="1335"/>
      <c r="AU66" s="1335"/>
      <c r="AV66" s="1335"/>
      <c r="AW66" s="1335"/>
      <c r="AX66" s="1335"/>
      <c r="AY66" s="1335"/>
      <c r="AZ66" s="1335"/>
      <c r="BA66" s="1335"/>
      <c r="BB66" s="1335"/>
      <c r="BC66" s="1335"/>
      <c r="BD66" s="1335"/>
      <c r="BE66" s="1335"/>
      <c r="BF66" s="1335"/>
      <c r="BG66" s="1335"/>
      <c r="BH66" s="1335"/>
      <c r="BI66" s="1335"/>
      <c r="BJ66" s="1335"/>
      <c r="BK66" s="1335"/>
      <c r="BL66" s="1335"/>
      <c r="BM66" s="1335"/>
      <c r="BN66" s="1335"/>
      <c r="BO66" s="1335"/>
      <c r="BP66" s="1335"/>
      <c r="BQ66" s="1335"/>
      <c r="BR66" s="1335"/>
      <c r="BS66" s="1335"/>
      <c r="BT66" s="1335"/>
      <c r="BU66" s="1335"/>
      <c r="BV66" s="1335"/>
      <c r="BW66" s="1335"/>
      <c r="BX66" s="1335"/>
      <c r="BY66" s="1335"/>
      <c r="BZ66" s="1335"/>
      <c r="CA66" s="1335"/>
      <c r="CB66" s="1335"/>
      <c r="CC66" s="1335"/>
      <c r="CD66" s="1335"/>
      <c r="CE66" s="1335"/>
      <c r="CF66" s="1335"/>
      <c r="CG66" s="1335"/>
      <c r="CH66" s="1335"/>
      <c r="CI66" s="1335"/>
      <c r="CJ66" s="1335"/>
      <c r="CK66" s="1335"/>
      <c r="CL66" s="1335"/>
      <c r="CM66" s="1335"/>
      <c r="CN66" s="1335"/>
      <c r="CO66" s="1335"/>
      <c r="CP66" s="1335"/>
      <c r="CQ66" s="1335"/>
      <c r="CR66" s="1335"/>
      <c r="CS66" s="1335"/>
      <c r="CT66" s="1335"/>
      <c r="CU66" s="1335"/>
      <c r="CV66" s="1335"/>
      <c r="CW66" s="1335"/>
      <c r="CX66" s="1335"/>
      <c r="CY66" s="1335"/>
      <c r="CZ66" s="1335"/>
      <c r="DA66" s="1335"/>
      <c r="DB66" s="1335"/>
      <c r="DC66" s="1336"/>
    </row>
    <row r="67" spans="2:107" ht="13.2" x14ac:dyDescent="0.2">
      <c r="B67" s="395"/>
      <c r="AN67" s="1334"/>
      <c r="AO67" s="1335"/>
      <c r="AP67" s="1335"/>
      <c r="AQ67" s="1335"/>
      <c r="AR67" s="1335"/>
      <c r="AS67" s="1335"/>
      <c r="AT67" s="1335"/>
      <c r="AU67" s="1335"/>
      <c r="AV67" s="1335"/>
      <c r="AW67" s="1335"/>
      <c r="AX67" s="1335"/>
      <c r="AY67" s="1335"/>
      <c r="AZ67" s="1335"/>
      <c r="BA67" s="1335"/>
      <c r="BB67" s="1335"/>
      <c r="BC67" s="1335"/>
      <c r="BD67" s="1335"/>
      <c r="BE67" s="1335"/>
      <c r="BF67" s="1335"/>
      <c r="BG67" s="1335"/>
      <c r="BH67" s="1335"/>
      <c r="BI67" s="1335"/>
      <c r="BJ67" s="1335"/>
      <c r="BK67" s="1335"/>
      <c r="BL67" s="1335"/>
      <c r="BM67" s="1335"/>
      <c r="BN67" s="1335"/>
      <c r="BO67" s="1335"/>
      <c r="BP67" s="1335"/>
      <c r="BQ67" s="1335"/>
      <c r="BR67" s="1335"/>
      <c r="BS67" s="1335"/>
      <c r="BT67" s="1335"/>
      <c r="BU67" s="1335"/>
      <c r="BV67" s="1335"/>
      <c r="BW67" s="1335"/>
      <c r="BX67" s="1335"/>
      <c r="BY67" s="1335"/>
      <c r="BZ67" s="1335"/>
      <c r="CA67" s="1335"/>
      <c r="CB67" s="1335"/>
      <c r="CC67" s="1335"/>
      <c r="CD67" s="1335"/>
      <c r="CE67" s="1335"/>
      <c r="CF67" s="1335"/>
      <c r="CG67" s="1335"/>
      <c r="CH67" s="1335"/>
      <c r="CI67" s="1335"/>
      <c r="CJ67" s="1335"/>
      <c r="CK67" s="1335"/>
      <c r="CL67" s="1335"/>
      <c r="CM67" s="1335"/>
      <c r="CN67" s="1335"/>
      <c r="CO67" s="1335"/>
      <c r="CP67" s="1335"/>
      <c r="CQ67" s="1335"/>
      <c r="CR67" s="1335"/>
      <c r="CS67" s="1335"/>
      <c r="CT67" s="1335"/>
      <c r="CU67" s="1335"/>
      <c r="CV67" s="1335"/>
      <c r="CW67" s="1335"/>
      <c r="CX67" s="1335"/>
      <c r="CY67" s="1335"/>
      <c r="CZ67" s="1335"/>
      <c r="DA67" s="1335"/>
      <c r="DB67" s="1335"/>
      <c r="DC67" s="1336"/>
    </row>
    <row r="68" spans="2:107" ht="13.2" x14ac:dyDescent="0.2">
      <c r="B68" s="395"/>
      <c r="AN68" s="1334"/>
      <c r="AO68" s="1335"/>
      <c r="AP68" s="1335"/>
      <c r="AQ68" s="1335"/>
      <c r="AR68" s="1335"/>
      <c r="AS68" s="1335"/>
      <c r="AT68" s="1335"/>
      <c r="AU68" s="1335"/>
      <c r="AV68" s="1335"/>
      <c r="AW68" s="1335"/>
      <c r="AX68" s="1335"/>
      <c r="AY68" s="1335"/>
      <c r="AZ68" s="1335"/>
      <c r="BA68" s="1335"/>
      <c r="BB68" s="1335"/>
      <c r="BC68" s="1335"/>
      <c r="BD68" s="1335"/>
      <c r="BE68" s="1335"/>
      <c r="BF68" s="1335"/>
      <c r="BG68" s="1335"/>
      <c r="BH68" s="1335"/>
      <c r="BI68" s="1335"/>
      <c r="BJ68" s="1335"/>
      <c r="BK68" s="1335"/>
      <c r="BL68" s="1335"/>
      <c r="BM68" s="1335"/>
      <c r="BN68" s="1335"/>
      <c r="BO68" s="1335"/>
      <c r="BP68" s="1335"/>
      <c r="BQ68" s="1335"/>
      <c r="BR68" s="1335"/>
      <c r="BS68" s="1335"/>
      <c r="BT68" s="1335"/>
      <c r="BU68" s="1335"/>
      <c r="BV68" s="1335"/>
      <c r="BW68" s="1335"/>
      <c r="BX68" s="1335"/>
      <c r="BY68" s="1335"/>
      <c r="BZ68" s="1335"/>
      <c r="CA68" s="1335"/>
      <c r="CB68" s="1335"/>
      <c r="CC68" s="1335"/>
      <c r="CD68" s="1335"/>
      <c r="CE68" s="1335"/>
      <c r="CF68" s="1335"/>
      <c r="CG68" s="1335"/>
      <c r="CH68" s="1335"/>
      <c r="CI68" s="1335"/>
      <c r="CJ68" s="1335"/>
      <c r="CK68" s="1335"/>
      <c r="CL68" s="1335"/>
      <c r="CM68" s="1335"/>
      <c r="CN68" s="1335"/>
      <c r="CO68" s="1335"/>
      <c r="CP68" s="1335"/>
      <c r="CQ68" s="1335"/>
      <c r="CR68" s="1335"/>
      <c r="CS68" s="1335"/>
      <c r="CT68" s="1335"/>
      <c r="CU68" s="1335"/>
      <c r="CV68" s="1335"/>
      <c r="CW68" s="1335"/>
      <c r="CX68" s="1335"/>
      <c r="CY68" s="1335"/>
      <c r="CZ68" s="1335"/>
      <c r="DA68" s="1335"/>
      <c r="DB68" s="1335"/>
      <c r="DC68" s="1336"/>
    </row>
    <row r="69" spans="2:107" ht="13.2" x14ac:dyDescent="0.2">
      <c r="B69" s="395"/>
      <c r="AN69" s="1337"/>
      <c r="AO69" s="1338"/>
      <c r="AP69" s="1338"/>
      <c r="AQ69" s="1338"/>
      <c r="AR69" s="1338"/>
      <c r="AS69" s="1338"/>
      <c r="AT69" s="1338"/>
      <c r="AU69" s="1338"/>
      <c r="AV69" s="1338"/>
      <c r="AW69" s="1338"/>
      <c r="AX69" s="1338"/>
      <c r="AY69" s="1338"/>
      <c r="AZ69" s="1338"/>
      <c r="BA69" s="1338"/>
      <c r="BB69" s="1338"/>
      <c r="BC69" s="1338"/>
      <c r="BD69" s="1338"/>
      <c r="BE69" s="1338"/>
      <c r="BF69" s="1338"/>
      <c r="BG69" s="1338"/>
      <c r="BH69" s="1338"/>
      <c r="BI69" s="1338"/>
      <c r="BJ69" s="1338"/>
      <c r="BK69" s="1338"/>
      <c r="BL69" s="1338"/>
      <c r="BM69" s="1338"/>
      <c r="BN69" s="1338"/>
      <c r="BO69" s="1338"/>
      <c r="BP69" s="1338"/>
      <c r="BQ69" s="1338"/>
      <c r="BR69" s="1338"/>
      <c r="BS69" s="1338"/>
      <c r="BT69" s="1338"/>
      <c r="BU69" s="1338"/>
      <c r="BV69" s="1338"/>
      <c r="BW69" s="1338"/>
      <c r="BX69" s="1338"/>
      <c r="BY69" s="1338"/>
      <c r="BZ69" s="1338"/>
      <c r="CA69" s="1338"/>
      <c r="CB69" s="1338"/>
      <c r="CC69" s="1338"/>
      <c r="CD69" s="1338"/>
      <c r="CE69" s="1338"/>
      <c r="CF69" s="1338"/>
      <c r="CG69" s="1338"/>
      <c r="CH69" s="1338"/>
      <c r="CI69" s="1338"/>
      <c r="CJ69" s="1338"/>
      <c r="CK69" s="1338"/>
      <c r="CL69" s="1338"/>
      <c r="CM69" s="1338"/>
      <c r="CN69" s="1338"/>
      <c r="CO69" s="1338"/>
      <c r="CP69" s="1338"/>
      <c r="CQ69" s="1338"/>
      <c r="CR69" s="1338"/>
      <c r="CS69" s="1338"/>
      <c r="CT69" s="1338"/>
      <c r="CU69" s="1338"/>
      <c r="CV69" s="1338"/>
      <c r="CW69" s="1338"/>
      <c r="CX69" s="1338"/>
      <c r="CY69" s="1338"/>
      <c r="CZ69" s="1338"/>
      <c r="DA69" s="1338"/>
      <c r="DB69" s="1338"/>
      <c r="DC69" s="1339"/>
    </row>
    <row r="70" spans="2:107" ht="13.2" x14ac:dyDescent="0.2">
      <c r="B70" s="395"/>
      <c r="H70" s="417"/>
      <c r="I70" s="417"/>
      <c r="J70" s="418"/>
      <c r="K70" s="418"/>
      <c r="L70" s="419"/>
      <c r="M70" s="418"/>
      <c r="N70" s="419"/>
      <c r="AN70" s="404"/>
      <c r="AO70" s="404"/>
      <c r="AP70" s="404"/>
      <c r="AZ70" s="404"/>
      <c r="BA70" s="404"/>
      <c r="BB70" s="404"/>
      <c r="BL70" s="404"/>
      <c r="BM70" s="404"/>
      <c r="BN70" s="404"/>
      <c r="BX70" s="404"/>
      <c r="BY70" s="404"/>
      <c r="BZ70" s="404"/>
      <c r="CJ70" s="404"/>
      <c r="CK70" s="404"/>
      <c r="CL70" s="404"/>
      <c r="CV70" s="404"/>
      <c r="CW70" s="404"/>
      <c r="CX70" s="404"/>
    </row>
    <row r="71" spans="2:107" ht="13.2" x14ac:dyDescent="0.2">
      <c r="B71" s="395"/>
      <c r="G71" s="420"/>
      <c r="I71" s="421"/>
      <c r="J71" s="418"/>
      <c r="K71" s="418"/>
      <c r="L71" s="419"/>
      <c r="M71" s="418"/>
      <c r="N71" s="419"/>
      <c r="AM71" s="420"/>
      <c r="AN71" s="388" t="s">
        <v>629</v>
      </c>
    </row>
    <row r="72" spans="2:107" ht="13.2" x14ac:dyDescent="0.2">
      <c r="B72" s="395"/>
      <c r="G72" s="1309"/>
      <c r="H72" s="1309"/>
      <c r="I72" s="1309"/>
      <c r="J72" s="1309"/>
      <c r="K72" s="405"/>
      <c r="L72" s="405"/>
      <c r="M72" s="406"/>
      <c r="N72" s="406"/>
      <c r="AN72" s="1310"/>
      <c r="AO72" s="1311"/>
      <c r="AP72" s="1311"/>
      <c r="AQ72" s="1311"/>
      <c r="AR72" s="1311"/>
      <c r="AS72" s="1311"/>
      <c r="AT72" s="1311"/>
      <c r="AU72" s="1311"/>
      <c r="AV72" s="1311"/>
      <c r="AW72" s="1311"/>
      <c r="AX72" s="1311"/>
      <c r="AY72" s="1311"/>
      <c r="AZ72" s="1311"/>
      <c r="BA72" s="1311"/>
      <c r="BB72" s="1311"/>
      <c r="BC72" s="1311"/>
      <c r="BD72" s="1311"/>
      <c r="BE72" s="1311"/>
      <c r="BF72" s="1311"/>
      <c r="BG72" s="1311"/>
      <c r="BH72" s="1311"/>
      <c r="BI72" s="1311"/>
      <c r="BJ72" s="1311"/>
      <c r="BK72" s="1311"/>
      <c r="BL72" s="1311"/>
      <c r="BM72" s="1311"/>
      <c r="BN72" s="1311"/>
      <c r="BO72" s="1312"/>
      <c r="BP72" s="1313" t="s">
        <v>575</v>
      </c>
      <c r="BQ72" s="1313"/>
      <c r="BR72" s="1313"/>
      <c r="BS72" s="1313"/>
      <c r="BT72" s="1313"/>
      <c r="BU72" s="1313"/>
      <c r="BV72" s="1313"/>
      <c r="BW72" s="1313"/>
      <c r="BX72" s="1313" t="s">
        <v>576</v>
      </c>
      <c r="BY72" s="1313"/>
      <c r="BZ72" s="1313"/>
      <c r="CA72" s="1313"/>
      <c r="CB72" s="1313"/>
      <c r="CC72" s="1313"/>
      <c r="CD72" s="1313"/>
      <c r="CE72" s="1313"/>
      <c r="CF72" s="1313" t="s">
        <v>577</v>
      </c>
      <c r="CG72" s="1313"/>
      <c r="CH72" s="1313"/>
      <c r="CI72" s="1313"/>
      <c r="CJ72" s="1313"/>
      <c r="CK72" s="1313"/>
      <c r="CL72" s="1313"/>
      <c r="CM72" s="1313"/>
      <c r="CN72" s="1313" t="s">
        <v>578</v>
      </c>
      <c r="CO72" s="1313"/>
      <c r="CP72" s="1313"/>
      <c r="CQ72" s="1313"/>
      <c r="CR72" s="1313"/>
      <c r="CS72" s="1313"/>
      <c r="CT72" s="1313"/>
      <c r="CU72" s="1313"/>
      <c r="CV72" s="1313" t="s">
        <v>579</v>
      </c>
      <c r="CW72" s="1313"/>
      <c r="CX72" s="1313"/>
      <c r="CY72" s="1313"/>
      <c r="CZ72" s="1313"/>
      <c r="DA72" s="1313"/>
      <c r="DB72" s="1313"/>
      <c r="DC72" s="1313"/>
    </row>
    <row r="73" spans="2:107" ht="13.2" x14ac:dyDescent="0.2">
      <c r="B73" s="395"/>
      <c r="G73" s="1327"/>
      <c r="H73" s="1327"/>
      <c r="I73" s="1327"/>
      <c r="J73" s="1327"/>
      <c r="K73" s="1330"/>
      <c r="L73" s="1330"/>
      <c r="M73" s="1330"/>
      <c r="N73" s="1330"/>
      <c r="AM73" s="404"/>
      <c r="AN73" s="1316" t="s">
        <v>630</v>
      </c>
      <c r="AO73" s="1316"/>
      <c r="AP73" s="1316"/>
      <c r="AQ73" s="1316"/>
      <c r="AR73" s="1316"/>
      <c r="AS73" s="1316"/>
      <c r="AT73" s="1316"/>
      <c r="AU73" s="1316"/>
      <c r="AV73" s="1316"/>
      <c r="AW73" s="1316"/>
      <c r="AX73" s="1316"/>
      <c r="AY73" s="1316"/>
      <c r="AZ73" s="1316"/>
      <c r="BA73" s="1316"/>
      <c r="BB73" s="1316" t="s">
        <v>631</v>
      </c>
      <c r="BC73" s="1316"/>
      <c r="BD73" s="1316"/>
      <c r="BE73" s="1316"/>
      <c r="BF73" s="1316"/>
      <c r="BG73" s="1316"/>
      <c r="BH73" s="1316"/>
      <c r="BI73" s="1316"/>
      <c r="BJ73" s="1316"/>
      <c r="BK73" s="1316"/>
      <c r="BL73" s="1316"/>
      <c r="BM73" s="1316"/>
      <c r="BN73" s="1316"/>
      <c r="BO73" s="1316"/>
      <c r="BP73" s="1314"/>
      <c r="BQ73" s="1314"/>
      <c r="BR73" s="1314"/>
      <c r="BS73" s="1314"/>
      <c r="BT73" s="1314"/>
      <c r="BU73" s="1314"/>
      <c r="BV73" s="1314"/>
      <c r="BW73" s="1314"/>
      <c r="BX73" s="1314"/>
      <c r="BY73" s="1314"/>
      <c r="BZ73" s="1314"/>
      <c r="CA73" s="1314"/>
      <c r="CB73" s="1314"/>
      <c r="CC73" s="1314"/>
      <c r="CD73" s="1314"/>
      <c r="CE73" s="1314"/>
      <c r="CF73" s="1314"/>
      <c r="CG73" s="1314"/>
      <c r="CH73" s="1314"/>
      <c r="CI73" s="1314"/>
      <c r="CJ73" s="1314"/>
      <c r="CK73" s="1314"/>
      <c r="CL73" s="1314"/>
      <c r="CM73" s="1314"/>
      <c r="CN73" s="1314"/>
      <c r="CO73" s="1314"/>
      <c r="CP73" s="1314"/>
      <c r="CQ73" s="1314"/>
      <c r="CR73" s="1314"/>
      <c r="CS73" s="1314"/>
      <c r="CT73" s="1314"/>
      <c r="CU73" s="1314"/>
      <c r="CV73" s="1314"/>
      <c r="CW73" s="1314"/>
      <c r="CX73" s="1314"/>
      <c r="CY73" s="1314"/>
      <c r="CZ73" s="1314"/>
      <c r="DA73" s="1314"/>
      <c r="DB73" s="1314"/>
      <c r="DC73" s="1314"/>
    </row>
    <row r="74" spans="2:107" ht="13.2" x14ac:dyDescent="0.2">
      <c r="B74" s="395"/>
      <c r="G74" s="1327"/>
      <c r="H74" s="1327"/>
      <c r="I74" s="1327"/>
      <c r="J74" s="1327"/>
      <c r="K74" s="1330"/>
      <c r="L74" s="1330"/>
      <c r="M74" s="1330"/>
      <c r="N74" s="1330"/>
      <c r="AM74" s="404"/>
      <c r="AN74" s="1316"/>
      <c r="AO74" s="1316"/>
      <c r="AP74" s="1316"/>
      <c r="AQ74" s="1316"/>
      <c r="AR74" s="1316"/>
      <c r="AS74" s="1316"/>
      <c r="AT74" s="1316"/>
      <c r="AU74" s="1316"/>
      <c r="AV74" s="1316"/>
      <c r="AW74" s="1316"/>
      <c r="AX74" s="1316"/>
      <c r="AY74" s="1316"/>
      <c r="AZ74" s="1316"/>
      <c r="BA74" s="1316"/>
      <c r="BB74" s="1316"/>
      <c r="BC74" s="1316"/>
      <c r="BD74" s="1316"/>
      <c r="BE74" s="1316"/>
      <c r="BF74" s="1316"/>
      <c r="BG74" s="1316"/>
      <c r="BH74" s="1316"/>
      <c r="BI74" s="1316"/>
      <c r="BJ74" s="1316"/>
      <c r="BK74" s="1316"/>
      <c r="BL74" s="1316"/>
      <c r="BM74" s="1316"/>
      <c r="BN74" s="1316"/>
      <c r="BO74" s="1316"/>
      <c r="BP74" s="1314"/>
      <c r="BQ74" s="1314"/>
      <c r="BR74" s="1314"/>
      <c r="BS74" s="1314"/>
      <c r="BT74" s="1314"/>
      <c r="BU74" s="1314"/>
      <c r="BV74" s="1314"/>
      <c r="BW74" s="1314"/>
      <c r="BX74" s="1314"/>
      <c r="BY74" s="1314"/>
      <c r="BZ74" s="1314"/>
      <c r="CA74" s="1314"/>
      <c r="CB74" s="1314"/>
      <c r="CC74" s="1314"/>
      <c r="CD74" s="1314"/>
      <c r="CE74" s="1314"/>
      <c r="CF74" s="1314"/>
      <c r="CG74" s="1314"/>
      <c r="CH74" s="1314"/>
      <c r="CI74" s="1314"/>
      <c r="CJ74" s="1314"/>
      <c r="CK74" s="1314"/>
      <c r="CL74" s="1314"/>
      <c r="CM74" s="1314"/>
      <c r="CN74" s="1314"/>
      <c r="CO74" s="1314"/>
      <c r="CP74" s="1314"/>
      <c r="CQ74" s="1314"/>
      <c r="CR74" s="1314"/>
      <c r="CS74" s="1314"/>
      <c r="CT74" s="1314"/>
      <c r="CU74" s="1314"/>
      <c r="CV74" s="1314"/>
      <c r="CW74" s="1314"/>
      <c r="CX74" s="1314"/>
      <c r="CY74" s="1314"/>
      <c r="CZ74" s="1314"/>
      <c r="DA74" s="1314"/>
      <c r="DB74" s="1314"/>
      <c r="DC74" s="1314"/>
    </row>
    <row r="75" spans="2:107" ht="13.2" x14ac:dyDescent="0.2">
      <c r="B75" s="395"/>
      <c r="G75" s="1327"/>
      <c r="H75" s="1327"/>
      <c r="I75" s="1309"/>
      <c r="J75" s="1309"/>
      <c r="K75" s="1326"/>
      <c r="L75" s="1326"/>
      <c r="M75" s="1326"/>
      <c r="N75" s="1326"/>
      <c r="AM75" s="404"/>
      <c r="AN75" s="1316"/>
      <c r="AO75" s="1316"/>
      <c r="AP75" s="1316"/>
      <c r="AQ75" s="1316"/>
      <c r="AR75" s="1316"/>
      <c r="AS75" s="1316"/>
      <c r="AT75" s="1316"/>
      <c r="AU75" s="1316"/>
      <c r="AV75" s="1316"/>
      <c r="AW75" s="1316"/>
      <c r="AX75" s="1316"/>
      <c r="AY75" s="1316"/>
      <c r="AZ75" s="1316"/>
      <c r="BA75" s="1316"/>
      <c r="BB75" s="1316" t="s">
        <v>636</v>
      </c>
      <c r="BC75" s="1316"/>
      <c r="BD75" s="1316"/>
      <c r="BE75" s="1316"/>
      <c r="BF75" s="1316"/>
      <c r="BG75" s="1316"/>
      <c r="BH75" s="1316"/>
      <c r="BI75" s="1316"/>
      <c r="BJ75" s="1316"/>
      <c r="BK75" s="1316"/>
      <c r="BL75" s="1316"/>
      <c r="BM75" s="1316"/>
      <c r="BN75" s="1316"/>
      <c r="BO75" s="1316"/>
      <c r="BP75" s="1314">
        <v>4.9000000000000004</v>
      </c>
      <c r="BQ75" s="1314"/>
      <c r="BR75" s="1314"/>
      <c r="BS75" s="1314"/>
      <c r="BT75" s="1314"/>
      <c r="BU75" s="1314"/>
      <c r="BV75" s="1314"/>
      <c r="BW75" s="1314"/>
      <c r="BX75" s="1314">
        <v>4.0999999999999996</v>
      </c>
      <c r="BY75" s="1314"/>
      <c r="BZ75" s="1314"/>
      <c r="CA75" s="1314"/>
      <c r="CB75" s="1314"/>
      <c r="CC75" s="1314"/>
      <c r="CD75" s="1314"/>
      <c r="CE75" s="1314"/>
      <c r="CF75" s="1314">
        <v>3.8</v>
      </c>
      <c r="CG75" s="1314"/>
      <c r="CH75" s="1314"/>
      <c r="CI75" s="1314"/>
      <c r="CJ75" s="1314"/>
      <c r="CK75" s="1314"/>
      <c r="CL75" s="1314"/>
      <c r="CM75" s="1314"/>
      <c r="CN75" s="1314">
        <v>4.2</v>
      </c>
      <c r="CO75" s="1314"/>
      <c r="CP75" s="1314"/>
      <c r="CQ75" s="1314"/>
      <c r="CR75" s="1314"/>
      <c r="CS75" s="1314"/>
      <c r="CT75" s="1314"/>
      <c r="CU75" s="1314"/>
      <c r="CV75" s="1314">
        <v>4</v>
      </c>
      <c r="CW75" s="1314"/>
      <c r="CX75" s="1314"/>
      <c r="CY75" s="1314"/>
      <c r="CZ75" s="1314"/>
      <c r="DA75" s="1314"/>
      <c r="DB75" s="1314"/>
      <c r="DC75" s="1314"/>
    </row>
    <row r="76" spans="2:107" ht="13.2" x14ac:dyDescent="0.2">
      <c r="B76" s="395"/>
      <c r="G76" s="1327"/>
      <c r="H76" s="1327"/>
      <c r="I76" s="1309"/>
      <c r="J76" s="1309"/>
      <c r="K76" s="1326"/>
      <c r="L76" s="1326"/>
      <c r="M76" s="1326"/>
      <c r="N76" s="1326"/>
      <c r="AM76" s="404"/>
      <c r="AN76" s="1316"/>
      <c r="AO76" s="1316"/>
      <c r="AP76" s="1316"/>
      <c r="AQ76" s="1316"/>
      <c r="AR76" s="1316"/>
      <c r="AS76" s="1316"/>
      <c r="AT76" s="1316"/>
      <c r="AU76" s="1316"/>
      <c r="AV76" s="1316"/>
      <c r="AW76" s="1316"/>
      <c r="AX76" s="1316"/>
      <c r="AY76" s="1316"/>
      <c r="AZ76" s="1316"/>
      <c r="BA76" s="1316"/>
      <c r="BB76" s="1316"/>
      <c r="BC76" s="1316"/>
      <c r="BD76" s="1316"/>
      <c r="BE76" s="1316"/>
      <c r="BF76" s="1316"/>
      <c r="BG76" s="1316"/>
      <c r="BH76" s="1316"/>
      <c r="BI76" s="1316"/>
      <c r="BJ76" s="1316"/>
      <c r="BK76" s="1316"/>
      <c r="BL76" s="1316"/>
      <c r="BM76" s="1316"/>
      <c r="BN76" s="1316"/>
      <c r="BO76" s="1316"/>
      <c r="BP76" s="1314"/>
      <c r="BQ76" s="1314"/>
      <c r="BR76" s="1314"/>
      <c r="BS76" s="1314"/>
      <c r="BT76" s="1314"/>
      <c r="BU76" s="1314"/>
      <c r="BV76" s="1314"/>
      <c r="BW76" s="1314"/>
      <c r="BX76" s="1314"/>
      <c r="BY76" s="1314"/>
      <c r="BZ76" s="1314"/>
      <c r="CA76" s="1314"/>
      <c r="CB76" s="1314"/>
      <c r="CC76" s="1314"/>
      <c r="CD76" s="1314"/>
      <c r="CE76" s="1314"/>
      <c r="CF76" s="1314"/>
      <c r="CG76" s="1314"/>
      <c r="CH76" s="1314"/>
      <c r="CI76" s="1314"/>
      <c r="CJ76" s="1314"/>
      <c r="CK76" s="1314"/>
      <c r="CL76" s="1314"/>
      <c r="CM76" s="1314"/>
      <c r="CN76" s="1314"/>
      <c r="CO76" s="1314"/>
      <c r="CP76" s="1314"/>
      <c r="CQ76" s="1314"/>
      <c r="CR76" s="1314"/>
      <c r="CS76" s="1314"/>
      <c r="CT76" s="1314"/>
      <c r="CU76" s="1314"/>
      <c r="CV76" s="1314"/>
      <c r="CW76" s="1314"/>
      <c r="CX76" s="1314"/>
      <c r="CY76" s="1314"/>
      <c r="CZ76" s="1314"/>
      <c r="DA76" s="1314"/>
      <c r="DB76" s="1314"/>
      <c r="DC76" s="1314"/>
    </row>
    <row r="77" spans="2:107" ht="13.2" x14ac:dyDescent="0.2">
      <c r="B77" s="395"/>
      <c r="G77" s="1309"/>
      <c r="H77" s="1309"/>
      <c r="I77" s="1309"/>
      <c r="J77" s="1309"/>
      <c r="K77" s="1330"/>
      <c r="L77" s="1330"/>
      <c r="M77" s="1330"/>
      <c r="N77" s="1330"/>
      <c r="AN77" s="1313" t="s">
        <v>633</v>
      </c>
      <c r="AO77" s="1313"/>
      <c r="AP77" s="1313"/>
      <c r="AQ77" s="1313"/>
      <c r="AR77" s="1313"/>
      <c r="AS77" s="1313"/>
      <c r="AT77" s="1313"/>
      <c r="AU77" s="1313"/>
      <c r="AV77" s="1313"/>
      <c r="AW77" s="1313"/>
      <c r="AX77" s="1313"/>
      <c r="AY77" s="1313"/>
      <c r="AZ77" s="1313"/>
      <c r="BA77" s="1313"/>
      <c r="BB77" s="1316" t="s">
        <v>631</v>
      </c>
      <c r="BC77" s="1316"/>
      <c r="BD77" s="1316"/>
      <c r="BE77" s="1316"/>
      <c r="BF77" s="1316"/>
      <c r="BG77" s="1316"/>
      <c r="BH77" s="1316"/>
      <c r="BI77" s="1316"/>
      <c r="BJ77" s="1316"/>
      <c r="BK77" s="1316"/>
      <c r="BL77" s="1316"/>
      <c r="BM77" s="1316"/>
      <c r="BN77" s="1316"/>
      <c r="BO77" s="1316"/>
      <c r="BP77" s="1314">
        <v>34.9</v>
      </c>
      <c r="BQ77" s="1314"/>
      <c r="BR77" s="1314"/>
      <c r="BS77" s="1314"/>
      <c r="BT77" s="1314"/>
      <c r="BU77" s="1314"/>
      <c r="BV77" s="1314"/>
      <c r="BW77" s="1314"/>
      <c r="BX77" s="1314">
        <v>53.1</v>
      </c>
      <c r="BY77" s="1314"/>
      <c r="BZ77" s="1314"/>
      <c r="CA77" s="1314"/>
      <c r="CB77" s="1314"/>
      <c r="CC77" s="1314"/>
      <c r="CD77" s="1314"/>
      <c r="CE77" s="1314"/>
      <c r="CF77" s="1314">
        <v>51.2</v>
      </c>
      <c r="CG77" s="1314"/>
      <c r="CH77" s="1314"/>
      <c r="CI77" s="1314"/>
      <c r="CJ77" s="1314"/>
      <c r="CK77" s="1314"/>
      <c r="CL77" s="1314"/>
      <c r="CM77" s="1314"/>
      <c r="CN77" s="1314">
        <v>47.2</v>
      </c>
      <c r="CO77" s="1314"/>
      <c r="CP77" s="1314"/>
      <c r="CQ77" s="1314"/>
      <c r="CR77" s="1314"/>
      <c r="CS77" s="1314"/>
      <c r="CT77" s="1314"/>
      <c r="CU77" s="1314"/>
      <c r="CV77" s="1314">
        <v>49.5</v>
      </c>
      <c r="CW77" s="1314"/>
      <c r="CX77" s="1314"/>
      <c r="CY77" s="1314"/>
      <c r="CZ77" s="1314"/>
      <c r="DA77" s="1314"/>
      <c r="DB77" s="1314"/>
      <c r="DC77" s="1314"/>
    </row>
    <row r="78" spans="2:107" ht="13.2" x14ac:dyDescent="0.2">
      <c r="B78" s="395"/>
      <c r="G78" s="1309"/>
      <c r="H78" s="1309"/>
      <c r="I78" s="1309"/>
      <c r="J78" s="1309"/>
      <c r="K78" s="1330"/>
      <c r="L78" s="1330"/>
      <c r="M78" s="1330"/>
      <c r="N78" s="1330"/>
      <c r="AN78" s="1313"/>
      <c r="AO78" s="1313"/>
      <c r="AP78" s="1313"/>
      <c r="AQ78" s="1313"/>
      <c r="AR78" s="1313"/>
      <c r="AS78" s="1313"/>
      <c r="AT78" s="1313"/>
      <c r="AU78" s="1313"/>
      <c r="AV78" s="1313"/>
      <c r="AW78" s="1313"/>
      <c r="AX78" s="1313"/>
      <c r="AY78" s="1313"/>
      <c r="AZ78" s="1313"/>
      <c r="BA78" s="1313"/>
      <c r="BB78" s="1316"/>
      <c r="BC78" s="1316"/>
      <c r="BD78" s="1316"/>
      <c r="BE78" s="1316"/>
      <c r="BF78" s="1316"/>
      <c r="BG78" s="1316"/>
      <c r="BH78" s="1316"/>
      <c r="BI78" s="1316"/>
      <c r="BJ78" s="1316"/>
      <c r="BK78" s="1316"/>
      <c r="BL78" s="1316"/>
      <c r="BM78" s="1316"/>
      <c r="BN78" s="1316"/>
      <c r="BO78" s="1316"/>
      <c r="BP78" s="1314"/>
      <c r="BQ78" s="1314"/>
      <c r="BR78" s="1314"/>
      <c r="BS78" s="1314"/>
      <c r="BT78" s="1314"/>
      <c r="BU78" s="1314"/>
      <c r="BV78" s="1314"/>
      <c r="BW78" s="1314"/>
      <c r="BX78" s="1314"/>
      <c r="BY78" s="1314"/>
      <c r="BZ78" s="1314"/>
      <c r="CA78" s="1314"/>
      <c r="CB78" s="1314"/>
      <c r="CC78" s="1314"/>
      <c r="CD78" s="1314"/>
      <c r="CE78" s="1314"/>
      <c r="CF78" s="1314"/>
      <c r="CG78" s="1314"/>
      <c r="CH78" s="1314"/>
      <c r="CI78" s="1314"/>
      <c r="CJ78" s="1314"/>
      <c r="CK78" s="1314"/>
      <c r="CL78" s="1314"/>
      <c r="CM78" s="1314"/>
      <c r="CN78" s="1314"/>
      <c r="CO78" s="1314"/>
      <c r="CP78" s="1314"/>
      <c r="CQ78" s="1314"/>
      <c r="CR78" s="1314"/>
      <c r="CS78" s="1314"/>
      <c r="CT78" s="1314"/>
      <c r="CU78" s="1314"/>
      <c r="CV78" s="1314"/>
      <c r="CW78" s="1314"/>
      <c r="CX78" s="1314"/>
      <c r="CY78" s="1314"/>
      <c r="CZ78" s="1314"/>
      <c r="DA78" s="1314"/>
      <c r="DB78" s="1314"/>
      <c r="DC78" s="1314"/>
    </row>
    <row r="79" spans="2:107" ht="13.2" x14ac:dyDescent="0.2">
      <c r="B79" s="395"/>
      <c r="G79" s="1309"/>
      <c r="H79" s="1309"/>
      <c r="I79" s="1329"/>
      <c r="J79" s="1329"/>
      <c r="K79" s="1331"/>
      <c r="L79" s="1331"/>
      <c r="M79" s="1331"/>
      <c r="N79" s="1331"/>
      <c r="AN79" s="1313"/>
      <c r="AO79" s="1313"/>
      <c r="AP79" s="1313"/>
      <c r="AQ79" s="1313"/>
      <c r="AR79" s="1313"/>
      <c r="AS79" s="1313"/>
      <c r="AT79" s="1313"/>
      <c r="AU79" s="1313"/>
      <c r="AV79" s="1313"/>
      <c r="AW79" s="1313"/>
      <c r="AX79" s="1313"/>
      <c r="AY79" s="1313"/>
      <c r="AZ79" s="1313"/>
      <c r="BA79" s="1313"/>
      <c r="BB79" s="1316" t="s">
        <v>636</v>
      </c>
      <c r="BC79" s="1316"/>
      <c r="BD79" s="1316"/>
      <c r="BE79" s="1316"/>
      <c r="BF79" s="1316"/>
      <c r="BG79" s="1316"/>
      <c r="BH79" s="1316"/>
      <c r="BI79" s="1316"/>
      <c r="BJ79" s="1316"/>
      <c r="BK79" s="1316"/>
      <c r="BL79" s="1316"/>
      <c r="BM79" s="1316"/>
      <c r="BN79" s="1316"/>
      <c r="BO79" s="1316"/>
      <c r="BP79" s="1314">
        <v>7.2</v>
      </c>
      <c r="BQ79" s="1314"/>
      <c r="BR79" s="1314"/>
      <c r="BS79" s="1314"/>
      <c r="BT79" s="1314"/>
      <c r="BU79" s="1314"/>
      <c r="BV79" s="1314"/>
      <c r="BW79" s="1314"/>
      <c r="BX79" s="1314">
        <v>8.6</v>
      </c>
      <c r="BY79" s="1314"/>
      <c r="BZ79" s="1314"/>
      <c r="CA79" s="1314"/>
      <c r="CB79" s="1314"/>
      <c r="CC79" s="1314"/>
      <c r="CD79" s="1314"/>
      <c r="CE79" s="1314"/>
      <c r="CF79" s="1314">
        <v>8.1999999999999993</v>
      </c>
      <c r="CG79" s="1314"/>
      <c r="CH79" s="1314"/>
      <c r="CI79" s="1314"/>
      <c r="CJ79" s="1314"/>
      <c r="CK79" s="1314"/>
      <c r="CL79" s="1314"/>
      <c r="CM79" s="1314"/>
      <c r="CN79" s="1314">
        <v>7.8</v>
      </c>
      <c r="CO79" s="1314"/>
      <c r="CP79" s="1314"/>
      <c r="CQ79" s="1314"/>
      <c r="CR79" s="1314"/>
      <c r="CS79" s="1314"/>
      <c r="CT79" s="1314"/>
      <c r="CU79" s="1314"/>
      <c r="CV79" s="1314">
        <v>7.6</v>
      </c>
      <c r="CW79" s="1314"/>
      <c r="CX79" s="1314"/>
      <c r="CY79" s="1314"/>
      <c r="CZ79" s="1314"/>
      <c r="DA79" s="1314"/>
      <c r="DB79" s="1314"/>
      <c r="DC79" s="1314"/>
    </row>
    <row r="80" spans="2:107" ht="13.2" x14ac:dyDescent="0.2">
      <c r="B80" s="395"/>
      <c r="G80" s="1309"/>
      <c r="H80" s="1309"/>
      <c r="I80" s="1329"/>
      <c r="J80" s="1329"/>
      <c r="K80" s="1331"/>
      <c r="L80" s="1331"/>
      <c r="M80" s="1331"/>
      <c r="N80" s="1331"/>
      <c r="AN80" s="1313"/>
      <c r="AO80" s="1313"/>
      <c r="AP80" s="1313"/>
      <c r="AQ80" s="1313"/>
      <c r="AR80" s="1313"/>
      <c r="AS80" s="1313"/>
      <c r="AT80" s="1313"/>
      <c r="AU80" s="1313"/>
      <c r="AV80" s="1313"/>
      <c r="AW80" s="1313"/>
      <c r="AX80" s="1313"/>
      <c r="AY80" s="1313"/>
      <c r="AZ80" s="1313"/>
      <c r="BA80" s="1313"/>
      <c r="BB80" s="1316"/>
      <c r="BC80" s="1316"/>
      <c r="BD80" s="1316"/>
      <c r="BE80" s="1316"/>
      <c r="BF80" s="1316"/>
      <c r="BG80" s="1316"/>
      <c r="BH80" s="1316"/>
      <c r="BI80" s="1316"/>
      <c r="BJ80" s="1316"/>
      <c r="BK80" s="1316"/>
      <c r="BL80" s="1316"/>
      <c r="BM80" s="1316"/>
      <c r="BN80" s="1316"/>
      <c r="BO80" s="1316"/>
      <c r="BP80" s="1314"/>
      <c r="BQ80" s="1314"/>
      <c r="BR80" s="1314"/>
      <c r="BS80" s="1314"/>
      <c r="BT80" s="1314"/>
      <c r="BU80" s="1314"/>
      <c r="BV80" s="1314"/>
      <c r="BW80" s="1314"/>
      <c r="BX80" s="1314"/>
      <c r="BY80" s="1314"/>
      <c r="BZ80" s="1314"/>
      <c r="CA80" s="1314"/>
      <c r="CB80" s="1314"/>
      <c r="CC80" s="1314"/>
      <c r="CD80" s="1314"/>
      <c r="CE80" s="1314"/>
      <c r="CF80" s="1314"/>
      <c r="CG80" s="1314"/>
      <c r="CH80" s="1314"/>
      <c r="CI80" s="1314"/>
      <c r="CJ80" s="1314"/>
      <c r="CK80" s="1314"/>
      <c r="CL80" s="1314"/>
      <c r="CM80" s="1314"/>
      <c r="CN80" s="1314"/>
      <c r="CO80" s="1314"/>
      <c r="CP80" s="1314"/>
      <c r="CQ80" s="1314"/>
      <c r="CR80" s="1314"/>
      <c r="CS80" s="1314"/>
      <c r="CT80" s="1314"/>
      <c r="CU80" s="1314"/>
      <c r="CV80" s="1314"/>
      <c r="CW80" s="1314"/>
      <c r="CX80" s="1314"/>
      <c r="CY80" s="1314"/>
      <c r="CZ80" s="1314"/>
      <c r="DA80" s="1314"/>
      <c r="DB80" s="1314"/>
      <c r="DC80" s="1314"/>
    </row>
    <row r="81" spans="2:109" ht="13.2" x14ac:dyDescent="0.2">
      <c r="B81" s="395"/>
    </row>
    <row r="82" spans="2:109" ht="16.2" x14ac:dyDescent="0.2">
      <c r="B82" s="395"/>
      <c r="K82" s="422"/>
      <c r="L82" s="422"/>
      <c r="M82" s="422"/>
      <c r="N82" s="422"/>
      <c r="AQ82" s="422"/>
      <c r="AR82" s="422"/>
      <c r="AS82" s="422"/>
      <c r="AT82" s="422"/>
      <c r="BC82" s="422"/>
      <c r="BD82" s="422"/>
      <c r="BE82" s="422"/>
      <c r="BF82" s="422"/>
      <c r="BO82" s="422"/>
      <c r="BP82" s="422"/>
      <c r="BQ82" s="422"/>
      <c r="BR82" s="422"/>
      <c r="CA82" s="422"/>
      <c r="CB82" s="422"/>
      <c r="CC82" s="422"/>
      <c r="CD82" s="422"/>
      <c r="CM82" s="422"/>
      <c r="CN82" s="422"/>
      <c r="CO82" s="422"/>
      <c r="CP82" s="422"/>
      <c r="CY82" s="422"/>
      <c r="CZ82" s="422"/>
      <c r="DA82" s="422"/>
      <c r="DB82" s="422"/>
      <c r="DC82" s="422"/>
    </row>
    <row r="83" spans="2:109" ht="13.2" x14ac:dyDescent="0.2">
      <c r="B83" s="397"/>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c r="AH83" s="398"/>
      <c r="AI83" s="398"/>
      <c r="AJ83" s="398"/>
      <c r="AK83" s="398"/>
      <c r="AL83" s="398"/>
      <c r="AM83" s="398"/>
      <c r="AN83" s="398"/>
      <c r="AO83" s="398"/>
      <c r="AP83" s="398"/>
      <c r="AQ83" s="398"/>
      <c r="AR83" s="398"/>
      <c r="AS83" s="398"/>
      <c r="AT83" s="398"/>
      <c r="AU83" s="398"/>
      <c r="AV83" s="398"/>
      <c r="AW83" s="398"/>
      <c r="AX83" s="398"/>
      <c r="AY83" s="398"/>
      <c r="AZ83" s="398"/>
      <c r="BA83" s="398"/>
      <c r="BB83" s="398"/>
      <c r="BC83" s="398"/>
      <c r="BD83" s="398"/>
      <c r="BE83" s="398"/>
      <c r="BF83" s="398"/>
      <c r="BG83" s="398"/>
      <c r="BH83" s="398"/>
      <c r="BI83" s="398"/>
      <c r="BJ83" s="398"/>
      <c r="BK83" s="398"/>
      <c r="BL83" s="398"/>
      <c r="BM83" s="398"/>
      <c r="BN83" s="398"/>
      <c r="BO83" s="398"/>
      <c r="BP83" s="398"/>
      <c r="BQ83" s="398"/>
      <c r="BR83" s="398"/>
      <c r="BS83" s="398"/>
      <c r="BT83" s="398"/>
      <c r="BU83" s="398"/>
      <c r="BV83" s="398"/>
      <c r="BW83" s="398"/>
      <c r="BX83" s="398"/>
      <c r="BY83" s="398"/>
      <c r="BZ83" s="398"/>
      <c r="CA83" s="398"/>
      <c r="CB83" s="398"/>
      <c r="CC83" s="398"/>
      <c r="CD83" s="398"/>
      <c r="CE83" s="398"/>
      <c r="CF83" s="398"/>
      <c r="CG83" s="398"/>
      <c r="CH83" s="398"/>
      <c r="CI83" s="398"/>
      <c r="CJ83" s="398"/>
      <c r="CK83" s="398"/>
      <c r="CL83" s="398"/>
      <c r="CM83" s="398"/>
      <c r="CN83" s="398"/>
      <c r="CO83" s="398"/>
      <c r="CP83" s="398"/>
      <c r="CQ83" s="398"/>
      <c r="CR83" s="398"/>
      <c r="CS83" s="398"/>
      <c r="CT83" s="398"/>
      <c r="CU83" s="398"/>
      <c r="CV83" s="398"/>
      <c r="CW83" s="398"/>
      <c r="CX83" s="398"/>
      <c r="CY83" s="398"/>
      <c r="CZ83" s="398"/>
      <c r="DA83" s="398"/>
      <c r="DB83" s="398"/>
      <c r="DC83" s="398"/>
      <c r="DD83" s="399"/>
    </row>
    <row r="84" spans="2:109" ht="13.2" x14ac:dyDescent="0.2">
      <c r="DD84" s="388"/>
      <c r="DE84" s="388"/>
    </row>
    <row r="85" spans="2:109" ht="13.2" x14ac:dyDescent="0.2">
      <c r="DD85" s="388"/>
      <c r="DE85" s="388"/>
    </row>
    <row r="86" spans="2:109" ht="13.2" hidden="1" x14ac:dyDescent="0.2">
      <c r="DD86" s="388"/>
      <c r="DE86" s="388"/>
    </row>
    <row r="87" spans="2:109" ht="13.2" hidden="1" x14ac:dyDescent="0.2">
      <c r="K87" s="423"/>
      <c r="AQ87" s="423"/>
      <c r="BC87" s="423"/>
      <c r="BO87" s="423"/>
      <c r="CA87" s="423"/>
      <c r="CM87" s="423"/>
      <c r="CY87" s="423"/>
      <c r="DD87" s="388"/>
      <c r="DE87" s="388"/>
    </row>
    <row r="88" spans="2:109" ht="13.2" hidden="1" x14ac:dyDescent="0.2">
      <c r="DD88" s="388"/>
      <c r="DE88" s="388"/>
    </row>
    <row r="89" spans="2:109" ht="13.2" hidden="1" x14ac:dyDescent="0.2">
      <c r="DD89" s="388"/>
      <c r="DE89" s="388"/>
    </row>
    <row r="90" spans="2:109" ht="13.2" hidden="1" x14ac:dyDescent="0.2">
      <c r="DD90" s="388"/>
      <c r="DE90" s="388"/>
    </row>
    <row r="91" spans="2:109" ht="13.2" hidden="1" x14ac:dyDescent="0.2">
      <c r="DD91" s="388"/>
      <c r="DE91" s="388"/>
    </row>
    <row r="92" spans="2:109" ht="13.5" hidden="1" customHeight="1" x14ac:dyDescent="0.2">
      <c r="DD92" s="388"/>
      <c r="DE92" s="388"/>
    </row>
    <row r="93" spans="2:109" ht="13.5" hidden="1" customHeight="1" x14ac:dyDescent="0.2">
      <c r="DD93" s="388"/>
      <c r="DE93" s="388"/>
    </row>
    <row r="94" spans="2:109" ht="13.5" hidden="1" customHeight="1" x14ac:dyDescent="0.2">
      <c r="DD94" s="388"/>
      <c r="DE94" s="388"/>
    </row>
    <row r="95" spans="2:109" ht="13.5" hidden="1" customHeight="1" x14ac:dyDescent="0.2">
      <c r="DD95" s="388"/>
      <c r="DE95" s="388"/>
    </row>
    <row r="96" spans="2:109" ht="13.5" hidden="1" customHeight="1" x14ac:dyDescent="0.2">
      <c r="DD96" s="388"/>
      <c r="DE96" s="388"/>
    </row>
    <row r="97" s="388" customFormat="1" ht="13.5" hidden="1" customHeight="1" x14ac:dyDescent="0.2"/>
    <row r="98" s="388" customFormat="1" ht="13.5" hidden="1" customHeight="1" x14ac:dyDescent="0.2"/>
    <row r="99" s="388" customFormat="1" ht="13.5" hidden="1" customHeight="1" x14ac:dyDescent="0.2"/>
    <row r="100" s="388" customFormat="1" ht="13.5" hidden="1" customHeight="1" x14ac:dyDescent="0.2"/>
    <row r="101" s="388" customFormat="1" ht="13.5" hidden="1" customHeight="1" x14ac:dyDescent="0.2"/>
    <row r="102" s="388" customFormat="1" ht="13.5" hidden="1" customHeight="1" x14ac:dyDescent="0.2"/>
    <row r="103" s="388" customFormat="1" ht="13.5" hidden="1" customHeight="1" x14ac:dyDescent="0.2"/>
    <row r="104" s="388" customFormat="1" ht="13.5" hidden="1" customHeight="1" x14ac:dyDescent="0.2"/>
    <row r="105" s="388" customFormat="1" ht="13.5" hidden="1" customHeight="1" x14ac:dyDescent="0.2"/>
    <row r="106" s="388" customFormat="1" ht="13.5" hidden="1" customHeight="1" x14ac:dyDescent="0.2"/>
    <row r="107" s="388" customFormat="1" ht="13.5" hidden="1" customHeight="1" x14ac:dyDescent="0.2"/>
    <row r="108" s="388" customFormat="1" ht="13.5" hidden="1" customHeight="1" x14ac:dyDescent="0.2"/>
    <row r="109" s="388" customFormat="1" ht="13.5" hidden="1" customHeight="1" x14ac:dyDescent="0.2"/>
    <row r="110" s="388" customFormat="1" ht="13.5" hidden="1" customHeight="1" x14ac:dyDescent="0.2"/>
    <row r="111" s="388" customFormat="1" ht="13.5" hidden="1" customHeight="1" x14ac:dyDescent="0.2"/>
    <row r="112" s="388" customFormat="1" ht="13.5" hidden="1" customHeight="1" x14ac:dyDescent="0.2"/>
    <row r="113" s="388" customFormat="1" ht="13.5" hidden="1" customHeight="1" x14ac:dyDescent="0.2"/>
    <row r="114" s="388" customFormat="1" ht="13.5" hidden="1" customHeight="1" x14ac:dyDescent="0.2"/>
    <row r="115" s="388" customFormat="1" ht="13.5" hidden="1" customHeight="1" x14ac:dyDescent="0.2"/>
    <row r="116" s="388" customFormat="1" ht="13.5" hidden="1" customHeight="1" x14ac:dyDescent="0.2"/>
    <row r="117" s="388" customFormat="1" ht="13.5" hidden="1" customHeight="1" x14ac:dyDescent="0.2"/>
    <row r="118" s="388" customFormat="1" ht="13.5" hidden="1" customHeight="1" x14ac:dyDescent="0.2"/>
    <row r="119" s="388" customFormat="1" ht="13.5" hidden="1" customHeight="1" x14ac:dyDescent="0.2"/>
    <row r="120" s="388" customFormat="1" ht="13.5" hidden="1" customHeight="1" x14ac:dyDescent="0.2"/>
    <row r="121" s="388" customFormat="1" ht="13.5" hidden="1" customHeight="1" x14ac:dyDescent="0.2"/>
    <row r="122" s="388" customFormat="1" ht="13.5" hidden="1" customHeight="1" x14ac:dyDescent="0.2"/>
    <row r="123" s="388" customFormat="1" ht="13.5" hidden="1" customHeight="1" x14ac:dyDescent="0.2"/>
    <row r="124" s="388" customFormat="1" ht="13.5" hidden="1" customHeight="1" x14ac:dyDescent="0.2"/>
    <row r="125" s="388" customFormat="1" ht="13.5" hidden="1" customHeight="1" x14ac:dyDescent="0.2"/>
    <row r="126" s="388" customFormat="1" ht="13.5" hidden="1" customHeight="1" x14ac:dyDescent="0.2"/>
    <row r="127" s="388" customFormat="1" ht="13.5" hidden="1" customHeight="1" x14ac:dyDescent="0.2"/>
    <row r="128" s="388" customFormat="1" ht="13.5" hidden="1" customHeight="1" x14ac:dyDescent="0.2"/>
    <row r="129" s="388" customFormat="1" ht="13.5" hidden="1" customHeight="1" x14ac:dyDescent="0.2"/>
    <row r="130" s="388" customFormat="1" ht="13.5" hidden="1" customHeight="1" x14ac:dyDescent="0.2"/>
    <row r="131" s="388" customFormat="1" ht="13.5" hidden="1" customHeight="1" x14ac:dyDescent="0.2"/>
    <row r="132" s="388" customFormat="1" ht="13.5" hidden="1" customHeight="1" x14ac:dyDescent="0.2"/>
    <row r="133" s="388" customFormat="1" ht="13.5" hidden="1" customHeight="1" x14ac:dyDescent="0.2"/>
    <row r="134" s="388" customFormat="1" ht="13.5" hidden="1" customHeight="1" x14ac:dyDescent="0.2"/>
    <row r="135" s="388" customFormat="1" ht="13.5" hidden="1" customHeight="1" x14ac:dyDescent="0.2"/>
    <row r="136" s="388" customFormat="1" ht="13.5" hidden="1" customHeight="1" x14ac:dyDescent="0.2"/>
    <row r="137" s="388" customFormat="1" ht="13.5" hidden="1" customHeight="1" x14ac:dyDescent="0.2"/>
    <row r="138" s="388" customFormat="1" ht="13.5" hidden="1" customHeight="1" x14ac:dyDescent="0.2"/>
    <row r="139" s="388" customFormat="1" ht="13.5" hidden="1" customHeight="1" x14ac:dyDescent="0.2"/>
    <row r="140" s="388" customFormat="1" ht="13.5" hidden="1" customHeight="1" x14ac:dyDescent="0.2"/>
    <row r="141" s="388" customFormat="1" ht="13.5" hidden="1" customHeight="1" x14ac:dyDescent="0.2"/>
    <row r="142" s="388" customFormat="1" ht="13.5" hidden="1" customHeight="1" x14ac:dyDescent="0.2"/>
    <row r="143" s="388" customFormat="1" ht="13.5" hidden="1" customHeight="1" x14ac:dyDescent="0.2"/>
    <row r="144" s="388" customFormat="1" ht="13.5" hidden="1" customHeight="1" x14ac:dyDescent="0.2"/>
    <row r="145" s="388" customFormat="1" ht="13.5" hidden="1" customHeight="1" x14ac:dyDescent="0.2"/>
    <row r="146" s="388" customFormat="1" ht="13.5" hidden="1" customHeight="1" x14ac:dyDescent="0.2"/>
    <row r="147" s="388" customFormat="1" ht="13.5" hidden="1" customHeight="1" x14ac:dyDescent="0.2"/>
    <row r="148" s="388" customFormat="1" ht="13.5" hidden="1" customHeight="1" x14ac:dyDescent="0.2"/>
    <row r="149" s="388" customFormat="1" ht="13.5" hidden="1" customHeight="1" x14ac:dyDescent="0.2"/>
    <row r="150" s="388" customFormat="1" ht="13.5" hidden="1" customHeight="1" x14ac:dyDescent="0.2"/>
    <row r="151" s="388" customFormat="1" ht="13.5" hidden="1" customHeight="1" x14ac:dyDescent="0.2"/>
    <row r="152" s="388" customFormat="1" ht="13.5" hidden="1" customHeight="1" x14ac:dyDescent="0.2"/>
    <row r="153" s="388" customFormat="1" ht="13.5" hidden="1" customHeight="1" x14ac:dyDescent="0.2"/>
    <row r="154" s="388" customFormat="1" ht="13.5" hidden="1" customHeight="1" x14ac:dyDescent="0.2"/>
    <row r="155" s="388" customFormat="1" ht="13.5" hidden="1" customHeight="1" x14ac:dyDescent="0.2"/>
    <row r="156" s="388" customFormat="1" ht="13.5" hidden="1" customHeight="1" x14ac:dyDescent="0.2"/>
    <row r="157" s="388" customFormat="1" ht="13.5" hidden="1" customHeight="1" x14ac:dyDescent="0.2"/>
    <row r="158" s="388" customFormat="1" ht="13.5" hidden="1" customHeight="1" x14ac:dyDescent="0.2"/>
    <row r="159" s="388" customFormat="1" ht="13.5" hidden="1" customHeight="1" x14ac:dyDescent="0.2"/>
    <row r="160" s="388" customFormat="1" ht="13.5" hidden="1" customHeight="1" x14ac:dyDescent="0.2"/>
  </sheetData>
  <sheetProtection algorithmName="SHA-512" hashValue="iSeQGth3m3kzHJ3FjvI6Cv8tCZwPtg22XlGwCQqpl8fATfglpMrqN1ltk4uHtERO7iI73wykHd1wbNPpBNyUew==" saltValue="ZjLKnPkJ6pZhh+KtB7FZ0g==" spinCount="100000" sheet="1" objects="1" scenarios="1" formatCells="0"/>
  <dataConsolidate/>
  <mergeCells count="112">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BP75:BW76"/>
    <mergeCell ref="BX75:CE76"/>
    <mergeCell ref="CF75:CM76"/>
    <mergeCell ref="CN75:CU76"/>
    <mergeCell ref="CV75:DC76"/>
    <mergeCell ref="G77:H80"/>
    <mergeCell ref="I77:J78"/>
    <mergeCell ref="K77:K78"/>
    <mergeCell ref="L77:L78"/>
    <mergeCell ref="M77:M78"/>
    <mergeCell ref="BX73:CE74"/>
    <mergeCell ref="CF73:CM74"/>
    <mergeCell ref="CN73:CU74"/>
    <mergeCell ref="CV73:DC74"/>
    <mergeCell ref="I75:J76"/>
    <mergeCell ref="K75:K76"/>
    <mergeCell ref="L75:L76"/>
    <mergeCell ref="M75:M76"/>
    <mergeCell ref="N75:N76"/>
    <mergeCell ref="BB75:BO7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P57:BW58"/>
    <mergeCell ref="BX57:CE58"/>
    <mergeCell ref="CF57:CM58"/>
    <mergeCell ref="CN57:CU58"/>
    <mergeCell ref="CV57:DC58"/>
    <mergeCell ref="AN65:DC69"/>
    <mergeCell ref="BX55:CE56"/>
    <mergeCell ref="CF55:CM56"/>
    <mergeCell ref="CN55:CU56"/>
    <mergeCell ref="CV55:DC56"/>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G51:H54"/>
    <mergeCell ref="I51:J52"/>
    <mergeCell ref="K51:K52"/>
    <mergeCell ref="L51:L52"/>
    <mergeCell ref="M51:M52"/>
    <mergeCell ref="N51:N52"/>
    <mergeCell ref="AN43:DC47"/>
    <mergeCell ref="G50:J50"/>
    <mergeCell ref="AN50:BO50"/>
    <mergeCell ref="BP50:BW50"/>
    <mergeCell ref="BX50:CE50"/>
    <mergeCell ref="CF50:CM50"/>
    <mergeCell ref="CN50:CU50"/>
    <mergeCell ref="CV50:DC50"/>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70" zoomScaleNormal="70" zoomScaleSheetLayoutView="70" workbookViewId="0"/>
  </sheetViews>
  <sheetFormatPr defaultColWidth="0" defaultRowHeight="13.5" customHeight="1" zeroHeight="1" x14ac:dyDescent="0.2"/>
  <cols>
    <col min="1" max="34" width="2.44140625" style="292" customWidth="1"/>
    <col min="35" max="122" width="2.44140625" style="291" customWidth="1"/>
    <col min="123" max="16384" width="2.44140625" style="291" hidden="1"/>
  </cols>
  <sheetData>
    <row r="1" spans="1:34" ht="13.5" customHeight="1" x14ac:dyDescent="0.2">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row>
    <row r="2" spans="1:34" ht="13.2" x14ac:dyDescent="0.2">
      <c r="S2" s="291"/>
      <c r="AH2" s="291"/>
    </row>
    <row r="3" spans="1:34" ht="13.2" x14ac:dyDescent="0.2">
      <c r="C3" s="291"/>
      <c r="D3" s="291"/>
      <c r="E3" s="291"/>
      <c r="F3" s="291"/>
      <c r="G3" s="291"/>
      <c r="H3" s="291"/>
      <c r="I3" s="291"/>
      <c r="J3" s="291"/>
      <c r="K3" s="291"/>
      <c r="L3" s="291"/>
      <c r="M3" s="291"/>
      <c r="N3" s="291"/>
      <c r="O3" s="291"/>
      <c r="P3" s="291"/>
      <c r="Q3" s="291"/>
      <c r="R3" s="291"/>
      <c r="S3" s="291"/>
      <c r="U3" s="291"/>
      <c r="V3" s="291"/>
      <c r="W3" s="291"/>
      <c r="X3" s="291"/>
      <c r="Y3" s="291"/>
      <c r="Z3" s="291"/>
      <c r="AA3" s="291"/>
      <c r="AB3" s="291"/>
      <c r="AC3" s="291"/>
      <c r="AD3" s="291"/>
      <c r="AE3" s="291"/>
      <c r="AF3" s="291"/>
      <c r="AG3" s="291"/>
      <c r="AH3" s="291"/>
    </row>
    <row r="4" spans="1:34" ht="13.2" x14ac:dyDescent="0.2"/>
    <row r="5" spans="1:34" ht="13.2" x14ac:dyDescent="0.2"/>
    <row r="6" spans="1:34" ht="13.2" x14ac:dyDescent="0.2"/>
    <row r="7" spans="1:34" ht="13.2" x14ac:dyDescent="0.2"/>
    <row r="8" spans="1:34" ht="13.2" x14ac:dyDescent="0.2"/>
    <row r="9" spans="1:34" ht="13.2" x14ac:dyDescent="0.2">
      <c r="AH9" s="291"/>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91"/>
    </row>
    <row r="18" spans="12:34" ht="13.2" x14ac:dyDescent="0.2"/>
    <row r="19" spans="12:34" ht="13.2" x14ac:dyDescent="0.2"/>
    <row r="20" spans="12:34" ht="13.2" x14ac:dyDescent="0.2">
      <c r="AH20" s="291"/>
    </row>
    <row r="21" spans="12:34" ht="13.2" x14ac:dyDescent="0.2">
      <c r="AH21" s="291"/>
    </row>
    <row r="22" spans="12:34" ht="13.2" x14ac:dyDescent="0.2"/>
    <row r="23" spans="12:34" ht="13.2" x14ac:dyDescent="0.2"/>
    <row r="24" spans="12:34" ht="13.2" x14ac:dyDescent="0.2">
      <c r="Q24" s="291"/>
    </row>
    <row r="25" spans="12:34" ht="13.2" x14ac:dyDescent="0.2"/>
    <row r="26" spans="12:34" ht="13.2" x14ac:dyDescent="0.2"/>
    <row r="27" spans="12:34" ht="13.2" x14ac:dyDescent="0.2"/>
    <row r="28" spans="12:34" ht="13.2" x14ac:dyDescent="0.2">
      <c r="O28" s="291"/>
      <c r="T28" s="291"/>
      <c r="AH28" s="291"/>
    </row>
    <row r="29" spans="12:34" ht="13.2" x14ac:dyDescent="0.2"/>
    <row r="30" spans="12:34" ht="13.2" x14ac:dyDescent="0.2"/>
    <row r="31" spans="12:34" ht="13.2" x14ac:dyDescent="0.2">
      <c r="Q31" s="291"/>
    </row>
    <row r="32" spans="12:34" ht="13.2" x14ac:dyDescent="0.2">
      <c r="L32" s="291"/>
    </row>
    <row r="33" spans="2:34" ht="13.2" x14ac:dyDescent="0.2">
      <c r="C33" s="291"/>
      <c r="E33" s="291"/>
      <c r="G33" s="291"/>
      <c r="I33" s="291"/>
      <c r="X33" s="291"/>
    </row>
    <row r="34" spans="2:34" ht="13.2" x14ac:dyDescent="0.2">
      <c r="B34" s="291"/>
      <c r="P34" s="291"/>
      <c r="R34" s="291"/>
      <c r="T34" s="291"/>
    </row>
    <row r="35" spans="2:34" ht="13.2" x14ac:dyDescent="0.2">
      <c r="D35" s="291"/>
      <c r="W35" s="291"/>
      <c r="AC35" s="291"/>
      <c r="AD35" s="291"/>
      <c r="AE35" s="291"/>
      <c r="AF35" s="291"/>
      <c r="AG35" s="291"/>
      <c r="AH35" s="291"/>
    </row>
    <row r="36" spans="2:34" ht="13.2" x14ac:dyDescent="0.2">
      <c r="H36" s="291"/>
      <c r="J36" s="291"/>
      <c r="K36" s="291"/>
      <c r="M36" s="291"/>
      <c r="Y36" s="291"/>
      <c r="Z36" s="291"/>
      <c r="AA36" s="291"/>
      <c r="AB36" s="291"/>
      <c r="AC36" s="291"/>
      <c r="AD36" s="291"/>
      <c r="AE36" s="291"/>
      <c r="AF36" s="291"/>
      <c r="AG36" s="291"/>
      <c r="AH36" s="291"/>
    </row>
    <row r="37" spans="2:34" ht="13.2" x14ac:dyDescent="0.2">
      <c r="AH37" s="291"/>
    </row>
    <row r="38" spans="2:34" ht="13.2" x14ac:dyDescent="0.2">
      <c r="AG38" s="291"/>
      <c r="AH38" s="291"/>
    </row>
    <row r="39" spans="2:34" ht="13.2" x14ac:dyDescent="0.2"/>
    <row r="40" spans="2:34" ht="13.2" x14ac:dyDescent="0.2">
      <c r="X40" s="291"/>
    </row>
    <row r="41" spans="2:34" ht="13.2" x14ac:dyDescent="0.2">
      <c r="R41" s="291"/>
    </row>
    <row r="42" spans="2:34" ht="13.2" x14ac:dyDescent="0.2">
      <c r="W42" s="291"/>
    </row>
    <row r="43" spans="2:34" ht="13.2" x14ac:dyDescent="0.2">
      <c r="Y43" s="291"/>
      <c r="Z43" s="291"/>
      <c r="AA43" s="291"/>
      <c r="AB43" s="291"/>
      <c r="AC43" s="291"/>
      <c r="AD43" s="291"/>
      <c r="AE43" s="291"/>
      <c r="AF43" s="291"/>
      <c r="AG43" s="291"/>
      <c r="AH43" s="291"/>
    </row>
    <row r="44" spans="2:34" ht="13.2" x14ac:dyDescent="0.2">
      <c r="AH44" s="291"/>
    </row>
    <row r="45" spans="2:34" ht="13.2" x14ac:dyDescent="0.2">
      <c r="X45" s="291"/>
    </row>
    <row r="46" spans="2:34" ht="13.2" x14ac:dyDescent="0.2"/>
    <row r="47" spans="2:34" ht="13.2" x14ac:dyDescent="0.2"/>
    <row r="48" spans="2:34" ht="13.2" x14ac:dyDescent="0.2">
      <c r="W48" s="291"/>
      <c r="Y48" s="291"/>
      <c r="Z48" s="291"/>
      <c r="AA48" s="291"/>
      <c r="AB48" s="291"/>
      <c r="AC48" s="291"/>
      <c r="AD48" s="291"/>
      <c r="AE48" s="291"/>
      <c r="AF48" s="291"/>
      <c r="AG48" s="291"/>
      <c r="AH48" s="291"/>
    </row>
    <row r="49" spans="28:34" ht="13.2" x14ac:dyDescent="0.2"/>
    <row r="50" spans="28:34" ht="13.2" x14ac:dyDescent="0.2">
      <c r="AE50" s="291"/>
      <c r="AF50" s="291"/>
      <c r="AG50" s="291"/>
      <c r="AH50" s="291"/>
    </row>
    <row r="51" spans="28:34" ht="13.2" x14ac:dyDescent="0.2">
      <c r="AC51" s="291"/>
      <c r="AD51" s="291"/>
      <c r="AE51" s="291"/>
      <c r="AF51" s="291"/>
      <c r="AG51" s="291"/>
      <c r="AH51" s="291"/>
    </row>
    <row r="52" spans="28:34" ht="13.2" x14ac:dyDescent="0.2"/>
    <row r="53" spans="28:34" ht="13.2" x14ac:dyDescent="0.2">
      <c r="AF53" s="291"/>
      <c r="AG53" s="291"/>
      <c r="AH53" s="291"/>
    </row>
    <row r="54" spans="28:34" ht="13.2" x14ac:dyDescent="0.2">
      <c r="AH54" s="291"/>
    </row>
    <row r="55" spans="28:34" ht="13.2" x14ac:dyDescent="0.2"/>
    <row r="56" spans="28:34" ht="13.2" x14ac:dyDescent="0.2">
      <c r="AB56" s="291"/>
      <c r="AC56" s="291"/>
      <c r="AD56" s="291"/>
      <c r="AE56" s="291"/>
      <c r="AF56" s="291"/>
      <c r="AG56" s="291"/>
      <c r="AH56" s="291"/>
    </row>
    <row r="57" spans="28:34" ht="13.2" x14ac:dyDescent="0.2">
      <c r="AH57" s="291"/>
    </row>
    <row r="58" spans="28:34" ht="13.2" x14ac:dyDescent="0.2">
      <c r="AH58" s="291"/>
    </row>
    <row r="59" spans="28:34" ht="13.2" x14ac:dyDescent="0.2"/>
    <row r="60" spans="28:34" ht="13.2" x14ac:dyDescent="0.2"/>
    <row r="61" spans="28:34" ht="13.2" x14ac:dyDescent="0.2"/>
    <row r="62" spans="28:34" ht="13.2" x14ac:dyDescent="0.2"/>
    <row r="63" spans="28:34" ht="13.2" x14ac:dyDescent="0.2">
      <c r="AH63" s="291"/>
    </row>
    <row r="64" spans="28:34" ht="13.2" x14ac:dyDescent="0.2">
      <c r="AG64" s="291"/>
      <c r="AH64" s="291"/>
    </row>
    <row r="65" spans="28:34" ht="13.2" x14ac:dyDescent="0.2"/>
    <row r="66" spans="28:34" ht="13.2" x14ac:dyDescent="0.2"/>
    <row r="67" spans="28:34" ht="13.2" x14ac:dyDescent="0.2"/>
    <row r="68" spans="28:34" ht="13.2" x14ac:dyDescent="0.2">
      <c r="AB68" s="291"/>
      <c r="AC68" s="291"/>
      <c r="AD68" s="291"/>
      <c r="AE68" s="291"/>
      <c r="AF68" s="291"/>
      <c r="AG68" s="291"/>
      <c r="AH68" s="291"/>
    </row>
    <row r="69" spans="28:34" ht="13.2" x14ac:dyDescent="0.2">
      <c r="AF69" s="291"/>
      <c r="AG69" s="291"/>
      <c r="AH69" s="291"/>
    </row>
    <row r="70" spans="28:34" ht="13.2" x14ac:dyDescent="0.2"/>
    <row r="71" spans="28:34" ht="13.2" x14ac:dyDescent="0.2"/>
    <row r="72" spans="28:34" ht="13.2" x14ac:dyDescent="0.2"/>
    <row r="73" spans="28:34" ht="13.2" x14ac:dyDescent="0.2"/>
    <row r="74" spans="28:34" ht="13.2" x14ac:dyDescent="0.2"/>
    <row r="75" spans="28:34" ht="13.2" x14ac:dyDescent="0.2">
      <c r="AH75" s="291"/>
    </row>
    <row r="76" spans="28:34" ht="13.2" x14ac:dyDescent="0.2">
      <c r="AF76" s="291"/>
      <c r="AG76" s="291"/>
      <c r="AH76" s="291"/>
    </row>
    <row r="77" spans="28:34" ht="13.2" x14ac:dyDescent="0.2">
      <c r="AG77" s="291"/>
      <c r="AH77" s="291"/>
    </row>
    <row r="78" spans="28:34" ht="13.2" x14ac:dyDescent="0.2"/>
    <row r="79" spans="28:34" ht="13.2" x14ac:dyDescent="0.2"/>
    <row r="80" spans="28:34" ht="13.2" x14ac:dyDescent="0.2"/>
    <row r="81" spans="25:34" ht="13.2" x14ac:dyDescent="0.2"/>
    <row r="82" spans="25:34" ht="13.2" x14ac:dyDescent="0.2">
      <c r="Y82" s="291"/>
    </row>
    <row r="83" spans="25:34" ht="13.2" x14ac:dyDescent="0.2">
      <c r="Y83" s="291"/>
      <c r="Z83" s="291"/>
      <c r="AA83" s="291"/>
      <c r="AB83" s="291"/>
      <c r="AC83" s="291"/>
      <c r="AD83" s="291"/>
      <c r="AE83" s="291"/>
      <c r="AF83" s="291"/>
      <c r="AG83" s="291"/>
      <c r="AH83" s="291"/>
    </row>
    <row r="84" spans="25:34" ht="13.2" x14ac:dyDescent="0.2"/>
    <row r="85" spans="25:34" ht="13.2" x14ac:dyDescent="0.2"/>
    <row r="86" spans="25:34" ht="13.2" x14ac:dyDescent="0.2"/>
    <row r="87" spans="25:34" ht="13.2" x14ac:dyDescent="0.2"/>
    <row r="88" spans="25:34" ht="13.2" x14ac:dyDescent="0.2">
      <c r="AH88" s="291"/>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91"/>
      <c r="AG94" s="291"/>
      <c r="AH94" s="291"/>
    </row>
    <row r="95" spans="25:34" ht="13.5" customHeight="1" x14ac:dyDescent="0.2">
      <c r="AH95" s="291"/>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91"/>
    </row>
    <row r="102" spans="33:34" ht="13.5" customHeight="1" x14ac:dyDescent="0.2"/>
    <row r="103" spans="33:34" ht="13.5" customHeight="1" x14ac:dyDescent="0.2"/>
    <row r="104" spans="33:34" ht="13.5" customHeight="1" x14ac:dyDescent="0.2">
      <c r="AG104" s="291"/>
      <c r="AH104" s="291"/>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91"/>
    </row>
    <row r="117" spans="34:122" ht="13.5" customHeight="1" x14ac:dyDescent="0.2"/>
    <row r="118" spans="34:122" ht="13.5" customHeight="1" x14ac:dyDescent="0.2"/>
    <row r="119" spans="34:122" ht="13.5" customHeight="1" x14ac:dyDescent="0.2"/>
    <row r="120" spans="34:122" ht="13.5" customHeight="1" x14ac:dyDescent="0.2">
      <c r="AH120" s="291"/>
    </row>
    <row r="121" spans="34:122" ht="13.5" customHeight="1" x14ac:dyDescent="0.2">
      <c r="AH121" s="291"/>
    </row>
    <row r="122" spans="34:122" ht="13.5" customHeight="1" x14ac:dyDescent="0.2"/>
    <row r="123" spans="34:122" ht="13.5" customHeight="1" x14ac:dyDescent="0.2"/>
    <row r="124" spans="34:122" ht="13.5" customHeight="1" x14ac:dyDescent="0.2"/>
    <row r="125" spans="34:122" ht="13.5" customHeight="1" x14ac:dyDescent="0.2">
      <c r="DR125" s="291" t="s">
        <v>521</v>
      </c>
    </row>
  </sheetData>
  <sheetProtection algorithmName="SHA-512" hashValue="/Th1xqeMHPLtGwkJwglLHSLhmJNIpBjEfYsvPpsYuwBTo5pDBzM4NXqxYAh87qRYyv56Pj+1E0Gmx1Yl5UEBOQ==" saltValue="dtMG9ZOL9OvJ68LHvYf+ew=="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4140625" style="292" customWidth="1"/>
    <col min="35" max="122" width="2.44140625" style="291" customWidth="1"/>
    <col min="123" max="16384" width="2.44140625" style="291" hidden="1"/>
  </cols>
  <sheetData>
    <row r="1" spans="2:34" ht="13.5" customHeight="1" x14ac:dyDescent="0.2">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row>
    <row r="2" spans="2:34" ht="13.2" x14ac:dyDescent="0.2">
      <c r="S2" s="291"/>
      <c r="AH2" s="291"/>
    </row>
    <row r="3" spans="2:34" ht="13.2" x14ac:dyDescent="0.2">
      <c r="C3" s="291"/>
      <c r="D3" s="291"/>
      <c r="E3" s="291"/>
      <c r="F3" s="291"/>
      <c r="G3" s="291"/>
      <c r="H3" s="291"/>
      <c r="I3" s="291"/>
      <c r="J3" s="291"/>
      <c r="K3" s="291"/>
      <c r="L3" s="291"/>
      <c r="M3" s="291"/>
      <c r="N3" s="291"/>
      <c r="O3" s="291"/>
      <c r="P3" s="291"/>
      <c r="Q3" s="291"/>
      <c r="R3" s="291"/>
      <c r="S3" s="291"/>
      <c r="U3" s="291"/>
      <c r="V3" s="291"/>
      <c r="W3" s="291"/>
      <c r="X3" s="291"/>
      <c r="Y3" s="291"/>
      <c r="Z3" s="291"/>
      <c r="AA3" s="291"/>
      <c r="AB3" s="291"/>
      <c r="AC3" s="291"/>
      <c r="AD3" s="291"/>
      <c r="AE3" s="291"/>
      <c r="AF3" s="291"/>
      <c r="AG3" s="291"/>
      <c r="AH3" s="291"/>
    </row>
    <row r="4" spans="2:34" ht="13.2" x14ac:dyDescent="0.2"/>
    <row r="5" spans="2:34" ht="13.2" x14ac:dyDescent="0.2"/>
    <row r="6" spans="2:34" ht="13.2" x14ac:dyDescent="0.2"/>
    <row r="7" spans="2:34" ht="13.2" x14ac:dyDescent="0.2"/>
    <row r="8" spans="2:34" ht="13.2" x14ac:dyDescent="0.2"/>
    <row r="9" spans="2:34" ht="13.2" x14ac:dyDescent="0.2">
      <c r="AH9" s="291"/>
    </row>
    <row r="10" spans="2:34" ht="13.2" x14ac:dyDescent="0.2"/>
    <row r="11" spans="2:34" ht="13.2" x14ac:dyDescent="0.2"/>
    <row r="12" spans="2:34" ht="13.2" x14ac:dyDescent="0.2"/>
    <row r="13" spans="2:34" ht="13.2" x14ac:dyDescent="0.2"/>
    <row r="14" spans="2:34" ht="13.2" x14ac:dyDescent="0.2"/>
    <row r="15" spans="2:34" ht="13.2" x14ac:dyDescent="0.2"/>
    <row r="16" spans="2:34" ht="13.2" x14ac:dyDescent="0.2"/>
    <row r="17" spans="12:34" ht="13.2" x14ac:dyDescent="0.2">
      <c r="AH17" s="291"/>
    </row>
    <row r="18" spans="12:34" ht="13.2" x14ac:dyDescent="0.2"/>
    <row r="19" spans="12:34" ht="13.2" x14ac:dyDescent="0.2"/>
    <row r="20" spans="12:34" ht="13.2" x14ac:dyDescent="0.2">
      <c r="AH20" s="291"/>
    </row>
    <row r="21" spans="12:34" ht="13.2" x14ac:dyDescent="0.2">
      <c r="AH21" s="291"/>
    </row>
    <row r="22" spans="12:34" ht="13.2" x14ac:dyDescent="0.2"/>
    <row r="23" spans="12:34" ht="13.2" x14ac:dyDescent="0.2"/>
    <row r="24" spans="12:34" ht="13.2" x14ac:dyDescent="0.2">
      <c r="Q24" s="291"/>
    </row>
    <row r="25" spans="12:34" ht="13.2" x14ac:dyDescent="0.2"/>
    <row r="26" spans="12:34" ht="13.2" x14ac:dyDescent="0.2"/>
    <row r="27" spans="12:34" ht="13.2" x14ac:dyDescent="0.2"/>
    <row r="28" spans="12:34" ht="13.2" x14ac:dyDescent="0.2">
      <c r="O28" s="291"/>
      <c r="T28" s="291"/>
      <c r="AH28" s="291"/>
    </row>
    <row r="29" spans="12:34" ht="13.2" x14ac:dyDescent="0.2"/>
    <row r="30" spans="12:34" ht="13.2" x14ac:dyDescent="0.2"/>
    <row r="31" spans="12:34" ht="13.2" x14ac:dyDescent="0.2">
      <c r="Q31" s="291"/>
    </row>
    <row r="32" spans="12:34" ht="13.2" x14ac:dyDescent="0.2">
      <c r="L32" s="291"/>
    </row>
    <row r="33" spans="2:34" ht="13.2" x14ac:dyDescent="0.2">
      <c r="C33" s="291"/>
      <c r="E33" s="291"/>
      <c r="G33" s="291"/>
      <c r="I33" s="291"/>
      <c r="X33" s="291"/>
    </row>
    <row r="34" spans="2:34" ht="13.2" x14ac:dyDescent="0.2">
      <c r="B34" s="291"/>
      <c r="P34" s="291"/>
      <c r="R34" s="291"/>
      <c r="T34" s="291"/>
    </row>
    <row r="35" spans="2:34" ht="13.2" x14ac:dyDescent="0.2">
      <c r="D35" s="291"/>
      <c r="W35" s="291"/>
      <c r="AC35" s="291"/>
      <c r="AD35" s="291"/>
      <c r="AE35" s="291"/>
      <c r="AF35" s="291"/>
      <c r="AG35" s="291"/>
      <c r="AH35" s="291"/>
    </row>
    <row r="36" spans="2:34" ht="13.2" x14ac:dyDescent="0.2">
      <c r="H36" s="291"/>
      <c r="J36" s="291"/>
      <c r="K36" s="291"/>
      <c r="M36" s="291"/>
      <c r="Y36" s="291"/>
      <c r="Z36" s="291"/>
      <c r="AA36" s="291"/>
      <c r="AB36" s="291"/>
      <c r="AC36" s="291"/>
      <c r="AD36" s="291"/>
      <c r="AE36" s="291"/>
      <c r="AF36" s="291"/>
      <c r="AG36" s="291"/>
      <c r="AH36" s="291"/>
    </row>
    <row r="37" spans="2:34" ht="13.2" x14ac:dyDescent="0.2">
      <c r="AH37" s="291"/>
    </row>
    <row r="38" spans="2:34" ht="13.2" x14ac:dyDescent="0.2">
      <c r="AG38" s="291"/>
      <c r="AH38" s="291"/>
    </row>
    <row r="39" spans="2:34" ht="13.2" x14ac:dyDescent="0.2"/>
    <row r="40" spans="2:34" ht="13.2" x14ac:dyDescent="0.2">
      <c r="X40" s="291"/>
    </row>
    <row r="41" spans="2:34" ht="13.2" x14ac:dyDescent="0.2">
      <c r="R41" s="291"/>
    </row>
    <row r="42" spans="2:34" ht="13.2" x14ac:dyDescent="0.2">
      <c r="W42" s="291"/>
    </row>
    <row r="43" spans="2:34" ht="13.2" x14ac:dyDescent="0.2">
      <c r="Y43" s="291"/>
      <c r="Z43" s="291"/>
      <c r="AA43" s="291"/>
      <c r="AB43" s="291"/>
      <c r="AC43" s="291"/>
      <c r="AD43" s="291"/>
      <c r="AE43" s="291"/>
      <c r="AF43" s="291"/>
      <c r="AG43" s="291"/>
      <c r="AH43" s="291"/>
    </row>
    <row r="44" spans="2:34" ht="13.2" x14ac:dyDescent="0.2">
      <c r="AH44" s="291"/>
    </row>
    <row r="45" spans="2:34" ht="13.2" x14ac:dyDescent="0.2">
      <c r="X45" s="291"/>
    </row>
    <row r="46" spans="2:34" ht="13.2" x14ac:dyDescent="0.2"/>
    <row r="47" spans="2:34" ht="13.2" x14ac:dyDescent="0.2"/>
    <row r="48" spans="2:34" ht="13.2" x14ac:dyDescent="0.2">
      <c r="W48" s="291"/>
      <c r="Y48" s="291"/>
      <c r="Z48" s="291"/>
      <c r="AA48" s="291"/>
      <c r="AB48" s="291"/>
      <c r="AC48" s="291"/>
      <c r="AD48" s="291"/>
      <c r="AE48" s="291"/>
      <c r="AF48" s="291"/>
      <c r="AG48" s="291"/>
      <c r="AH48" s="291"/>
    </row>
    <row r="49" spans="28:34" ht="13.2" x14ac:dyDescent="0.2"/>
    <row r="50" spans="28:34" ht="13.2" x14ac:dyDescent="0.2">
      <c r="AE50" s="291"/>
      <c r="AF50" s="291"/>
      <c r="AG50" s="291"/>
      <c r="AH50" s="291"/>
    </row>
    <row r="51" spans="28:34" ht="13.2" x14ac:dyDescent="0.2">
      <c r="AC51" s="291"/>
      <c r="AD51" s="291"/>
      <c r="AE51" s="291"/>
      <c r="AF51" s="291"/>
      <c r="AG51" s="291"/>
      <c r="AH51" s="291"/>
    </row>
    <row r="52" spans="28:34" ht="13.2" x14ac:dyDescent="0.2"/>
    <row r="53" spans="28:34" ht="13.2" x14ac:dyDescent="0.2">
      <c r="AF53" s="291"/>
      <c r="AG53" s="291"/>
      <c r="AH53" s="291"/>
    </row>
    <row r="54" spans="28:34" ht="13.2" x14ac:dyDescent="0.2">
      <c r="AH54" s="291"/>
    </row>
    <row r="55" spans="28:34" ht="13.2" x14ac:dyDescent="0.2"/>
    <row r="56" spans="28:34" ht="13.2" x14ac:dyDescent="0.2">
      <c r="AB56" s="291"/>
      <c r="AC56" s="291"/>
      <c r="AD56" s="291"/>
      <c r="AE56" s="291"/>
      <c r="AF56" s="291"/>
      <c r="AG56" s="291"/>
      <c r="AH56" s="291"/>
    </row>
    <row r="57" spans="28:34" ht="13.2" x14ac:dyDescent="0.2">
      <c r="AH57" s="291"/>
    </row>
    <row r="58" spans="28:34" ht="13.2" x14ac:dyDescent="0.2">
      <c r="AH58" s="291"/>
    </row>
    <row r="59" spans="28:34" ht="13.2" x14ac:dyDescent="0.2">
      <c r="AG59" s="291"/>
      <c r="AH59" s="291"/>
    </row>
    <row r="60" spans="28:34" ht="13.2" x14ac:dyDescent="0.2"/>
    <row r="61" spans="28:34" ht="13.2" x14ac:dyDescent="0.2"/>
    <row r="62" spans="28:34" ht="13.2" x14ac:dyDescent="0.2"/>
    <row r="63" spans="28:34" ht="13.2" x14ac:dyDescent="0.2">
      <c r="AH63" s="291"/>
    </row>
    <row r="64" spans="28:34" ht="13.2" x14ac:dyDescent="0.2">
      <c r="AG64" s="291"/>
      <c r="AH64" s="291"/>
    </row>
    <row r="65" spans="28:34" ht="13.2" x14ac:dyDescent="0.2"/>
    <row r="66" spans="28:34" ht="13.2" x14ac:dyDescent="0.2"/>
    <row r="67" spans="28:34" ht="13.2" x14ac:dyDescent="0.2"/>
    <row r="68" spans="28:34" ht="13.2" x14ac:dyDescent="0.2">
      <c r="AB68" s="291"/>
      <c r="AC68" s="291"/>
      <c r="AD68" s="291"/>
      <c r="AE68" s="291"/>
      <c r="AF68" s="291"/>
      <c r="AG68" s="291"/>
      <c r="AH68" s="291"/>
    </row>
    <row r="69" spans="28:34" ht="13.2" x14ac:dyDescent="0.2">
      <c r="AF69" s="291"/>
      <c r="AG69" s="291"/>
      <c r="AH69" s="291"/>
    </row>
    <row r="70" spans="28:34" ht="13.2" x14ac:dyDescent="0.2"/>
    <row r="71" spans="28:34" ht="13.2" x14ac:dyDescent="0.2"/>
    <row r="72" spans="28:34" ht="13.2" x14ac:dyDescent="0.2"/>
    <row r="73" spans="28:34" ht="13.2" x14ac:dyDescent="0.2"/>
    <row r="74" spans="28:34" ht="13.2" x14ac:dyDescent="0.2"/>
    <row r="75" spans="28:34" ht="13.2" x14ac:dyDescent="0.2">
      <c r="AH75" s="291"/>
    </row>
    <row r="76" spans="28:34" ht="13.2" x14ac:dyDescent="0.2">
      <c r="AF76" s="291"/>
      <c r="AG76" s="291"/>
      <c r="AH76" s="291"/>
    </row>
    <row r="77" spans="28:34" ht="13.2" x14ac:dyDescent="0.2">
      <c r="AG77" s="291"/>
      <c r="AH77" s="291"/>
    </row>
    <row r="78" spans="28:34" ht="13.2" x14ac:dyDescent="0.2"/>
    <row r="79" spans="28:34" ht="13.2" x14ac:dyDescent="0.2"/>
    <row r="80" spans="28:34" ht="13.2" x14ac:dyDescent="0.2"/>
    <row r="81" spans="25:34" ht="13.2" x14ac:dyDescent="0.2"/>
    <row r="82" spans="25:34" ht="13.2" x14ac:dyDescent="0.2">
      <c r="Y82" s="291"/>
    </row>
    <row r="83" spans="25:34" ht="13.2" x14ac:dyDescent="0.2">
      <c r="Y83" s="291"/>
      <c r="Z83" s="291"/>
      <c r="AA83" s="291"/>
      <c r="AB83" s="291"/>
      <c r="AC83" s="291"/>
      <c r="AD83" s="291"/>
      <c r="AE83" s="291"/>
      <c r="AF83" s="291"/>
      <c r="AG83" s="291"/>
      <c r="AH83" s="291"/>
    </row>
    <row r="84" spans="25:34" ht="13.2" x14ac:dyDescent="0.2"/>
    <row r="85" spans="25:34" ht="13.2" x14ac:dyDescent="0.2"/>
    <row r="86" spans="25:34" ht="13.2" x14ac:dyDescent="0.2"/>
    <row r="87" spans="25:34" ht="13.2" x14ac:dyDescent="0.2"/>
    <row r="88" spans="25:34" ht="13.2" x14ac:dyDescent="0.2">
      <c r="AH88" s="291"/>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91"/>
      <c r="AG94" s="291"/>
      <c r="AH94" s="291"/>
    </row>
    <row r="95" spans="25:34" ht="13.5" customHeight="1" x14ac:dyDescent="0.2">
      <c r="AH95" s="291"/>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91"/>
    </row>
    <row r="102" spans="33:34" ht="13.5" customHeight="1" x14ac:dyDescent="0.2"/>
    <row r="103" spans="33:34" ht="13.5" customHeight="1" x14ac:dyDescent="0.2"/>
    <row r="104" spans="33:34" ht="13.5" customHeight="1" x14ac:dyDescent="0.2">
      <c r="AG104" s="291"/>
      <c r="AH104" s="291"/>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91"/>
    </row>
    <row r="117" spans="34:122" ht="13.5" customHeight="1" x14ac:dyDescent="0.2"/>
    <row r="118" spans="34:122" ht="13.5" customHeight="1" x14ac:dyDescent="0.2"/>
    <row r="119" spans="34:122" ht="13.5" customHeight="1" x14ac:dyDescent="0.2"/>
    <row r="120" spans="34:122" ht="13.5" customHeight="1" x14ac:dyDescent="0.2">
      <c r="AH120" s="291"/>
    </row>
    <row r="121" spans="34:122" ht="13.5" customHeight="1" x14ac:dyDescent="0.2">
      <c r="AH121" s="291"/>
    </row>
    <row r="122" spans="34:122" ht="13.5" customHeight="1" x14ac:dyDescent="0.2"/>
    <row r="123" spans="34:122" ht="13.5" customHeight="1" x14ac:dyDescent="0.2"/>
    <row r="124" spans="34:122" ht="13.5" customHeight="1" x14ac:dyDescent="0.2"/>
    <row r="125" spans="34:122" ht="13.5" customHeight="1" x14ac:dyDescent="0.2">
      <c r="DR125" s="291" t="s">
        <v>521</v>
      </c>
    </row>
  </sheetData>
  <sheetProtection algorithmName="SHA-512" hashValue="npp5lidK4BEUGSF+y+oT9oMGxbTXnWFV9FROrgHDtushtTz+2iVFgiPH1zt3pj0kbFGcpoC9LEjec/NQPs+wSw==" saltValue="1GSKlTkr+y4gtsY/K0Rg6Q=="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M49"/>
  <sheetViews>
    <sheetView showGridLines="0" workbookViewId="0"/>
  </sheetViews>
  <sheetFormatPr defaultColWidth="0" defaultRowHeight="11.25" customHeight="1" zeroHeight="1" x14ac:dyDescent="0.2"/>
  <cols>
    <col min="1" max="95" width="1.6640625" style="226" customWidth="1"/>
    <col min="96" max="133" width="1.6640625" style="242" customWidth="1"/>
    <col min="134" max="143" width="1.6640625" style="226" customWidth="1"/>
    <col min="144" max="16384" width="0" style="226" hidden="1"/>
  </cols>
  <sheetData>
    <row r="1" spans="2:143" ht="22.5" customHeight="1" thickBot="1" x14ac:dyDescent="0.25">
      <c r="B1" s="223"/>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797" t="s">
        <v>212</v>
      </c>
      <c r="DI1" s="798"/>
      <c r="DJ1" s="798"/>
      <c r="DK1" s="798"/>
      <c r="DL1" s="798"/>
      <c r="DM1" s="798"/>
      <c r="DN1" s="799"/>
      <c r="DO1" s="226"/>
      <c r="DP1" s="797" t="s">
        <v>213</v>
      </c>
      <c r="DQ1" s="798"/>
      <c r="DR1" s="798"/>
      <c r="DS1" s="798"/>
      <c r="DT1" s="798"/>
      <c r="DU1" s="798"/>
      <c r="DV1" s="798"/>
      <c r="DW1" s="798"/>
      <c r="DX1" s="798"/>
      <c r="DY1" s="798"/>
      <c r="DZ1" s="798"/>
      <c r="EA1" s="798"/>
      <c r="EB1" s="798"/>
      <c r="EC1" s="799"/>
      <c r="ED1" s="224"/>
      <c r="EE1" s="224"/>
      <c r="EF1" s="224"/>
      <c r="EG1" s="224"/>
      <c r="EH1" s="224"/>
      <c r="EI1" s="224"/>
      <c r="EJ1" s="224"/>
      <c r="EK1" s="224"/>
      <c r="EL1" s="224"/>
      <c r="EM1" s="224"/>
    </row>
    <row r="2" spans="2:143" ht="22.5" customHeight="1" x14ac:dyDescent="0.2">
      <c r="B2" s="227" t="s">
        <v>214</v>
      </c>
      <c r="R2" s="228"/>
      <c r="S2" s="228"/>
      <c r="T2" s="228"/>
      <c r="U2" s="228"/>
      <c r="V2" s="228"/>
      <c r="W2" s="228"/>
      <c r="X2" s="228"/>
      <c r="Y2" s="228"/>
      <c r="Z2" s="228"/>
      <c r="AA2" s="228"/>
      <c r="AB2" s="228"/>
      <c r="AC2" s="228"/>
      <c r="AE2" s="229"/>
      <c r="AF2" s="229"/>
      <c r="AG2" s="229"/>
      <c r="AH2" s="229"/>
      <c r="AI2" s="229"/>
      <c r="AJ2" s="228"/>
      <c r="AK2" s="228"/>
      <c r="AL2" s="228"/>
      <c r="AM2" s="228"/>
      <c r="AN2" s="228"/>
      <c r="AO2" s="228"/>
      <c r="AP2" s="228"/>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row>
    <row r="3" spans="2:143" ht="11.25" customHeight="1" x14ac:dyDescent="0.2">
      <c r="B3" s="739" t="s">
        <v>215</v>
      </c>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c r="AE3" s="740"/>
      <c r="AF3" s="740"/>
      <c r="AG3" s="740"/>
      <c r="AH3" s="740"/>
      <c r="AI3" s="740"/>
      <c r="AJ3" s="740"/>
      <c r="AK3" s="740"/>
      <c r="AL3" s="740"/>
      <c r="AM3" s="740"/>
      <c r="AN3" s="740"/>
      <c r="AO3" s="740"/>
      <c r="AP3" s="739" t="s">
        <v>216</v>
      </c>
      <c r="AQ3" s="740"/>
      <c r="AR3" s="740"/>
      <c r="AS3" s="740"/>
      <c r="AT3" s="740"/>
      <c r="AU3" s="740"/>
      <c r="AV3" s="740"/>
      <c r="AW3" s="740"/>
      <c r="AX3" s="740"/>
      <c r="AY3" s="740"/>
      <c r="AZ3" s="740"/>
      <c r="BA3" s="740"/>
      <c r="BB3" s="740"/>
      <c r="BC3" s="740"/>
      <c r="BD3" s="740"/>
      <c r="BE3" s="740"/>
      <c r="BF3" s="740"/>
      <c r="BG3" s="740"/>
      <c r="BH3" s="740"/>
      <c r="BI3" s="740"/>
      <c r="BJ3" s="740"/>
      <c r="BK3" s="740"/>
      <c r="BL3" s="740"/>
      <c r="BM3" s="740"/>
      <c r="BN3" s="740"/>
      <c r="BO3" s="740"/>
      <c r="BP3" s="740"/>
      <c r="BQ3" s="740"/>
      <c r="BR3" s="740"/>
      <c r="BS3" s="740"/>
      <c r="BT3" s="740"/>
      <c r="BU3" s="740"/>
      <c r="BV3" s="740"/>
      <c r="BW3" s="740"/>
      <c r="BX3" s="740"/>
      <c r="BY3" s="740"/>
      <c r="BZ3" s="740"/>
      <c r="CA3" s="740"/>
      <c r="CB3" s="741"/>
      <c r="CD3" s="782" t="s">
        <v>217</v>
      </c>
      <c r="CE3" s="783"/>
      <c r="CF3" s="783"/>
      <c r="CG3" s="783"/>
      <c r="CH3" s="783"/>
      <c r="CI3" s="783"/>
      <c r="CJ3" s="783"/>
      <c r="CK3" s="783"/>
      <c r="CL3" s="783"/>
      <c r="CM3" s="783"/>
      <c r="CN3" s="783"/>
      <c r="CO3" s="783"/>
      <c r="CP3" s="783"/>
      <c r="CQ3" s="783"/>
      <c r="CR3" s="783"/>
      <c r="CS3" s="783"/>
      <c r="CT3" s="783"/>
      <c r="CU3" s="783"/>
      <c r="CV3" s="783"/>
      <c r="CW3" s="783"/>
      <c r="CX3" s="783"/>
      <c r="CY3" s="783"/>
      <c r="CZ3" s="783"/>
      <c r="DA3" s="783"/>
      <c r="DB3" s="783"/>
      <c r="DC3" s="783"/>
      <c r="DD3" s="783"/>
      <c r="DE3" s="783"/>
      <c r="DF3" s="783"/>
      <c r="DG3" s="783"/>
      <c r="DH3" s="783"/>
      <c r="DI3" s="783"/>
      <c r="DJ3" s="783"/>
      <c r="DK3" s="783"/>
      <c r="DL3" s="783"/>
      <c r="DM3" s="783"/>
      <c r="DN3" s="783"/>
      <c r="DO3" s="783"/>
      <c r="DP3" s="783"/>
      <c r="DQ3" s="783"/>
      <c r="DR3" s="783"/>
      <c r="DS3" s="783"/>
      <c r="DT3" s="783"/>
      <c r="DU3" s="783"/>
      <c r="DV3" s="783"/>
      <c r="DW3" s="783"/>
      <c r="DX3" s="783"/>
      <c r="DY3" s="783"/>
      <c r="DZ3" s="783"/>
      <c r="EA3" s="783"/>
      <c r="EB3" s="783"/>
      <c r="EC3" s="784"/>
    </row>
    <row r="4" spans="2:143" ht="11.25" customHeight="1" x14ac:dyDescent="0.2">
      <c r="B4" s="739" t="s">
        <v>1</v>
      </c>
      <c r="C4" s="740"/>
      <c r="D4" s="740"/>
      <c r="E4" s="740"/>
      <c r="F4" s="740"/>
      <c r="G4" s="740"/>
      <c r="H4" s="740"/>
      <c r="I4" s="740"/>
      <c r="J4" s="740"/>
      <c r="K4" s="740"/>
      <c r="L4" s="740"/>
      <c r="M4" s="740"/>
      <c r="N4" s="740"/>
      <c r="O4" s="740"/>
      <c r="P4" s="740"/>
      <c r="Q4" s="741"/>
      <c r="R4" s="739" t="s">
        <v>218</v>
      </c>
      <c r="S4" s="740"/>
      <c r="T4" s="740"/>
      <c r="U4" s="740"/>
      <c r="V4" s="740"/>
      <c r="W4" s="740"/>
      <c r="X4" s="740"/>
      <c r="Y4" s="741"/>
      <c r="Z4" s="739" t="s">
        <v>219</v>
      </c>
      <c r="AA4" s="740"/>
      <c r="AB4" s="740"/>
      <c r="AC4" s="741"/>
      <c r="AD4" s="739" t="s">
        <v>220</v>
      </c>
      <c r="AE4" s="740"/>
      <c r="AF4" s="740"/>
      <c r="AG4" s="740"/>
      <c r="AH4" s="740"/>
      <c r="AI4" s="740"/>
      <c r="AJ4" s="740"/>
      <c r="AK4" s="741"/>
      <c r="AL4" s="739" t="s">
        <v>219</v>
      </c>
      <c r="AM4" s="740"/>
      <c r="AN4" s="740"/>
      <c r="AO4" s="741"/>
      <c r="AP4" s="800" t="s">
        <v>221</v>
      </c>
      <c r="AQ4" s="800"/>
      <c r="AR4" s="800"/>
      <c r="AS4" s="800"/>
      <c r="AT4" s="800"/>
      <c r="AU4" s="800"/>
      <c r="AV4" s="800"/>
      <c r="AW4" s="800"/>
      <c r="AX4" s="800"/>
      <c r="AY4" s="800"/>
      <c r="AZ4" s="800"/>
      <c r="BA4" s="800"/>
      <c r="BB4" s="800"/>
      <c r="BC4" s="800"/>
      <c r="BD4" s="800"/>
      <c r="BE4" s="800"/>
      <c r="BF4" s="800"/>
      <c r="BG4" s="800" t="s">
        <v>222</v>
      </c>
      <c r="BH4" s="800"/>
      <c r="BI4" s="800"/>
      <c r="BJ4" s="800"/>
      <c r="BK4" s="800"/>
      <c r="BL4" s="800"/>
      <c r="BM4" s="800"/>
      <c r="BN4" s="800"/>
      <c r="BO4" s="800" t="s">
        <v>219</v>
      </c>
      <c r="BP4" s="800"/>
      <c r="BQ4" s="800"/>
      <c r="BR4" s="800"/>
      <c r="BS4" s="800" t="s">
        <v>223</v>
      </c>
      <c r="BT4" s="800"/>
      <c r="BU4" s="800"/>
      <c r="BV4" s="800"/>
      <c r="BW4" s="800"/>
      <c r="BX4" s="800"/>
      <c r="BY4" s="800"/>
      <c r="BZ4" s="800"/>
      <c r="CA4" s="800"/>
      <c r="CB4" s="800"/>
      <c r="CD4" s="782" t="s">
        <v>224</v>
      </c>
      <c r="CE4" s="783"/>
      <c r="CF4" s="783"/>
      <c r="CG4" s="783"/>
      <c r="CH4" s="783"/>
      <c r="CI4" s="783"/>
      <c r="CJ4" s="783"/>
      <c r="CK4" s="783"/>
      <c r="CL4" s="783"/>
      <c r="CM4" s="783"/>
      <c r="CN4" s="783"/>
      <c r="CO4" s="783"/>
      <c r="CP4" s="783"/>
      <c r="CQ4" s="783"/>
      <c r="CR4" s="783"/>
      <c r="CS4" s="783"/>
      <c r="CT4" s="783"/>
      <c r="CU4" s="783"/>
      <c r="CV4" s="783"/>
      <c r="CW4" s="783"/>
      <c r="CX4" s="783"/>
      <c r="CY4" s="783"/>
      <c r="CZ4" s="783"/>
      <c r="DA4" s="783"/>
      <c r="DB4" s="783"/>
      <c r="DC4" s="783"/>
      <c r="DD4" s="783"/>
      <c r="DE4" s="783"/>
      <c r="DF4" s="783"/>
      <c r="DG4" s="783"/>
      <c r="DH4" s="783"/>
      <c r="DI4" s="783"/>
      <c r="DJ4" s="783"/>
      <c r="DK4" s="783"/>
      <c r="DL4" s="783"/>
      <c r="DM4" s="783"/>
      <c r="DN4" s="783"/>
      <c r="DO4" s="783"/>
      <c r="DP4" s="783"/>
      <c r="DQ4" s="783"/>
      <c r="DR4" s="783"/>
      <c r="DS4" s="783"/>
      <c r="DT4" s="783"/>
      <c r="DU4" s="783"/>
      <c r="DV4" s="783"/>
      <c r="DW4" s="783"/>
      <c r="DX4" s="783"/>
      <c r="DY4" s="783"/>
      <c r="DZ4" s="783"/>
      <c r="EA4" s="783"/>
      <c r="EB4" s="783"/>
      <c r="EC4" s="784"/>
    </row>
    <row r="5" spans="2:143" s="230" customFormat="1" ht="11.25" customHeight="1" x14ac:dyDescent="0.2">
      <c r="B5" s="744" t="s">
        <v>225</v>
      </c>
      <c r="C5" s="745"/>
      <c r="D5" s="745"/>
      <c r="E5" s="745"/>
      <c r="F5" s="745"/>
      <c r="G5" s="745"/>
      <c r="H5" s="745"/>
      <c r="I5" s="745"/>
      <c r="J5" s="745"/>
      <c r="K5" s="745"/>
      <c r="L5" s="745"/>
      <c r="M5" s="745"/>
      <c r="N5" s="745"/>
      <c r="O5" s="745"/>
      <c r="P5" s="745"/>
      <c r="Q5" s="746"/>
      <c r="R5" s="733">
        <v>19852772</v>
      </c>
      <c r="S5" s="734"/>
      <c r="T5" s="734"/>
      <c r="U5" s="734"/>
      <c r="V5" s="734"/>
      <c r="W5" s="734"/>
      <c r="X5" s="734"/>
      <c r="Y5" s="777"/>
      <c r="Z5" s="795">
        <v>37.4</v>
      </c>
      <c r="AA5" s="795"/>
      <c r="AB5" s="795"/>
      <c r="AC5" s="795"/>
      <c r="AD5" s="796">
        <v>19377639</v>
      </c>
      <c r="AE5" s="796"/>
      <c r="AF5" s="796"/>
      <c r="AG5" s="796"/>
      <c r="AH5" s="796"/>
      <c r="AI5" s="796"/>
      <c r="AJ5" s="796"/>
      <c r="AK5" s="796"/>
      <c r="AL5" s="778">
        <v>72.400000000000006</v>
      </c>
      <c r="AM5" s="749"/>
      <c r="AN5" s="749"/>
      <c r="AO5" s="779"/>
      <c r="AP5" s="744" t="s">
        <v>226</v>
      </c>
      <c r="AQ5" s="745"/>
      <c r="AR5" s="745"/>
      <c r="AS5" s="745"/>
      <c r="AT5" s="745"/>
      <c r="AU5" s="745"/>
      <c r="AV5" s="745"/>
      <c r="AW5" s="745"/>
      <c r="AX5" s="745"/>
      <c r="AY5" s="745"/>
      <c r="AZ5" s="745"/>
      <c r="BA5" s="745"/>
      <c r="BB5" s="745"/>
      <c r="BC5" s="745"/>
      <c r="BD5" s="745"/>
      <c r="BE5" s="745"/>
      <c r="BF5" s="746"/>
      <c r="BG5" s="678">
        <v>19247603</v>
      </c>
      <c r="BH5" s="679"/>
      <c r="BI5" s="679"/>
      <c r="BJ5" s="679"/>
      <c r="BK5" s="679"/>
      <c r="BL5" s="679"/>
      <c r="BM5" s="679"/>
      <c r="BN5" s="680"/>
      <c r="BO5" s="715">
        <v>97</v>
      </c>
      <c r="BP5" s="715"/>
      <c r="BQ5" s="715"/>
      <c r="BR5" s="715"/>
      <c r="BS5" s="716">
        <v>356562</v>
      </c>
      <c r="BT5" s="716"/>
      <c r="BU5" s="716"/>
      <c r="BV5" s="716"/>
      <c r="BW5" s="716"/>
      <c r="BX5" s="716"/>
      <c r="BY5" s="716"/>
      <c r="BZ5" s="716"/>
      <c r="CA5" s="716"/>
      <c r="CB5" s="775"/>
      <c r="CD5" s="782" t="s">
        <v>221</v>
      </c>
      <c r="CE5" s="783"/>
      <c r="CF5" s="783"/>
      <c r="CG5" s="783"/>
      <c r="CH5" s="783"/>
      <c r="CI5" s="783"/>
      <c r="CJ5" s="783"/>
      <c r="CK5" s="783"/>
      <c r="CL5" s="783"/>
      <c r="CM5" s="783"/>
      <c r="CN5" s="783"/>
      <c r="CO5" s="783"/>
      <c r="CP5" s="783"/>
      <c r="CQ5" s="784"/>
      <c r="CR5" s="782" t="s">
        <v>227</v>
      </c>
      <c r="CS5" s="783"/>
      <c r="CT5" s="783"/>
      <c r="CU5" s="783"/>
      <c r="CV5" s="783"/>
      <c r="CW5" s="783"/>
      <c r="CX5" s="783"/>
      <c r="CY5" s="784"/>
      <c r="CZ5" s="782" t="s">
        <v>219</v>
      </c>
      <c r="DA5" s="783"/>
      <c r="DB5" s="783"/>
      <c r="DC5" s="784"/>
      <c r="DD5" s="782" t="s">
        <v>228</v>
      </c>
      <c r="DE5" s="783"/>
      <c r="DF5" s="783"/>
      <c r="DG5" s="783"/>
      <c r="DH5" s="783"/>
      <c r="DI5" s="783"/>
      <c r="DJ5" s="783"/>
      <c r="DK5" s="783"/>
      <c r="DL5" s="783"/>
      <c r="DM5" s="783"/>
      <c r="DN5" s="783"/>
      <c r="DO5" s="783"/>
      <c r="DP5" s="784"/>
      <c r="DQ5" s="782" t="s">
        <v>229</v>
      </c>
      <c r="DR5" s="783"/>
      <c r="DS5" s="783"/>
      <c r="DT5" s="783"/>
      <c r="DU5" s="783"/>
      <c r="DV5" s="783"/>
      <c r="DW5" s="783"/>
      <c r="DX5" s="783"/>
      <c r="DY5" s="783"/>
      <c r="DZ5" s="783"/>
      <c r="EA5" s="783"/>
      <c r="EB5" s="783"/>
      <c r="EC5" s="784"/>
    </row>
    <row r="6" spans="2:143" ht="11.25" customHeight="1" x14ac:dyDescent="0.2">
      <c r="B6" s="675" t="s">
        <v>230</v>
      </c>
      <c r="C6" s="676"/>
      <c r="D6" s="676"/>
      <c r="E6" s="676"/>
      <c r="F6" s="676"/>
      <c r="G6" s="676"/>
      <c r="H6" s="676"/>
      <c r="I6" s="676"/>
      <c r="J6" s="676"/>
      <c r="K6" s="676"/>
      <c r="L6" s="676"/>
      <c r="M6" s="676"/>
      <c r="N6" s="676"/>
      <c r="O6" s="676"/>
      <c r="P6" s="676"/>
      <c r="Q6" s="677"/>
      <c r="R6" s="678">
        <v>435347</v>
      </c>
      <c r="S6" s="679"/>
      <c r="T6" s="679"/>
      <c r="U6" s="679"/>
      <c r="V6" s="679"/>
      <c r="W6" s="679"/>
      <c r="X6" s="679"/>
      <c r="Y6" s="680"/>
      <c r="Z6" s="715">
        <v>0.8</v>
      </c>
      <c r="AA6" s="715"/>
      <c r="AB6" s="715"/>
      <c r="AC6" s="715"/>
      <c r="AD6" s="716">
        <v>435347</v>
      </c>
      <c r="AE6" s="716"/>
      <c r="AF6" s="716"/>
      <c r="AG6" s="716"/>
      <c r="AH6" s="716"/>
      <c r="AI6" s="716"/>
      <c r="AJ6" s="716"/>
      <c r="AK6" s="716"/>
      <c r="AL6" s="681">
        <v>1.6</v>
      </c>
      <c r="AM6" s="682"/>
      <c r="AN6" s="682"/>
      <c r="AO6" s="717"/>
      <c r="AP6" s="675" t="s">
        <v>231</v>
      </c>
      <c r="AQ6" s="676"/>
      <c r="AR6" s="676"/>
      <c r="AS6" s="676"/>
      <c r="AT6" s="676"/>
      <c r="AU6" s="676"/>
      <c r="AV6" s="676"/>
      <c r="AW6" s="676"/>
      <c r="AX6" s="676"/>
      <c r="AY6" s="676"/>
      <c r="AZ6" s="676"/>
      <c r="BA6" s="676"/>
      <c r="BB6" s="676"/>
      <c r="BC6" s="676"/>
      <c r="BD6" s="676"/>
      <c r="BE6" s="676"/>
      <c r="BF6" s="677"/>
      <c r="BG6" s="678">
        <v>19247603</v>
      </c>
      <c r="BH6" s="679"/>
      <c r="BI6" s="679"/>
      <c r="BJ6" s="679"/>
      <c r="BK6" s="679"/>
      <c r="BL6" s="679"/>
      <c r="BM6" s="679"/>
      <c r="BN6" s="680"/>
      <c r="BO6" s="715">
        <v>97</v>
      </c>
      <c r="BP6" s="715"/>
      <c r="BQ6" s="715"/>
      <c r="BR6" s="715"/>
      <c r="BS6" s="716">
        <v>356562</v>
      </c>
      <c r="BT6" s="716"/>
      <c r="BU6" s="716"/>
      <c r="BV6" s="716"/>
      <c r="BW6" s="716"/>
      <c r="BX6" s="716"/>
      <c r="BY6" s="716"/>
      <c r="BZ6" s="716"/>
      <c r="CA6" s="716"/>
      <c r="CB6" s="775"/>
      <c r="CD6" s="736" t="s">
        <v>232</v>
      </c>
      <c r="CE6" s="737"/>
      <c r="CF6" s="737"/>
      <c r="CG6" s="737"/>
      <c r="CH6" s="737"/>
      <c r="CI6" s="737"/>
      <c r="CJ6" s="737"/>
      <c r="CK6" s="737"/>
      <c r="CL6" s="737"/>
      <c r="CM6" s="737"/>
      <c r="CN6" s="737"/>
      <c r="CO6" s="737"/>
      <c r="CP6" s="737"/>
      <c r="CQ6" s="738"/>
      <c r="CR6" s="678">
        <v>329774</v>
      </c>
      <c r="CS6" s="679"/>
      <c r="CT6" s="679"/>
      <c r="CU6" s="679"/>
      <c r="CV6" s="679"/>
      <c r="CW6" s="679"/>
      <c r="CX6" s="679"/>
      <c r="CY6" s="680"/>
      <c r="CZ6" s="778">
        <v>0.7</v>
      </c>
      <c r="DA6" s="749"/>
      <c r="DB6" s="749"/>
      <c r="DC6" s="781"/>
      <c r="DD6" s="684" t="s">
        <v>130</v>
      </c>
      <c r="DE6" s="679"/>
      <c r="DF6" s="679"/>
      <c r="DG6" s="679"/>
      <c r="DH6" s="679"/>
      <c r="DI6" s="679"/>
      <c r="DJ6" s="679"/>
      <c r="DK6" s="679"/>
      <c r="DL6" s="679"/>
      <c r="DM6" s="679"/>
      <c r="DN6" s="679"/>
      <c r="DO6" s="679"/>
      <c r="DP6" s="680"/>
      <c r="DQ6" s="684">
        <v>329563</v>
      </c>
      <c r="DR6" s="679"/>
      <c r="DS6" s="679"/>
      <c r="DT6" s="679"/>
      <c r="DU6" s="679"/>
      <c r="DV6" s="679"/>
      <c r="DW6" s="679"/>
      <c r="DX6" s="679"/>
      <c r="DY6" s="679"/>
      <c r="DZ6" s="679"/>
      <c r="EA6" s="679"/>
      <c r="EB6" s="679"/>
      <c r="EC6" s="722"/>
    </row>
    <row r="7" spans="2:143" ht="11.25" customHeight="1" x14ac:dyDescent="0.2">
      <c r="B7" s="675" t="s">
        <v>233</v>
      </c>
      <c r="C7" s="676"/>
      <c r="D7" s="676"/>
      <c r="E7" s="676"/>
      <c r="F7" s="676"/>
      <c r="G7" s="676"/>
      <c r="H7" s="676"/>
      <c r="I7" s="676"/>
      <c r="J7" s="676"/>
      <c r="K7" s="676"/>
      <c r="L7" s="676"/>
      <c r="M7" s="676"/>
      <c r="N7" s="676"/>
      <c r="O7" s="676"/>
      <c r="P7" s="676"/>
      <c r="Q7" s="677"/>
      <c r="R7" s="678">
        <v>9765</v>
      </c>
      <c r="S7" s="679"/>
      <c r="T7" s="679"/>
      <c r="U7" s="679"/>
      <c r="V7" s="679"/>
      <c r="W7" s="679"/>
      <c r="X7" s="679"/>
      <c r="Y7" s="680"/>
      <c r="Z7" s="715">
        <v>0</v>
      </c>
      <c r="AA7" s="715"/>
      <c r="AB7" s="715"/>
      <c r="AC7" s="715"/>
      <c r="AD7" s="716">
        <v>9765</v>
      </c>
      <c r="AE7" s="716"/>
      <c r="AF7" s="716"/>
      <c r="AG7" s="716"/>
      <c r="AH7" s="716"/>
      <c r="AI7" s="716"/>
      <c r="AJ7" s="716"/>
      <c r="AK7" s="716"/>
      <c r="AL7" s="681">
        <v>0</v>
      </c>
      <c r="AM7" s="682"/>
      <c r="AN7" s="682"/>
      <c r="AO7" s="717"/>
      <c r="AP7" s="675" t="s">
        <v>234</v>
      </c>
      <c r="AQ7" s="676"/>
      <c r="AR7" s="676"/>
      <c r="AS7" s="676"/>
      <c r="AT7" s="676"/>
      <c r="AU7" s="676"/>
      <c r="AV7" s="676"/>
      <c r="AW7" s="676"/>
      <c r="AX7" s="676"/>
      <c r="AY7" s="676"/>
      <c r="AZ7" s="676"/>
      <c r="BA7" s="676"/>
      <c r="BB7" s="676"/>
      <c r="BC7" s="676"/>
      <c r="BD7" s="676"/>
      <c r="BE7" s="676"/>
      <c r="BF7" s="677"/>
      <c r="BG7" s="678">
        <v>8197726</v>
      </c>
      <c r="BH7" s="679"/>
      <c r="BI7" s="679"/>
      <c r="BJ7" s="679"/>
      <c r="BK7" s="679"/>
      <c r="BL7" s="679"/>
      <c r="BM7" s="679"/>
      <c r="BN7" s="680"/>
      <c r="BO7" s="715">
        <v>41.3</v>
      </c>
      <c r="BP7" s="715"/>
      <c r="BQ7" s="715"/>
      <c r="BR7" s="715"/>
      <c r="BS7" s="716">
        <v>356562</v>
      </c>
      <c r="BT7" s="716"/>
      <c r="BU7" s="716"/>
      <c r="BV7" s="716"/>
      <c r="BW7" s="716"/>
      <c r="BX7" s="716"/>
      <c r="BY7" s="716"/>
      <c r="BZ7" s="716"/>
      <c r="CA7" s="716"/>
      <c r="CB7" s="775"/>
      <c r="CD7" s="711" t="s">
        <v>235</v>
      </c>
      <c r="CE7" s="712"/>
      <c r="CF7" s="712"/>
      <c r="CG7" s="712"/>
      <c r="CH7" s="712"/>
      <c r="CI7" s="712"/>
      <c r="CJ7" s="712"/>
      <c r="CK7" s="712"/>
      <c r="CL7" s="712"/>
      <c r="CM7" s="712"/>
      <c r="CN7" s="712"/>
      <c r="CO7" s="712"/>
      <c r="CP7" s="712"/>
      <c r="CQ7" s="713"/>
      <c r="CR7" s="678">
        <v>6124602</v>
      </c>
      <c r="CS7" s="679"/>
      <c r="CT7" s="679"/>
      <c r="CU7" s="679"/>
      <c r="CV7" s="679"/>
      <c r="CW7" s="679"/>
      <c r="CX7" s="679"/>
      <c r="CY7" s="680"/>
      <c r="CZ7" s="715">
        <v>12.2</v>
      </c>
      <c r="DA7" s="715"/>
      <c r="DB7" s="715"/>
      <c r="DC7" s="715"/>
      <c r="DD7" s="684">
        <v>198156</v>
      </c>
      <c r="DE7" s="679"/>
      <c r="DF7" s="679"/>
      <c r="DG7" s="679"/>
      <c r="DH7" s="679"/>
      <c r="DI7" s="679"/>
      <c r="DJ7" s="679"/>
      <c r="DK7" s="679"/>
      <c r="DL7" s="679"/>
      <c r="DM7" s="679"/>
      <c r="DN7" s="679"/>
      <c r="DO7" s="679"/>
      <c r="DP7" s="680"/>
      <c r="DQ7" s="684">
        <v>5049928</v>
      </c>
      <c r="DR7" s="679"/>
      <c r="DS7" s="679"/>
      <c r="DT7" s="679"/>
      <c r="DU7" s="679"/>
      <c r="DV7" s="679"/>
      <c r="DW7" s="679"/>
      <c r="DX7" s="679"/>
      <c r="DY7" s="679"/>
      <c r="DZ7" s="679"/>
      <c r="EA7" s="679"/>
      <c r="EB7" s="679"/>
      <c r="EC7" s="722"/>
    </row>
    <row r="8" spans="2:143" ht="11.25" customHeight="1" x14ac:dyDescent="0.2">
      <c r="B8" s="675" t="s">
        <v>236</v>
      </c>
      <c r="C8" s="676"/>
      <c r="D8" s="676"/>
      <c r="E8" s="676"/>
      <c r="F8" s="676"/>
      <c r="G8" s="676"/>
      <c r="H8" s="676"/>
      <c r="I8" s="676"/>
      <c r="J8" s="676"/>
      <c r="K8" s="676"/>
      <c r="L8" s="676"/>
      <c r="M8" s="676"/>
      <c r="N8" s="676"/>
      <c r="O8" s="676"/>
      <c r="P8" s="676"/>
      <c r="Q8" s="677"/>
      <c r="R8" s="678">
        <v>61273</v>
      </c>
      <c r="S8" s="679"/>
      <c r="T8" s="679"/>
      <c r="U8" s="679"/>
      <c r="V8" s="679"/>
      <c r="W8" s="679"/>
      <c r="X8" s="679"/>
      <c r="Y8" s="680"/>
      <c r="Z8" s="715">
        <v>0.1</v>
      </c>
      <c r="AA8" s="715"/>
      <c r="AB8" s="715"/>
      <c r="AC8" s="715"/>
      <c r="AD8" s="716">
        <v>61273</v>
      </c>
      <c r="AE8" s="716"/>
      <c r="AF8" s="716"/>
      <c r="AG8" s="716"/>
      <c r="AH8" s="716"/>
      <c r="AI8" s="716"/>
      <c r="AJ8" s="716"/>
      <c r="AK8" s="716"/>
      <c r="AL8" s="681">
        <v>0.2</v>
      </c>
      <c r="AM8" s="682"/>
      <c r="AN8" s="682"/>
      <c r="AO8" s="717"/>
      <c r="AP8" s="675" t="s">
        <v>237</v>
      </c>
      <c r="AQ8" s="676"/>
      <c r="AR8" s="676"/>
      <c r="AS8" s="676"/>
      <c r="AT8" s="676"/>
      <c r="AU8" s="676"/>
      <c r="AV8" s="676"/>
      <c r="AW8" s="676"/>
      <c r="AX8" s="676"/>
      <c r="AY8" s="676"/>
      <c r="AZ8" s="676"/>
      <c r="BA8" s="676"/>
      <c r="BB8" s="676"/>
      <c r="BC8" s="676"/>
      <c r="BD8" s="676"/>
      <c r="BE8" s="676"/>
      <c r="BF8" s="677"/>
      <c r="BG8" s="678">
        <v>224541</v>
      </c>
      <c r="BH8" s="679"/>
      <c r="BI8" s="679"/>
      <c r="BJ8" s="679"/>
      <c r="BK8" s="679"/>
      <c r="BL8" s="679"/>
      <c r="BM8" s="679"/>
      <c r="BN8" s="680"/>
      <c r="BO8" s="715">
        <v>1.1000000000000001</v>
      </c>
      <c r="BP8" s="715"/>
      <c r="BQ8" s="715"/>
      <c r="BR8" s="715"/>
      <c r="BS8" s="684" t="s">
        <v>238</v>
      </c>
      <c r="BT8" s="679"/>
      <c r="BU8" s="679"/>
      <c r="BV8" s="679"/>
      <c r="BW8" s="679"/>
      <c r="BX8" s="679"/>
      <c r="BY8" s="679"/>
      <c r="BZ8" s="679"/>
      <c r="CA8" s="679"/>
      <c r="CB8" s="722"/>
      <c r="CD8" s="711" t="s">
        <v>239</v>
      </c>
      <c r="CE8" s="712"/>
      <c r="CF8" s="712"/>
      <c r="CG8" s="712"/>
      <c r="CH8" s="712"/>
      <c r="CI8" s="712"/>
      <c r="CJ8" s="712"/>
      <c r="CK8" s="712"/>
      <c r="CL8" s="712"/>
      <c r="CM8" s="712"/>
      <c r="CN8" s="712"/>
      <c r="CO8" s="712"/>
      <c r="CP8" s="712"/>
      <c r="CQ8" s="713"/>
      <c r="CR8" s="678">
        <v>16429252</v>
      </c>
      <c r="CS8" s="679"/>
      <c r="CT8" s="679"/>
      <c r="CU8" s="679"/>
      <c r="CV8" s="679"/>
      <c r="CW8" s="679"/>
      <c r="CX8" s="679"/>
      <c r="CY8" s="680"/>
      <c r="CZ8" s="715">
        <v>32.799999999999997</v>
      </c>
      <c r="DA8" s="715"/>
      <c r="DB8" s="715"/>
      <c r="DC8" s="715"/>
      <c r="DD8" s="684">
        <v>296675</v>
      </c>
      <c r="DE8" s="679"/>
      <c r="DF8" s="679"/>
      <c r="DG8" s="679"/>
      <c r="DH8" s="679"/>
      <c r="DI8" s="679"/>
      <c r="DJ8" s="679"/>
      <c r="DK8" s="679"/>
      <c r="DL8" s="679"/>
      <c r="DM8" s="679"/>
      <c r="DN8" s="679"/>
      <c r="DO8" s="679"/>
      <c r="DP8" s="680"/>
      <c r="DQ8" s="684">
        <v>8111700</v>
      </c>
      <c r="DR8" s="679"/>
      <c r="DS8" s="679"/>
      <c r="DT8" s="679"/>
      <c r="DU8" s="679"/>
      <c r="DV8" s="679"/>
      <c r="DW8" s="679"/>
      <c r="DX8" s="679"/>
      <c r="DY8" s="679"/>
      <c r="DZ8" s="679"/>
      <c r="EA8" s="679"/>
      <c r="EB8" s="679"/>
      <c r="EC8" s="722"/>
    </row>
    <row r="9" spans="2:143" ht="11.25" customHeight="1" x14ac:dyDescent="0.2">
      <c r="B9" s="675" t="s">
        <v>240</v>
      </c>
      <c r="C9" s="676"/>
      <c r="D9" s="676"/>
      <c r="E9" s="676"/>
      <c r="F9" s="676"/>
      <c r="G9" s="676"/>
      <c r="H9" s="676"/>
      <c r="I9" s="676"/>
      <c r="J9" s="676"/>
      <c r="K9" s="676"/>
      <c r="L9" s="676"/>
      <c r="M9" s="676"/>
      <c r="N9" s="676"/>
      <c r="O9" s="676"/>
      <c r="P9" s="676"/>
      <c r="Q9" s="677"/>
      <c r="R9" s="678">
        <v>42488</v>
      </c>
      <c r="S9" s="679"/>
      <c r="T9" s="679"/>
      <c r="U9" s="679"/>
      <c r="V9" s="679"/>
      <c r="W9" s="679"/>
      <c r="X9" s="679"/>
      <c r="Y9" s="680"/>
      <c r="Z9" s="715">
        <v>0.1</v>
      </c>
      <c r="AA9" s="715"/>
      <c r="AB9" s="715"/>
      <c r="AC9" s="715"/>
      <c r="AD9" s="716">
        <v>42488</v>
      </c>
      <c r="AE9" s="716"/>
      <c r="AF9" s="716"/>
      <c r="AG9" s="716"/>
      <c r="AH9" s="716"/>
      <c r="AI9" s="716"/>
      <c r="AJ9" s="716"/>
      <c r="AK9" s="716"/>
      <c r="AL9" s="681">
        <v>0.2</v>
      </c>
      <c r="AM9" s="682"/>
      <c r="AN9" s="682"/>
      <c r="AO9" s="717"/>
      <c r="AP9" s="675" t="s">
        <v>241</v>
      </c>
      <c r="AQ9" s="676"/>
      <c r="AR9" s="676"/>
      <c r="AS9" s="676"/>
      <c r="AT9" s="676"/>
      <c r="AU9" s="676"/>
      <c r="AV9" s="676"/>
      <c r="AW9" s="676"/>
      <c r="AX9" s="676"/>
      <c r="AY9" s="676"/>
      <c r="AZ9" s="676"/>
      <c r="BA9" s="676"/>
      <c r="BB9" s="676"/>
      <c r="BC9" s="676"/>
      <c r="BD9" s="676"/>
      <c r="BE9" s="676"/>
      <c r="BF9" s="677"/>
      <c r="BG9" s="678">
        <v>6125365</v>
      </c>
      <c r="BH9" s="679"/>
      <c r="BI9" s="679"/>
      <c r="BJ9" s="679"/>
      <c r="BK9" s="679"/>
      <c r="BL9" s="679"/>
      <c r="BM9" s="679"/>
      <c r="BN9" s="680"/>
      <c r="BO9" s="715">
        <v>30.9</v>
      </c>
      <c r="BP9" s="715"/>
      <c r="BQ9" s="715"/>
      <c r="BR9" s="715"/>
      <c r="BS9" s="684" t="s">
        <v>238</v>
      </c>
      <c r="BT9" s="679"/>
      <c r="BU9" s="679"/>
      <c r="BV9" s="679"/>
      <c r="BW9" s="679"/>
      <c r="BX9" s="679"/>
      <c r="BY9" s="679"/>
      <c r="BZ9" s="679"/>
      <c r="CA9" s="679"/>
      <c r="CB9" s="722"/>
      <c r="CD9" s="711" t="s">
        <v>242</v>
      </c>
      <c r="CE9" s="712"/>
      <c r="CF9" s="712"/>
      <c r="CG9" s="712"/>
      <c r="CH9" s="712"/>
      <c r="CI9" s="712"/>
      <c r="CJ9" s="712"/>
      <c r="CK9" s="712"/>
      <c r="CL9" s="712"/>
      <c r="CM9" s="712"/>
      <c r="CN9" s="712"/>
      <c r="CO9" s="712"/>
      <c r="CP9" s="712"/>
      <c r="CQ9" s="713"/>
      <c r="CR9" s="678">
        <v>3967683</v>
      </c>
      <c r="CS9" s="679"/>
      <c r="CT9" s="679"/>
      <c r="CU9" s="679"/>
      <c r="CV9" s="679"/>
      <c r="CW9" s="679"/>
      <c r="CX9" s="679"/>
      <c r="CY9" s="680"/>
      <c r="CZ9" s="715">
        <v>7.9</v>
      </c>
      <c r="DA9" s="715"/>
      <c r="DB9" s="715"/>
      <c r="DC9" s="715"/>
      <c r="DD9" s="684">
        <v>433075</v>
      </c>
      <c r="DE9" s="679"/>
      <c r="DF9" s="679"/>
      <c r="DG9" s="679"/>
      <c r="DH9" s="679"/>
      <c r="DI9" s="679"/>
      <c r="DJ9" s="679"/>
      <c r="DK9" s="679"/>
      <c r="DL9" s="679"/>
      <c r="DM9" s="679"/>
      <c r="DN9" s="679"/>
      <c r="DO9" s="679"/>
      <c r="DP9" s="680"/>
      <c r="DQ9" s="684">
        <v>3023525</v>
      </c>
      <c r="DR9" s="679"/>
      <c r="DS9" s="679"/>
      <c r="DT9" s="679"/>
      <c r="DU9" s="679"/>
      <c r="DV9" s="679"/>
      <c r="DW9" s="679"/>
      <c r="DX9" s="679"/>
      <c r="DY9" s="679"/>
      <c r="DZ9" s="679"/>
      <c r="EA9" s="679"/>
      <c r="EB9" s="679"/>
      <c r="EC9" s="722"/>
    </row>
    <row r="10" spans="2:143" ht="11.25" customHeight="1" x14ac:dyDescent="0.2">
      <c r="B10" s="675" t="s">
        <v>243</v>
      </c>
      <c r="C10" s="676"/>
      <c r="D10" s="676"/>
      <c r="E10" s="676"/>
      <c r="F10" s="676"/>
      <c r="G10" s="676"/>
      <c r="H10" s="676"/>
      <c r="I10" s="676"/>
      <c r="J10" s="676"/>
      <c r="K10" s="676"/>
      <c r="L10" s="676"/>
      <c r="M10" s="676"/>
      <c r="N10" s="676"/>
      <c r="O10" s="676"/>
      <c r="P10" s="676"/>
      <c r="Q10" s="677"/>
      <c r="R10" s="678" t="s">
        <v>238</v>
      </c>
      <c r="S10" s="679"/>
      <c r="T10" s="679"/>
      <c r="U10" s="679"/>
      <c r="V10" s="679"/>
      <c r="W10" s="679"/>
      <c r="X10" s="679"/>
      <c r="Y10" s="680"/>
      <c r="Z10" s="715" t="s">
        <v>130</v>
      </c>
      <c r="AA10" s="715"/>
      <c r="AB10" s="715"/>
      <c r="AC10" s="715"/>
      <c r="AD10" s="716" t="s">
        <v>147</v>
      </c>
      <c r="AE10" s="716"/>
      <c r="AF10" s="716"/>
      <c r="AG10" s="716"/>
      <c r="AH10" s="716"/>
      <c r="AI10" s="716"/>
      <c r="AJ10" s="716"/>
      <c r="AK10" s="716"/>
      <c r="AL10" s="681" t="s">
        <v>130</v>
      </c>
      <c r="AM10" s="682"/>
      <c r="AN10" s="682"/>
      <c r="AO10" s="717"/>
      <c r="AP10" s="675" t="s">
        <v>244</v>
      </c>
      <c r="AQ10" s="676"/>
      <c r="AR10" s="676"/>
      <c r="AS10" s="676"/>
      <c r="AT10" s="676"/>
      <c r="AU10" s="676"/>
      <c r="AV10" s="676"/>
      <c r="AW10" s="676"/>
      <c r="AX10" s="676"/>
      <c r="AY10" s="676"/>
      <c r="AZ10" s="676"/>
      <c r="BA10" s="676"/>
      <c r="BB10" s="676"/>
      <c r="BC10" s="676"/>
      <c r="BD10" s="676"/>
      <c r="BE10" s="676"/>
      <c r="BF10" s="677"/>
      <c r="BG10" s="678">
        <v>454808</v>
      </c>
      <c r="BH10" s="679"/>
      <c r="BI10" s="679"/>
      <c r="BJ10" s="679"/>
      <c r="BK10" s="679"/>
      <c r="BL10" s="679"/>
      <c r="BM10" s="679"/>
      <c r="BN10" s="680"/>
      <c r="BO10" s="715">
        <v>2.2999999999999998</v>
      </c>
      <c r="BP10" s="715"/>
      <c r="BQ10" s="715"/>
      <c r="BR10" s="715"/>
      <c r="BS10" s="684">
        <v>76806</v>
      </c>
      <c r="BT10" s="679"/>
      <c r="BU10" s="679"/>
      <c r="BV10" s="679"/>
      <c r="BW10" s="679"/>
      <c r="BX10" s="679"/>
      <c r="BY10" s="679"/>
      <c r="BZ10" s="679"/>
      <c r="CA10" s="679"/>
      <c r="CB10" s="722"/>
      <c r="CD10" s="711" t="s">
        <v>245</v>
      </c>
      <c r="CE10" s="712"/>
      <c r="CF10" s="712"/>
      <c r="CG10" s="712"/>
      <c r="CH10" s="712"/>
      <c r="CI10" s="712"/>
      <c r="CJ10" s="712"/>
      <c r="CK10" s="712"/>
      <c r="CL10" s="712"/>
      <c r="CM10" s="712"/>
      <c r="CN10" s="712"/>
      <c r="CO10" s="712"/>
      <c r="CP10" s="712"/>
      <c r="CQ10" s="713"/>
      <c r="CR10" s="678">
        <v>49620</v>
      </c>
      <c r="CS10" s="679"/>
      <c r="CT10" s="679"/>
      <c r="CU10" s="679"/>
      <c r="CV10" s="679"/>
      <c r="CW10" s="679"/>
      <c r="CX10" s="679"/>
      <c r="CY10" s="680"/>
      <c r="CZ10" s="715">
        <v>0.1</v>
      </c>
      <c r="DA10" s="715"/>
      <c r="DB10" s="715"/>
      <c r="DC10" s="715"/>
      <c r="DD10" s="684" t="s">
        <v>130</v>
      </c>
      <c r="DE10" s="679"/>
      <c r="DF10" s="679"/>
      <c r="DG10" s="679"/>
      <c r="DH10" s="679"/>
      <c r="DI10" s="679"/>
      <c r="DJ10" s="679"/>
      <c r="DK10" s="679"/>
      <c r="DL10" s="679"/>
      <c r="DM10" s="679"/>
      <c r="DN10" s="679"/>
      <c r="DO10" s="679"/>
      <c r="DP10" s="680"/>
      <c r="DQ10" s="684">
        <v>49620</v>
      </c>
      <c r="DR10" s="679"/>
      <c r="DS10" s="679"/>
      <c r="DT10" s="679"/>
      <c r="DU10" s="679"/>
      <c r="DV10" s="679"/>
      <c r="DW10" s="679"/>
      <c r="DX10" s="679"/>
      <c r="DY10" s="679"/>
      <c r="DZ10" s="679"/>
      <c r="EA10" s="679"/>
      <c r="EB10" s="679"/>
      <c r="EC10" s="722"/>
    </row>
    <row r="11" spans="2:143" ht="11.25" customHeight="1" x14ac:dyDescent="0.2">
      <c r="B11" s="675" t="s">
        <v>246</v>
      </c>
      <c r="C11" s="676"/>
      <c r="D11" s="676"/>
      <c r="E11" s="676"/>
      <c r="F11" s="676"/>
      <c r="G11" s="676"/>
      <c r="H11" s="676"/>
      <c r="I11" s="676"/>
      <c r="J11" s="676"/>
      <c r="K11" s="676"/>
      <c r="L11" s="676"/>
      <c r="M11" s="676"/>
      <c r="N11" s="676"/>
      <c r="O11" s="676"/>
      <c r="P11" s="676"/>
      <c r="Q11" s="677"/>
      <c r="R11" s="678">
        <v>2143042</v>
      </c>
      <c r="S11" s="679"/>
      <c r="T11" s="679"/>
      <c r="U11" s="679"/>
      <c r="V11" s="679"/>
      <c r="W11" s="679"/>
      <c r="X11" s="679"/>
      <c r="Y11" s="680"/>
      <c r="Z11" s="681">
        <v>4</v>
      </c>
      <c r="AA11" s="682"/>
      <c r="AB11" s="682"/>
      <c r="AC11" s="683"/>
      <c r="AD11" s="684">
        <v>2143042</v>
      </c>
      <c r="AE11" s="679"/>
      <c r="AF11" s="679"/>
      <c r="AG11" s="679"/>
      <c r="AH11" s="679"/>
      <c r="AI11" s="679"/>
      <c r="AJ11" s="679"/>
      <c r="AK11" s="680"/>
      <c r="AL11" s="681">
        <v>8</v>
      </c>
      <c r="AM11" s="682"/>
      <c r="AN11" s="682"/>
      <c r="AO11" s="717"/>
      <c r="AP11" s="675" t="s">
        <v>247</v>
      </c>
      <c r="AQ11" s="676"/>
      <c r="AR11" s="676"/>
      <c r="AS11" s="676"/>
      <c r="AT11" s="676"/>
      <c r="AU11" s="676"/>
      <c r="AV11" s="676"/>
      <c r="AW11" s="676"/>
      <c r="AX11" s="676"/>
      <c r="AY11" s="676"/>
      <c r="AZ11" s="676"/>
      <c r="BA11" s="676"/>
      <c r="BB11" s="676"/>
      <c r="BC11" s="676"/>
      <c r="BD11" s="676"/>
      <c r="BE11" s="676"/>
      <c r="BF11" s="677"/>
      <c r="BG11" s="678">
        <v>1393012</v>
      </c>
      <c r="BH11" s="679"/>
      <c r="BI11" s="679"/>
      <c r="BJ11" s="679"/>
      <c r="BK11" s="679"/>
      <c r="BL11" s="679"/>
      <c r="BM11" s="679"/>
      <c r="BN11" s="680"/>
      <c r="BO11" s="715">
        <v>7</v>
      </c>
      <c r="BP11" s="715"/>
      <c r="BQ11" s="715"/>
      <c r="BR11" s="715"/>
      <c r="BS11" s="684">
        <v>279756</v>
      </c>
      <c r="BT11" s="679"/>
      <c r="BU11" s="679"/>
      <c r="BV11" s="679"/>
      <c r="BW11" s="679"/>
      <c r="BX11" s="679"/>
      <c r="BY11" s="679"/>
      <c r="BZ11" s="679"/>
      <c r="CA11" s="679"/>
      <c r="CB11" s="722"/>
      <c r="CD11" s="711" t="s">
        <v>248</v>
      </c>
      <c r="CE11" s="712"/>
      <c r="CF11" s="712"/>
      <c r="CG11" s="712"/>
      <c r="CH11" s="712"/>
      <c r="CI11" s="712"/>
      <c r="CJ11" s="712"/>
      <c r="CK11" s="712"/>
      <c r="CL11" s="712"/>
      <c r="CM11" s="712"/>
      <c r="CN11" s="712"/>
      <c r="CO11" s="712"/>
      <c r="CP11" s="712"/>
      <c r="CQ11" s="713"/>
      <c r="CR11" s="678">
        <v>1612249</v>
      </c>
      <c r="CS11" s="679"/>
      <c r="CT11" s="679"/>
      <c r="CU11" s="679"/>
      <c r="CV11" s="679"/>
      <c r="CW11" s="679"/>
      <c r="CX11" s="679"/>
      <c r="CY11" s="680"/>
      <c r="CZ11" s="715">
        <v>3.2</v>
      </c>
      <c r="DA11" s="715"/>
      <c r="DB11" s="715"/>
      <c r="DC11" s="715"/>
      <c r="DD11" s="684">
        <v>612907</v>
      </c>
      <c r="DE11" s="679"/>
      <c r="DF11" s="679"/>
      <c r="DG11" s="679"/>
      <c r="DH11" s="679"/>
      <c r="DI11" s="679"/>
      <c r="DJ11" s="679"/>
      <c r="DK11" s="679"/>
      <c r="DL11" s="679"/>
      <c r="DM11" s="679"/>
      <c r="DN11" s="679"/>
      <c r="DO11" s="679"/>
      <c r="DP11" s="680"/>
      <c r="DQ11" s="684">
        <v>715501</v>
      </c>
      <c r="DR11" s="679"/>
      <c r="DS11" s="679"/>
      <c r="DT11" s="679"/>
      <c r="DU11" s="679"/>
      <c r="DV11" s="679"/>
      <c r="DW11" s="679"/>
      <c r="DX11" s="679"/>
      <c r="DY11" s="679"/>
      <c r="DZ11" s="679"/>
      <c r="EA11" s="679"/>
      <c r="EB11" s="679"/>
      <c r="EC11" s="722"/>
    </row>
    <row r="12" spans="2:143" ht="11.25" customHeight="1" x14ac:dyDescent="0.2">
      <c r="B12" s="675" t="s">
        <v>249</v>
      </c>
      <c r="C12" s="676"/>
      <c r="D12" s="676"/>
      <c r="E12" s="676"/>
      <c r="F12" s="676"/>
      <c r="G12" s="676"/>
      <c r="H12" s="676"/>
      <c r="I12" s="676"/>
      <c r="J12" s="676"/>
      <c r="K12" s="676"/>
      <c r="L12" s="676"/>
      <c r="M12" s="676"/>
      <c r="N12" s="676"/>
      <c r="O12" s="676"/>
      <c r="P12" s="676"/>
      <c r="Q12" s="677"/>
      <c r="R12" s="678">
        <v>35927</v>
      </c>
      <c r="S12" s="679"/>
      <c r="T12" s="679"/>
      <c r="U12" s="679"/>
      <c r="V12" s="679"/>
      <c r="W12" s="679"/>
      <c r="X12" s="679"/>
      <c r="Y12" s="680"/>
      <c r="Z12" s="715">
        <v>0.1</v>
      </c>
      <c r="AA12" s="715"/>
      <c r="AB12" s="715"/>
      <c r="AC12" s="715"/>
      <c r="AD12" s="716">
        <v>35927</v>
      </c>
      <c r="AE12" s="716"/>
      <c r="AF12" s="716"/>
      <c r="AG12" s="716"/>
      <c r="AH12" s="716"/>
      <c r="AI12" s="716"/>
      <c r="AJ12" s="716"/>
      <c r="AK12" s="716"/>
      <c r="AL12" s="681">
        <v>0.1</v>
      </c>
      <c r="AM12" s="682"/>
      <c r="AN12" s="682"/>
      <c r="AO12" s="717"/>
      <c r="AP12" s="675" t="s">
        <v>250</v>
      </c>
      <c r="AQ12" s="676"/>
      <c r="AR12" s="676"/>
      <c r="AS12" s="676"/>
      <c r="AT12" s="676"/>
      <c r="AU12" s="676"/>
      <c r="AV12" s="676"/>
      <c r="AW12" s="676"/>
      <c r="AX12" s="676"/>
      <c r="AY12" s="676"/>
      <c r="AZ12" s="676"/>
      <c r="BA12" s="676"/>
      <c r="BB12" s="676"/>
      <c r="BC12" s="676"/>
      <c r="BD12" s="676"/>
      <c r="BE12" s="676"/>
      <c r="BF12" s="677"/>
      <c r="BG12" s="678">
        <v>9657457</v>
      </c>
      <c r="BH12" s="679"/>
      <c r="BI12" s="679"/>
      <c r="BJ12" s="679"/>
      <c r="BK12" s="679"/>
      <c r="BL12" s="679"/>
      <c r="BM12" s="679"/>
      <c r="BN12" s="680"/>
      <c r="BO12" s="715">
        <v>48.6</v>
      </c>
      <c r="BP12" s="715"/>
      <c r="BQ12" s="715"/>
      <c r="BR12" s="715"/>
      <c r="BS12" s="684" t="s">
        <v>130</v>
      </c>
      <c r="BT12" s="679"/>
      <c r="BU12" s="679"/>
      <c r="BV12" s="679"/>
      <c r="BW12" s="679"/>
      <c r="BX12" s="679"/>
      <c r="BY12" s="679"/>
      <c r="BZ12" s="679"/>
      <c r="CA12" s="679"/>
      <c r="CB12" s="722"/>
      <c r="CD12" s="711" t="s">
        <v>251</v>
      </c>
      <c r="CE12" s="712"/>
      <c r="CF12" s="712"/>
      <c r="CG12" s="712"/>
      <c r="CH12" s="712"/>
      <c r="CI12" s="712"/>
      <c r="CJ12" s="712"/>
      <c r="CK12" s="712"/>
      <c r="CL12" s="712"/>
      <c r="CM12" s="712"/>
      <c r="CN12" s="712"/>
      <c r="CO12" s="712"/>
      <c r="CP12" s="712"/>
      <c r="CQ12" s="713"/>
      <c r="CR12" s="678">
        <v>2187962</v>
      </c>
      <c r="CS12" s="679"/>
      <c r="CT12" s="679"/>
      <c r="CU12" s="679"/>
      <c r="CV12" s="679"/>
      <c r="CW12" s="679"/>
      <c r="CX12" s="679"/>
      <c r="CY12" s="680"/>
      <c r="CZ12" s="715">
        <v>4.4000000000000004</v>
      </c>
      <c r="DA12" s="715"/>
      <c r="DB12" s="715"/>
      <c r="DC12" s="715"/>
      <c r="DD12" s="684">
        <v>10943</v>
      </c>
      <c r="DE12" s="679"/>
      <c r="DF12" s="679"/>
      <c r="DG12" s="679"/>
      <c r="DH12" s="679"/>
      <c r="DI12" s="679"/>
      <c r="DJ12" s="679"/>
      <c r="DK12" s="679"/>
      <c r="DL12" s="679"/>
      <c r="DM12" s="679"/>
      <c r="DN12" s="679"/>
      <c r="DO12" s="679"/>
      <c r="DP12" s="680"/>
      <c r="DQ12" s="684">
        <v>783059</v>
      </c>
      <c r="DR12" s="679"/>
      <c r="DS12" s="679"/>
      <c r="DT12" s="679"/>
      <c r="DU12" s="679"/>
      <c r="DV12" s="679"/>
      <c r="DW12" s="679"/>
      <c r="DX12" s="679"/>
      <c r="DY12" s="679"/>
      <c r="DZ12" s="679"/>
      <c r="EA12" s="679"/>
      <c r="EB12" s="679"/>
      <c r="EC12" s="722"/>
    </row>
    <row r="13" spans="2:143" ht="11.25" customHeight="1" x14ac:dyDescent="0.2">
      <c r="B13" s="675" t="s">
        <v>252</v>
      </c>
      <c r="C13" s="676"/>
      <c r="D13" s="676"/>
      <c r="E13" s="676"/>
      <c r="F13" s="676"/>
      <c r="G13" s="676"/>
      <c r="H13" s="676"/>
      <c r="I13" s="676"/>
      <c r="J13" s="676"/>
      <c r="K13" s="676"/>
      <c r="L13" s="676"/>
      <c r="M13" s="676"/>
      <c r="N13" s="676"/>
      <c r="O13" s="676"/>
      <c r="P13" s="676"/>
      <c r="Q13" s="677"/>
      <c r="R13" s="678" t="s">
        <v>130</v>
      </c>
      <c r="S13" s="679"/>
      <c r="T13" s="679"/>
      <c r="U13" s="679"/>
      <c r="V13" s="679"/>
      <c r="W13" s="679"/>
      <c r="X13" s="679"/>
      <c r="Y13" s="680"/>
      <c r="Z13" s="715" t="s">
        <v>130</v>
      </c>
      <c r="AA13" s="715"/>
      <c r="AB13" s="715"/>
      <c r="AC13" s="715"/>
      <c r="AD13" s="716" t="s">
        <v>238</v>
      </c>
      <c r="AE13" s="716"/>
      <c r="AF13" s="716"/>
      <c r="AG13" s="716"/>
      <c r="AH13" s="716"/>
      <c r="AI13" s="716"/>
      <c r="AJ13" s="716"/>
      <c r="AK13" s="716"/>
      <c r="AL13" s="681" t="s">
        <v>238</v>
      </c>
      <c r="AM13" s="682"/>
      <c r="AN13" s="682"/>
      <c r="AO13" s="717"/>
      <c r="AP13" s="675" t="s">
        <v>253</v>
      </c>
      <c r="AQ13" s="676"/>
      <c r="AR13" s="676"/>
      <c r="AS13" s="676"/>
      <c r="AT13" s="676"/>
      <c r="AU13" s="676"/>
      <c r="AV13" s="676"/>
      <c r="AW13" s="676"/>
      <c r="AX13" s="676"/>
      <c r="AY13" s="676"/>
      <c r="AZ13" s="676"/>
      <c r="BA13" s="676"/>
      <c r="BB13" s="676"/>
      <c r="BC13" s="676"/>
      <c r="BD13" s="676"/>
      <c r="BE13" s="676"/>
      <c r="BF13" s="677"/>
      <c r="BG13" s="678">
        <v>9575389</v>
      </c>
      <c r="BH13" s="679"/>
      <c r="BI13" s="679"/>
      <c r="BJ13" s="679"/>
      <c r="BK13" s="679"/>
      <c r="BL13" s="679"/>
      <c r="BM13" s="679"/>
      <c r="BN13" s="680"/>
      <c r="BO13" s="715">
        <v>48.2</v>
      </c>
      <c r="BP13" s="715"/>
      <c r="BQ13" s="715"/>
      <c r="BR13" s="715"/>
      <c r="BS13" s="684" t="s">
        <v>147</v>
      </c>
      <c r="BT13" s="679"/>
      <c r="BU13" s="679"/>
      <c r="BV13" s="679"/>
      <c r="BW13" s="679"/>
      <c r="BX13" s="679"/>
      <c r="BY13" s="679"/>
      <c r="BZ13" s="679"/>
      <c r="CA13" s="679"/>
      <c r="CB13" s="722"/>
      <c r="CD13" s="711" t="s">
        <v>254</v>
      </c>
      <c r="CE13" s="712"/>
      <c r="CF13" s="712"/>
      <c r="CG13" s="712"/>
      <c r="CH13" s="712"/>
      <c r="CI13" s="712"/>
      <c r="CJ13" s="712"/>
      <c r="CK13" s="712"/>
      <c r="CL13" s="712"/>
      <c r="CM13" s="712"/>
      <c r="CN13" s="712"/>
      <c r="CO13" s="712"/>
      <c r="CP13" s="712"/>
      <c r="CQ13" s="713"/>
      <c r="CR13" s="678">
        <v>6126524</v>
      </c>
      <c r="CS13" s="679"/>
      <c r="CT13" s="679"/>
      <c r="CU13" s="679"/>
      <c r="CV13" s="679"/>
      <c r="CW13" s="679"/>
      <c r="CX13" s="679"/>
      <c r="CY13" s="680"/>
      <c r="CZ13" s="715">
        <v>12.2</v>
      </c>
      <c r="DA13" s="715"/>
      <c r="DB13" s="715"/>
      <c r="DC13" s="715"/>
      <c r="DD13" s="684">
        <v>3798945</v>
      </c>
      <c r="DE13" s="679"/>
      <c r="DF13" s="679"/>
      <c r="DG13" s="679"/>
      <c r="DH13" s="679"/>
      <c r="DI13" s="679"/>
      <c r="DJ13" s="679"/>
      <c r="DK13" s="679"/>
      <c r="DL13" s="679"/>
      <c r="DM13" s="679"/>
      <c r="DN13" s="679"/>
      <c r="DO13" s="679"/>
      <c r="DP13" s="680"/>
      <c r="DQ13" s="684">
        <v>2482493</v>
      </c>
      <c r="DR13" s="679"/>
      <c r="DS13" s="679"/>
      <c r="DT13" s="679"/>
      <c r="DU13" s="679"/>
      <c r="DV13" s="679"/>
      <c r="DW13" s="679"/>
      <c r="DX13" s="679"/>
      <c r="DY13" s="679"/>
      <c r="DZ13" s="679"/>
      <c r="EA13" s="679"/>
      <c r="EB13" s="679"/>
      <c r="EC13" s="722"/>
    </row>
    <row r="14" spans="2:143" ht="11.25" customHeight="1" x14ac:dyDescent="0.2">
      <c r="B14" s="675" t="s">
        <v>255</v>
      </c>
      <c r="C14" s="676"/>
      <c r="D14" s="676"/>
      <c r="E14" s="676"/>
      <c r="F14" s="676"/>
      <c r="G14" s="676"/>
      <c r="H14" s="676"/>
      <c r="I14" s="676"/>
      <c r="J14" s="676"/>
      <c r="K14" s="676"/>
      <c r="L14" s="676"/>
      <c r="M14" s="676"/>
      <c r="N14" s="676"/>
      <c r="O14" s="676"/>
      <c r="P14" s="676"/>
      <c r="Q14" s="677"/>
      <c r="R14" s="678">
        <v>67702</v>
      </c>
      <c r="S14" s="679"/>
      <c r="T14" s="679"/>
      <c r="U14" s="679"/>
      <c r="V14" s="679"/>
      <c r="W14" s="679"/>
      <c r="X14" s="679"/>
      <c r="Y14" s="680"/>
      <c r="Z14" s="715">
        <v>0.1</v>
      </c>
      <c r="AA14" s="715"/>
      <c r="AB14" s="715"/>
      <c r="AC14" s="715"/>
      <c r="AD14" s="716">
        <v>67702</v>
      </c>
      <c r="AE14" s="716"/>
      <c r="AF14" s="716"/>
      <c r="AG14" s="716"/>
      <c r="AH14" s="716"/>
      <c r="AI14" s="716"/>
      <c r="AJ14" s="716"/>
      <c r="AK14" s="716"/>
      <c r="AL14" s="681">
        <v>0.3</v>
      </c>
      <c r="AM14" s="682"/>
      <c r="AN14" s="682"/>
      <c r="AO14" s="717"/>
      <c r="AP14" s="675" t="s">
        <v>256</v>
      </c>
      <c r="AQ14" s="676"/>
      <c r="AR14" s="676"/>
      <c r="AS14" s="676"/>
      <c r="AT14" s="676"/>
      <c r="AU14" s="676"/>
      <c r="AV14" s="676"/>
      <c r="AW14" s="676"/>
      <c r="AX14" s="676"/>
      <c r="AY14" s="676"/>
      <c r="AZ14" s="676"/>
      <c r="BA14" s="676"/>
      <c r="BB14" s="676"/>
      <c r="BC14" s="676"/>
      <c r="BD14" s="676"/>
      <c r="BE14" s="676"/>
      <c r="BF14" s="677"/>
      <c r="BG14" s="678">
        <v>377692</v>
      </c>
      <c r="BH14" s="679"/>
      <c r="BI14" s="679"/>
      <c r="BJ14" s="679"/>
      <c r="BK14" s="679"/>
      <c r="BL14" s="679"/>
      <c r="BM14" s="679"/>
      <c r="BN14" s="680"/>
      <c r="BO14" s="715">
        <v>1.9</v>
      </c>
      <c r="BP14" s="715"/>
      <c r="BQ14" s="715"/>
      <c r="BR14" s="715"/>
      <c r="BS14" s="684" t="s">
        <v>238</v>
      </c>
      <c r="BT14" s="679"/>
      <c r="BU14" s="679"/>
      <c r="BV14" s="679"/>
      <c r="BW14" s="679"/>
      <c r="BX14" s="679"/>
      <c r="BY14" s="679"/>
      <c r="BZ14" s="679"/>
      <c r="CA14" s="679"/>
      <c r="CB14" s="722"/>
      <c r="CD14" s="711" t="s">
        <v>257</v>
      </c>
      <c r="CE14" s="712"/>
      <c r="CF14" s="712"/>
      <c r="CG14" s="712"/>
      <c r="CH14" s="712"/>
      <c r="CI14" s="712"/>
      <c r="CJ14" s="712"/>
      <c r="CK14" s="712"/>
      <c r="CL14" s="712"/>
      <c r="CM14" s="712"/>
      <c r="CN14" s="712"/>
      <c r="CO14" s="712"/>
      <c r="CP14" s="712"/>
      <c r="CQ14" s="713"/>
      <c r="CR14" s="678">
        <v>2214161</v>
      </c>
      <c r="CS14" s="679"/>
      <c r="CT14" s="679"/>
      <c r="CU14" s="679"/>
      <c r="CV14" s="679"/>
      <c r="CW14" s="679"/>
      <c r="CX14" s="679"/>
      <c r="CY14" s="680"/>
      <c r="CZ14" s="715">
        <v>4.4000000000000004</v>
      </c>
      <c r="DA14" s="715"/>
      <c r="DB14" s="715"/>
      <c r="DC14" s="715"/>
      <c r="DD14" s="684">
        <v>152414</v>
      </c>
      <c r="DE14" s="679"/>
      <c r="DF14" s="679"/>
      <c r="DG14" s="679"/>
      <c r="DH14" s="679"/>
      <c r="DI14" s="679"/>
      <c r="DJ14" s="679"/>
      <c r="DK14" s="679"/>
      <c r="DL14" s="679"/>
      <c r="DM14" s="679"/>
      <c r="DN14" s="679"/>
      <c r="DO14" s="679"/>
      <c r="DP14" s="680"/>
      <c r="DQ14" s="684">
        <v>2071552</v>
      </c>
      <c r="DR14" s="679"/>
      <c r="DS14" s="679"/>
      <c r="DT14" s="679"/>
      <c r="DU14" s="679"/>
      <c r="DV14" s="679"/>
      <c r="DW14" s="679"/>
      <c r="DX14" s="679"/>
      <c r="DY14" s="679"/>
      <c r="DZ14" s="679"/>
      <c r="EA14" s="679"/>
      <c r="EB14" s="679"/>
      <c r="EC14" s="722"/>
    </row>
    <row r="15" spans="2:143" ht="11.25" customHeight="1" x14ac:dyDescent="0.2">
      <c r="B15" s="675" t="s">
        <v>258</v>
      </c>
      <c r="C15" s="676"/>
      <c r="D15" s="676"/>
      <c r="E15" s="676"/>
      <c r="F15" s="676"/>
      <c r="G15" s="676"/>
      <c r="H15" s="676"/>
      <c r="I15" s="676"/>
      <c r="J15" s="676"/>
      <c r="K15" s="676"/>
      <c r="L15" s="676"/>
      <c r="M15" s="676"/>
      <c r="N15" s="676"/>
      <c r="O15" s="676"/>
      <c r="P15" s="676"/>
      <c r="Q15" s="677"/>
      <c r="R15" s="678" t="s">
        <v>238</v>
      </c>
      <c r="S15" s="679"/>
      <c r="T15" s="679"/>
      <c r="U15" s="679"/>
      <c r="V15" s="679"/>
      <c r="W15" s="679"/>
      <c r="X15" s="679"/>
      <c r="Y15" s="680"/>
      <c r="Z15" s="715" t="s">
        <v>238</v>
      </c>
      <c r="AA15" s="715"/>
      <c r="AB15" s="715"/>
      <c r="AC15" s="715"/>
      <c r="AD15" s="716" t="s">
        <v>147</v>
      </c>
      <c r="AE15" s="716"/>
      <c r="AF15" s="716"/>
      <c r="AG15" s="716"/>
      <c r="AH15" s="716"/>
      <c r="AI15" s="716"/>
      <c r="AJ15" s="716"/>
      <c r="AK15" s="716"/>
      <c r="AL15" s="681" t="s">
        <v>147</v>
      </c>
      <c r="AM15" s="682"/>
      <c r="AN15" s="682"/>
      <c r="AO15" s="717"/>
      <c r="AP15" s="675" t="s">
        <v>259</v>
      </c>
      <c r="AQ15" s="676"/>
      <c r="AR15" s="676"/>
      <c r="AS15" s="676"/>
      <c r="AT15" s="676"/>
      <c r="AU15" s="676"/>
      <c r="AV15" s="676"/>
      <c r="AW15" s="676"/>
      <c r="AX15" s="676"/>
      <c r="AY15" s="676"/>
      <c r="AZ15" s="676"/>
      <c r="BA15" s="676"/>
      <c r="BB15" s="676"/>
      <c r="BC15" s="676"/>
      <c r="BD15" s="676"/>
      <c r="BE15" s="676"/>
      <c r="BF15" s="677"/>
      <c r="BG15" s="678">
        <v>1014728</v>
      </c>
      <c r="BH15" s="679"/>
      <c r="BI15" s="679"/>
      <c r="BJ15" s="679"/>
      <c r="BK15" s="679"/>
      <c r="BL15" s="679"/>
      <c r="BM15" s="679"/>
      <c r="BN15" s="680"/>
      <c r="BO15" s="715">
        <v>5.0999999999999996</v>
      </c>
      <c r="BP15" s="715"/>
      <c r="BQ15" s="715"/>
      <c r="BR15" s="715"/>
      <c r="BS15" s="684" t="s">
        <v>147</v>
      </c>
      <c r="BT15" s="679"/>
      <c r="BU15" s="679"/>
      <c r="BV15" s="679"/>
      <c r="BW15" s="679"/>
      <c r="BX15" s="679"/>
      <c r="BY15" s="679"/>
      <c r="BZ15" s="679"/>
      <c r="CA15" s="679"/>
      <c r="CB15" s="722"/>
      <c r="CD15" s="711" t="s">
        <v>260</v>
      </c>
      <c r="CE15" s="712"/>
      <c r="CF15" s="712"/>
      <c r="CG15" s="712"/>
      <c r="CH15" s="712"/>
      <c r="CI15" s="712"/>
      <c r="CJ15" s="712"/>
      <c r="CK15" s="712"/>
      <c r="CL15" s="712"/>
      <c r="CM15" s="712"/>
      <c r="CN15" s="712"/>
      <c r="CO15" s="712"/>
      <c r="CP15" s="712"/>
      <c r="CQ15" s="713"/>
      <c r="CR15" s="678">
        <v>6507835</v>
      </c>
      <c r="CS15" s="679"/>
      <c r="CT15" s="679"/>
      <c r="CU15" s="679"/>
      <c r="CV15" s="679"/>
      <c r="CW15" s="679"/>
      <c r="CX15" s="679"/>
      <c r="CY15" s="680"/>
      <c r="CZ15" s="715">
        <v>13</v>
      </c>
      <c r="DA15" s="715"/>
      <c r="DB15" s="715"/>
      <c r="DC15" s="715"/>
      <c r="DD15" s="684">
        <v>1198606</v>
      </c>
      <c r="DE15" s="679"/>
      <c r="DF15" s="679"/>
      <c r="DG15" s="679"/>
      <c r="DH15" s="679"/>
      <c r="DI15" s="679"/>
      <c r="DJ15" s="679"/>
      <c r="DK15" s="679"/>
      <c r="DL15" s="679"/>
      <c r="DM15" s="679"/>
      <c r="DN15" s="679"/>
      <c r="DO15" s="679"/>
      <c r="DP15" s="680"/>
      <c r="DQ15" s="684">
        <v>4396851</v>
      </c>
      <c r="DR15" s="679"/>
      <c r="DS15" s="679"/>
      <c r="DT15" s="679"/>
      <c r="DU15" s="679"/>
      <c r="DV15" s="679"/>
      <c r="DW15" s="679"/>
      <c r="DX15" s="679"/>
      <c r="DY15" s="679"/>
      <c r="DZ15" s="679"/>
      <c r="EA15" s="679"/>
      <c r="EB15" s="679"/>
      <c r="EC15" s="722"/>
    </row>
    <row r="16" spans="2:143" ht="11.25" customHeight="1" x14ac:dyDescent="0.2">
      <c r="B16" s="675" t="s">
        <v>261</v>
      </c>
      <c r="C16" s="676"/>
      <c r="D16" s="676"/>
      <c r="E16" s="676"/>
      <c r="F16" s="676"/>
      <c r="G16" s="676"/>
      <c r="H16" s="676"/>
      <c r="I16" s="676"/>
      <c r="J16" s="676"/>
      <c r="K16" s="676"/>
      <c r="L16" s="676"/>
      <c r="M16" s="676"/>
      <c r="N16" s="676"/>
      <c r="O16" s="676"/>
      <c r="P16" s="676"/>
      <c r="Q16" s="677"/>
      <c r="R16" s="678">
        <v>21302</v>
      </c>
      <c r="S16" s="679"/>
      <c r="T16" s="679"/>
      <c r="U16" s="679"/>
      <c r="V16" s="679"/>
      <c r="W16" s="679"/>
      <c r="X16" s="679"/>
      <c r="Y16" s="680"/>
      <c r="Z16" s="715">
        <v>0</v>
      </c>
      <c r="AA16" s="715"/>
      <c r="AB16" s="715"/>
      <c r="AC16" s="715"/>
      <c r="AD16" s="716">
        <v>21302</v>
      </c>
      <c r="AE16" s="716"/>
      <c r="AF16" s="716"/>
      <c r="AG16" s="716"/>
      <c r="AH16" s="716"/>
      <c r="AI16" s="716"/>
      <c r="AJ16" s="716"/>
      <c r="AK16" s="716"/>
      <c r="AL16" s="681">
        <v>0.1</v>
      </c>
      <c r="AM16" s="682"/>
      <c r="AN16" s="682"/>
      <c r="AO16" s="717"/>
      <c r="AP16" s="675" t="s">
        <v>262</v>
      </c>
      <c r="AQ16" s="676"/>
      <c r="AR16" s="676"/>
      <c r="AS16" s="676"/>
      <c r="AT16" s="676"/>
      <c r="AU16" s="676"/>
      <c r="AV16" s="676"/>
      <c r="AW16" s="676"/>
      <c r="AX16" s="676"/>
      <c r="AY16" s="676"/>
      <c r="AZ16" s="676"/>
      <c r="BA16" s="676"/>
      <c r="BB16" s="676"/>
      <c r="BC16" s="676"/>
      <c r="BD16" s="676"/>
      <c r="BE16" s="676"/>
      <c r="BF16" s="677"/>
      <c r="BG16" s="678" t="s">
        <v>130</v>
      </c>
      <c r="BH16" s="679"/>
      <c r="BI16" s="679"/>
      <c r="BJ16" s="679"/>
      <c r="BK16" s="679"/>
      <c r="BL16" s="679"/>
      <c r="BM16" s="679"/>
      <c r="BN16" s="680"/>
      <c r="BO16" s="715" t="s">
        <v>147</v>
      </c>
      <c r="BP16" s="715"/>
      <c r="BQ16" s="715"/>
      <c r="BR16" s="715"/>
      <c r="BS16" s="684" t="s">
        <v>238</v>
      </c>
      <c r="BT16" s="679"/>
      <c r="BU16" s="679"/>
      <c r="BV16" s="679"/>
      <c r="BW16" s="679"/>
      <c r="BX16" s="679"/>
      <c r="BY16" s="679"/>
      <c r="BZ16" s="679"/>
      <c r="CA16" s="679"/>
      <c r="CB16" s="722"/>
      <c r="CD16" s="711" t="s">
        <v>263</v>
      </c>
      <c r="CE16" s="712"/>
      <c r="CF16" s="712"/>
      <c r="CG16" s="712"/>
      <c r="CH16" s="712"/>
      <c r="CI16" s="712"/>
      <c r="CJ16" s="712"/>
      <c r="CK16" s="712"/>
      <c r="CL16" s="712"/>
      <c r="CM16" s="712"/>
      <c r="CN16" s="712"/>
      <c r="CO16" s="712"/>
      <c r="CP16" s="712"/>
      <c r="CQ16" s="713"/>
      <c r="CR16" s="678">
        <v>104422</v>
      </c>
      <c r="CS16" s="679"/>
      <c r="CT16" s="679"/>
      <c r="CU16" s="679"/>
      <c r="CV16" s="679"/>
      <c r="CW16" s="679"/>
      <c r="CX16" s="679"/>
      <c r="CY16" s="680"/>
      <c r="CZ16" s="715">
        <v>0.2</v>
      </c>
      <c r="DA16" s="715"/>
      <c r="DB16" s="715"/>
      <c r="DC16" s="715"/>
      <c r="DD16" s="684" t="s">
        <v>130</v>
      </c>
      <c r="DE16" s="679"/>
      <c r="DF16" s="679"/>
      <c r="DG16" s="679"/>
      <c r="DH16" s="679"/>
      <c r="DI16" s="679"/>
      <c r="DJ16" s="679"/>
      <c r="DK16" s="679"/>
      <c r="DL16" s="679"/>
      <c r="DM16" s="679"/>
      <c r="DN16" s="679"/>
      <c r="DO16" s="679"/>
      <c r="DP16" s="680"/>
      <c r="DQ16" s="684">
        <v>49422</v>
      </c>
      <c r="DR16" s="679"/>
      <c r="DS16" s="679"/>
      <c r="DT16" s="679"/>
      <c r="DU16" s="679"/>
      <c r="DV16" s="679"/>
      <c r="DW16" s="679"/>
      <c r="DX16" s="679"/>
      <c r="DY16" s="679"/>
      <c r="DZ16" s="679"/>
      <c r="EA16" s="679"/>
      <c r="EB16" s="679"/>
      <c r="EC16" s="722"/>
    </row>
    <row r="17" spans="2:133" ht="11.25" customHeight="1" x14ac:dyDescent="0.2">
      <c r="B17" s="675" t="s">
        <v>264</v>
      </c>
      <c r="C17" s="676"/>
      <c r="D17" s="676"/>
      <c r="E17" s="676"/>
      <c r="F17" s="676"/>
      <c r="G17" s="676"/>
      <c r="H17" s="676"/>
      <c r="I17" s="676"/>
      <c r="J17" s="676"/>
      <c r="K17" s="676"/>
      <c r="L17" s="676"/>
      <c r="M17" s="676"/>
      <c r="N17" s="676"/>
      <c r="O17" s="676"/>
      <c r="P17" s="676"/>
      <c r="Q17" s="677"/>
      <c r="R17" s="678">
        <v>301152</v>
      </c>
      <c r="S17" s="679"/>
      <c r="T17" s="679"/>
      <c r="U17" s="679"/>
      <c r="V17" s="679"/>
      <c r="W17" s="679"/>
      <c r="X17" s="679"/>
      <c r="Y17" s="680"/>
      <c r="Z17" s="715">
        <v>0.6</v>
      </c>
      <c r="AA17" s="715"/>
      <c r="AB17" s="715"/>
      <c r="AC17" s="715"/>
      <c r="AD17" s="716">
        <v>301152</v>
      </c>
      <c r="AE17" s="716"/>
      <c r="AF17" s="716"/>
      <c r="AG17" s="716"/>
      <c r="AH17" s="716"/>
      <c r="AI17" s="716"/>
      <c r="AJ17" s="716"/>
      <c r="AK17" s="716"/>
      <c r="AL17" s="681">
        <v>1.1000000000000001</v>
      </c>
      <c r="AM17" s="682"/>
      <c r="AN17" s="682"/>
      <c r="AO17" s="717"/>
      <c r="AP17" s="675" t="s">
        <v>265</v>
      </c>
      <c r="AQ17" s="676"/>
      <c r="AR17" s="676"/>
      <c r="AS17" s="676"/>
      <c r="AT17" s="676"/>
      <c r="AU17" s="676"/>
      <c r="AV17" s="676"/>
      <c r="AW17" s="676"/>
      <c r="AX17" s="676"/>
      <c r="AY17" s="676"/>
      <c r="AZ17" s="676"/>
      <c r="BA17" s="676"/>
      <c r="BB17" s="676"/>
      <c r="BC17" s="676"/>
      <c r="BD17" s="676"/>
      <c r="BE17" s="676"/>
      <c r="BF17" s="677"/>
      <c r="BG17" s="678" t="s">
        <v>147</v>
      </c>
      <c r="BH17" s="679"/>
      <c r="BI17" s="679"/>
      <c r="BJ17" s="679"/>
      <c r="BK17" s="679"/>
      <c r="BL17" s="679"/>
      <c r="BM17" s="679"/>
      <c r="BN17" s="680"/>
      <c r="BO17" s="715" t="s">
        <v>238</v>
      </c>
      <c r="BP17" s="715"/>
      <c r="BQ17" s="715"/>
      <c r="BR17" s="715"/>
      <c r="BS17" s="684" t="s">
        <v>130</v>
      </c>
      <c r="BT17" s="679"/>
      <c r="BU17" s="679"/>
      <c r="BV17" s="679"/>
      <c r="BW17" s="679"/>
      <c r="BX17" s="679"/>
      <c r="BY17" s="679"/>
      <c r="BZ17" s="679"/>
      <c r="CA17" s="679"/>
      <c r="CB17" s="722"/>
      <c r="CD17" s="711" t="s">
        <v>266</v>
      </c>
      <c r="CE17" s="712"/>
      <c r="CF17" s="712"/>
      <c r="CG17" s="712"/>
      <c r="CH17" s="712"/>
      <c r="CI17" s="712"/>
      <c r="CJ17" s="712"/>
      <c r="CK17" s="712"/>
      <c r="CL17" s="712"/>
      <c r="CM17" s="712"/>
      <c r="CN17" s="712"/>
      <c r="CO17" s="712"/>
      <c r="CP17" s="712"/>
      <c r="CQ17" s="713"/>
      <c r="CR17" s="678">
        <v>4445203</v>
      </c>
      <c r="CS17" s="679"/>
      <c r="CT17" s="679"/>
      <c r="CU17" s="679"/>
      <c r="CV17" s="679"/>
      <c r="CW17" s="679"/>
      <c r="CX17" s="679"/>
      <c r="CY17" s="680"/>
      <c r="CZ17" s="715">
        <v>8.9</v>
      </c>
      <c r="DA17" s="715"/>
      <c r="DB17" s="715"/>
      <c r="DC17" s="715"/>
      <c r="DD17" s="684" t="s">
        <v>130</v>
      </c>
      <c r="DE17" s="679"/>
      <c r="DF17" s="679"/>
      <c r="DG17" s="679"/>
      <c r="DH17" s="679"/>
      <c r="DI17" s="679"/>
      <c r="DJ17" s="679"/>
      <c r="DK17" s="679"/>
      <c r="DL17" s="679"/>
      <c r="DM17" s="679"/>
      <c r="DN17" s="679"/>
      <c r="DO17" s="679"/>
      <c r="DP17" s="680"/>
      <c r="DQ17" s="684">
        <v>4394111</v>
      </c>
      <c r="DR17" s="679"/>
      <c r="DS17" s="679"/>
      <c r="DT17" s="679"/>
      <c r="DU17" s="679"/>
      <c r="DV17" s="679"/>
      <c r="DW17" s="679"/>
      <c r="DX17" s="679"/>
      <c r="DY17" s="679"/>
      <c r="DZ17" s="679"/>
      <c r="EA17" s="679"/>
      <c r="EB17" s="679"/>
      <c r="EC17" s="722"/>
    </row>
    <row r="18" spans="2:133" ht="11.25" customHeight="1" x14ac:dyDescent="0.2">
      <c r="B18" s="675" t="s">
        <v>267</v>
      </c>
      <c r="C18" s="676"/>
      <c r="D18" s="676"/>
      <c r="E18" s="676"/>
      <c r="F18" s="676"/>
      <c r="G18" s="676"/>
      <c r="H18" s="676"/>
      <c r="I18" s="676"/>
      <c r="J18" s="676"/>
      <c r="K18" s="676"/>
      <c r="L18" s="676"/>
      <c r="M18" s="676"/>
      <c r="N18" s="676"/>
      <c r="O18" s="676"/>
      <c r="P18" s="676"/>
      <c r="Q18" s="677"/>
      <c r="R18" s="678">
        <v>107160</v>
      </c>
      <c r="S18" s="679"/>
      <c r="T18" s="679"/>
      <c r="U18" s="679"/>
      <c r="V18" s="679"/>
      <c r="W18" s="679"/>
      <c r="X18" s="679"/>
      <c r="Y18" s="680"/>
      <c r="Z18" s="715">
        <v>0.2</v>
      </c>
      <c r="AA18" s="715"/>
      <c r="AB18" s="715"/>
      <c r="AC18" s="715"/>
      <c r="AD18" s="716">
        <v>107160</v>
      </c>
      <c r="AE18" s="716"/>
      <c r="AF18" s="716"/>
      <c r="AG18" s="716"/>
      <c r="AH18" s="716"/>
      <c r="AI18" s="716"/>
      <c r="AJ18" s="716"/>
      <c r="AK18" s="716"/>
      <c r="AL18" s="681">
        <v>0.4</v>
      </c>
      <c r="AM18" s="682"/>
      <c r="AN18" s="682"/>
      <c r="AO18" s="717"/>
      <c r="AP18" s="675" t="s">
        <v>268</v>
      </c>
      <c r="AQ18" s="676"/>
      <c r="AR18" s="676"/>
      <c r="AS18" s="676"/>
      <c r="AT18" s="676"/>
      <c r="AU18" s="676"/>
      <c r="AV18" s="676"/>
      <c r="AW18" s="676"/>
      <c r="AX18" s="676"/>
      <c r="AY18" s="676"/>
      <c r="AZ18" s="676"/>
      <c r="BA18" s="676"/>
      <c r="BB18" s="676"/>
      <c r="BC18" s="676"/>
      <c r="BD18" s="676"/>
      <c r="BE18" s="676"/>
      <c r="BF18" s="677"/>
      <c r="BG18" s="678" t="s">
        <v>130</v>
      </c>
      <c r="BH18" s="679"/>
      <c r="BI18" s="679"/>
      <c r="BJ18" s="679"/>
      <c r="BK18" s="679"/>
      <c r="BL18" s="679"/>
      <c r="BM18" s="679"/>
      <c r="BN18" s="680"/>
      <c r="BO18" s="715" t="s">
        <v>238</v>
      </c>
      <c r="BP18" s="715"/>
      <c r="BQ18" s="715"/>
      <c r="BR18" s="715"/>
      <c r="BS18" s="684" t="s">
        <v>238</v>
      </c>
      <c r="BT18" s="679"/>
      <c r="BU18" s="679"/>
      <c r="BV18" s="679"/>
      <c r="BW18" s="679"/>
      <c r="BX18" s="679"/>
      <c r="BY18" s="679"/>
      <c r="BZ18" s="679"/>
      <c r="CA18" s="679"/>
      <c r="CB18" s="722"/>
      <c r="CD18" s="711" t="s">
        <v>269</v>
      </c>
      <c r="CE18" s="712"/>
      <c r="CF18" s="712"/>
      <c r="CG18" s="712"/>
      <c r="CH18" s="712"/>
      <c r="CI18" s="712"/>
      <c r="CJ18" s="712"/>
      <c r="CK18" s="712"/>
      <c r="CL18" s="712"/>
      <c r="CM18" s="712"/>
      <c r="CN18" s="712"/>
      <c r="CO18" s="712"/>
      <c r="CP18" s="712"/>
      <c r="CQ18" s="713"/>
      <c r="CR18" s="678" t="s">
        <v>238</v>
      </c>
      <c r="CS18" s="679"/>
      <c r="CT18" s="679"/>
      <c r="CU18" s="679"/>
      <c r="CV18" s="679"/>
      <c r="CW18" s="679"/>
      <c r="CX18" s="679"/>
      <c r="CY18" s="680"/>
      <c r="CZ18" s="715" t="s">
        <v>238</v>
      </c>
      <c r="DA18" s="715"/>
      <c r="DB18" s="715"/>
      <c r="DC18" s="715"/>
      <c r="DD18" s="684" t="s">
        <v>130</v>
      </c>
      <c r="DE18" s="679"/>
      <c r="DF18" s="679"/>
      <c r="DG18" s="679"/>
      <c r="DH18" s="679"/>
      <c r="DI18" s="679"/>
      <c r="DJ18" s="679"/>
      <c r="DK18" s="679"/>
      <c r="DL18" s="679"/>
      <c r="DM18" s="679"/>
      <c r="DN18" s="679"/>
      <c r="DO18" s="679"/>
      <c r="DP18" s="680"/>
      <c r="DQ18" s="684" t="s">
        <v>147</v>
      </c>
      <c r="DR18" s="679"/>
      <c r="DS18" s="679"/>
      <c r="DT18" s="679"/>
      <c r="DU18" s="679"/>
      <c r="DV18" s="679"/>
      <c r="DW18" s="679"/>
      <c r="DX18" s="679"/>
      <c r="DY18" s="679"/>
      <c r="DZ18" s="679"/>
      <c r="EA18" s="679"/>
      <c r="EB18" s="679"/>
      <c r="EC18" s="722"/>
    </row>
    <row r="19" spans="2:133" ht="11.25" customHeight="1" x14ac:dyDescent="0.2">
      <c r="B19" s="675" t="s">
        <v>270</v>
      </c>
      <c r="C19" s="676"/>
      <c r="D19" s="676"/>
      <c r="E19" s="676"/>
      <c r="F19" s="676"/>
      <c r="G19" s="676"/>
      <c r="H19" s="676"/>
      <c r="I19" s="676"/>
      <c r="J19" s="676"/>
      <c r="K19" s="676"/>
      <c r="L19" s="676"/>
      <c r="M19" s="676"/>
      <c r="N19" s="676"/>
      <c r="O19" s="676"/>
      <c r="P19" s="676"/>
      <c r="Q19" s="677"/>
      <c r="R19" s="678">
        <v>11876</v>
      </c>
      <c r="S19" s="679"/>
      <c r="T19" s="679"/>
      <c r="U19" s="679"/>
      <c r="V19" s="679"/>
      <c r="W19" s="679"/>
      <c r="X19" s="679"/>
      <c r="Y19" s="680"/>
      <c r="Z19" s="715">
        <v>0</v>
      </c>
      <c r="AA19" s="715"/>
      <c r="AB19" s="715"/>
      <c r="AC19" s="715"/>
      <c r="AD19" s="716">
        <v>11876</v>
      </c>
      <c r="AE19" s="716"/>
      <c r="AF19" s="716"/>
      <c r="AG19" s="716"/>
      <c r="AH19" s="716"/>
      <c r="AI19" s="716"/>
      <c r="AJ19" s="716"/>
      <c r="AK19" s="716"/>
      <c r="AL19" s="681">
        <v>0</v>
      </c>
      <c r="AM19" s="682"/>
      <c r="AN19" s="682"/>
      <c r="AO19" s="717"/>
      <c r="AP19" s="675" t="s">
        <v>271</v>
      </c>
      <c r="AQ19" s="676"/>
      <c r="AR19" s="676"/>
      <c r="AS19" s="676"/>
      <c r="AT19" s="676"/>
      <c r="AU19" s="676"/>
      <c r="AV19" s="676"/>
      <c r="AW19" s="676"/>
      <c r="AX19" s="676"/>
      <c r="AY19" s="676"/>
      <c r="AZ19" s="676"/>
      <c r="BA19" s="676"/>
      <c r="BB19" s="676"/>
      <c r="BC19" s="676"/>
      <c r="BD19" s="676"/>
      <c r="BE19" s="676"/>
      <c r="BF19" s="677"/>
      <c r="BG19" s="678">
        <v>605169</v>
      </c>
      <c r="BH19" s="679"/>
      <c r="BI19" s="679"/>
      <c r="BJ19" s="679"/>
      <c r="BK19" s="679"/>
      <c r="BL19" s="679"/>
      <c r="BM19" s="679"/>
      <c r="BN19" s="680"/>
      <c r="BO19" s="715">
        <v>3</v>
      </c>
      <c r="BP19" s="715"/>
      <c r="BQ19" s="715"/>
      <c r="BR19" s="715"/>
      <c r="BS19" s="684" t="s">
        <v>238</v>
      </c>
      <c r="BT19" s="679"/>
      <c r="BU19" s="679"/>
      <c r="BV19" s="679"/>
      <c r="BW19" s="679"/>
      <c r="BX19" s="679"/>
      <c r="BY19" s="679"/>
      <c r="BZ19" s="679"/>
      <c r="CA19" s="679"/>
      <c r="CB19" s="722"/>
      <c r="CD19" s="711" t="s">
        <v>272</v>
      </c>
      <c r="CE19" s="712"/>
      <c r="CF19" s="712"/>
      <c r="CG19" s="712"/>
      <c r="CH19" s="712"/>
      <c r="CI19" s="712"/>
      <c r="CJ19" s="712"/>
      <c r="CK19" s="712"/>
      <c r="CL19" s="712"/>
      <c r="CM19" s="712"/>
      <c r="CN19" s="712"/>
      <c r="CO19" s="712"/>
      <c r="CP19" s="712"/>
      <c r="CQ19" s="713"/>
      <c r="CR19" s="678" t="s">
        <v>238</v>
      </c>
      <c r="CS19" s="679"/>
      <c r="CT19" s="679"/>
      <c r="CU19" s="679"/>
      <c r="CV19" s="679"/>
      <c r="CW19" s="679"/>
      <c r="CX19" s="679"/>
      <c r="CY19" s="680"/>
      <c r="CZ19" s="715" t="s">
        <v>130</v>
      </c>
      <c r="DA19" s="715"/>
      <c r="DB19" s="715"/>
      <c r="DC19" s="715"/>
      <c r="DD19" s="684" t="s">
        <v>147</v>
      </c>
      <c r="DE19" s="679"/>
      <c r="DF19" s="679"/>
      <c r="DG19" s="679"/>
      <c r="DH19" s="679"/>
      <c r="DI19" s="679"/>
      <c r="DJ19" s="679"/>
      <c r="DK19" s="679"/>
      <c r="DL19" s="679"/>
      <c r="DM19" s="679"/>
      <c r="DN19" s="679"/>
      <c r="DO19" s="679"/>
      <c r="DP19" s="680"/>
      <c r="DQ19" s="684" t="s">
        <v>130</v>
      </c>
      <c r="DR19" s="679"/>
      <c r="DS19" s="679"/>
      <c r="DT19" s="679"/>
      <c r="DU19" s="679"/>
      <c r="DV19" s="679"/>
      <c r="DW19" s="679"/>
      <c r="DX19" s="679"/>
      <c r="DY19" s="679"/>
      <c r="DZ19" s="679"/>
      <c r="EA19" s="679"/>
      <c r="EB19" s="679"/>
      <c r="EC19" s="722"/>
    </row>
    <row r="20" spans="2:133" ht="11.25" customHeight="1" x14ac:dyDescent="0.2">
      <c r="B20" s="675" t="s">
        <v>273</v>
      </c>
      <c r="C20" s="676"/>
      <c r="D20" s="676"/>
      <c r="E20" s="676"/>
      <c r="F20" s="676"/>
      <c r="G20" s="676"/>
      <c r="H20" s="676"/>
      <c r="I20" s="676"/>
      <c r="J20" s="676"/>
      <c r="K20" s="676"/>
      <c r="L20" s="676"/>
      <c r="M20" s="676"/>
      <c r="N20" s="676"/>
      <c r="O20" s="676"/>
      <c r="P20" s="676"/>
      <c r="Q20" s="677"/>
      <c r="R20" s="678">
        <v>3026</v>
      </c>
      <c r="S20" s="679"/>
      <c r="T20" s="679"/>
      <c r="U20" s="679"/>
      <c r="V20" s="679"/>
      <c r="W20" s="679"/>
      <c r="X20" s="679"/>
      <c r="Y20" s="680"/>
      <c r="Z20" s="715">
        <v>0</v>
      </c>
      <c r="AA20" s="715"/>
      <c r="AB20" s="715"/>
      <c r="AC20" s="715"/>
      <c r="AD20" s="716">
        <v>3026</v>
      </c>
      <c r="AE20" s="716"/>
      <c r="AF20" s="716"/>
      <c r="AG20" s="716"/>
      <c r="AH20" s="716"/>
      <c r="AI20" s="716"/>
      <c r="AJ20" s="716"/>
      <c r="AK20" s="716"/>
      <c r="AL20" s="681">
        <v>0</v>
      </c>
      <c r="AM20" s="682"/>
      <c r="AN20" s="682"/>
      <c r="AO20" s="717"/>
      <c r="AP20" s="675" t="s">
        <v>274</v>
      </c>
      <c r="AQ20" s="676"/>
      <c r="AR20" s="676"/>
      <c r="AS20" s="676"/>
      <c r="AT20" s="676"/>
      <c r="AU20" s="676"/>
      <c r="AV20" s="676"/>
      <c r="AW20" s="676"/>
      <c r="AX20" s="676"/>
      <c r="AY20" s="676"/>
      <c r="AZ20" s="676"/>
      <c r="BA20" s="676"/>
      <c r="BB20" s="676"/>
      <c r="BC20" s="676"/>
      <c r="BD20" s="676"/>
      <c r="BE20" s="676"/>
      <c r="BF20" s="677"/>
      <c r="BG20" s="678">
        <v>605169</v>
      </c>
      <c r="BH20" s="679"/>
      <c r="BI20" s="679"/>
      <c r="BJ20" s="679"/>
      <c r="BK20" s="679"/>
      <c r="BL20" s="679"/>
      <c r="BM20" s="679"/>
      <c r="BN20" s="680"/>
      <c r="BO20" s="715">
        <v>3</v>
      </c>
      <c r="BP20" s="715"/>
      <c r="BQ20" s="715"/>
      <c r="BR20" s="715"/>
      <c r="BS20" s="684" t="s">
        <v>238</v>
      </c>
      <c r="BT20" s="679"/>
      <c r="BU20" s="679"/>
      <c r="BV20" s="679"/>
      <c r="BW20" s="679"/>
      <c r="BX20" s="679"/>
      <c r="BY20" s="679"/>
      <c r="BZ20" s="679"/>
      <c r="CA20" s="679"/>
      <c r="CB20" s="722"/>
      <c r="CD20" s="711" t="s">
        <v>275</v>
      </c>
      <c r="CE20" s="712"/>
      <c r="CF20" s="712"/>
      <c r="CG20" s="712"/>
      <c r="CH20" s="712"/>
      <c r="CI20" s="712"/>
      <c r="CJ20" s="712"/>
      <c r="CK20" s="712"/>
      <c r="CL20" s="712"/>
      <c r="CM20" s="712"/>
      <c r="CN20" s="712"/>
      <c r="CO20" s="712"/>
      <c r="CP20" s="712"/>
      <c r="CQ20" s="713"/>
      <c r="CR20" s="678">
        <v>50099287</v>
      </c>
      <c r="CS20" s="679"/>
      <c r="CT20" s="679"/>
      <c r="CU20" s="679"/>
      <c r="CV20" s="679"/>
      <c r="CW20" s="679"/>
      <c r="CX20" s="679"/>
      <c r="CY20" s="680"/>
      <c r="CZ20" s="715">
        <v>100</v>
      </c>
      <c r="DA20" s="715"/>
      <c r="DB20" s="715"/>
      <c r="DC20" s="715"/>
      <c r="DD20" s="684">
        <v>6701721</v>
      </c>
      <c r="DE20" s="679"/>
      <c r="DF20" s="679"/>
      <c r="DG20" s="679"/>
      <c r="DH20" s="679"/>
      <c r="DI20" s="679"/>
      <c r="DJ20" s="679"/>
      <c r="DK20" s="679"/>
      <c r="DL20" s="679"/>
      <c r="DM20" s="679"/>
      <c r="DN20" s="679"/>
      <c r="DO20" s="679"/>
      <c r="DP20" s="680"/>
      <c r="DQ20" s="684">
        <v>31457325</v>
      </c>
      <c r="DR20" s="679"/>
      <c r="DS20" s="679"/>
      <c r="DT20" s="679"/>
      <c r="DU20" s="679"/>
      <c r="DV20" s="679"/>
      <c r="DW20" s="679"/>
      <c r="DX20" s="679"/>
      <c r="DY20" s="679"/>
      <c r="DZ20" s="679"/>
      <c r="EA20" s="679"/>
      <c r="EB20" s="679"/>
      <c r="EC20" s="722"/>
    </row>
    <row r="21" spans="2:133" ht="11.25" customHeight="1" x14ac:dyDescent="0.2">
      <c r="B21" s="675" t="s">
        <v>276</v>
      </c>
      <c r="C21" s="676"/>
      <c r="D21" s="676"/>
      <c r="E21" s="676"/>
      <c r="F21" s="676"/>
      <c r="G21" s="676"/>
      <c r="H21" s="676"/>
      <c r="I21" s="676"/>
      <c r="J21" s="676"/>
      <c r="K21" s="676"/>
      <c r="L21" s="676"/>
      <c r="M21" s="676"/>
      <c r="N21" s="676"/>
      <c r="O21" s="676"/>
      <c r="P21" s="676"/>
      <c r="Q21" s="677"/>
      <c r="R21" s="678">
        <v>179090</v>
      </c>
      <c r="S21" s="679"/>
      <c r="T21" s="679"/>
      <c r="U21" s="679"/>
      <c r="V21" s="679"/>
      <c r="W21" s="679"/>
      <c r="X21" s="679"/>
      <c r="Y21" s="680"/>
      <c r="Z21" s="715">
        <v>0.3</v>
      </c>
      <c r="AA21" s="715"/>
      <c r="AB21" s="715"/>
      <c r="AC21" s="715"/>
      <c r="AD21" s="716">
        <v>179090</v>
      </c>
      <c r="AE21" s="716"/>
      <c r="AF21" s="716"/>
      <c r="AG21" s="716"/>
      <c r="AH21" s="716"/>
      <c r="AI21" s="716"/>
      <c r="AJ21" s="716"/>
      <c r="AK21" s="716"/>
      <c r="AL21" s="681">
        <v>0.7</v>
      </c>
      <c r="AM21" s="682"/>
      <c r="AN21" s="682"/>
      <c r="AO21" s="717"/>
      <c r="AP21" s="772" t="s">
        <v>277</v>
      </c>
      <c r="AQ21" s="780"/>
      <c r="AR21" s="780"/>
      <c r="AS21" s="780"/>
      <c r="AT21" s="780"/>
      <c r="AU21" s="780"/>
      <c r="AV21" s="780"/>
      <c r="AW21" s="780"/>
      <c r="AX21" s="780"/>
      <c r="AY21" s="780"/>
      <c r="AZ21" s="780"/>
      <c r="BA21" s="780"/>
      <c r="BB21" s="780"/>
      <c r="BC21" s="780"/>
      <c r="BD21" s="780"/>
      <c r="BE21" s="780"/>
      <c r="BF21" s="774"/>
      <c r="BG21" s="678">
        <v>130036</v>
      </c>
      <c r="BH21" s="679"/>
      <c r="BI21" s="679"/>
      <c r="BJ21" s="679"/>
      <c r="BK21" s="679"/>
      <c r="BL21" s="679"/>
      <c r="BM21" s="679"/>
      <c r="BN21" s="680"/>
      <c r="BO21" s="715">
        <v>0.7</v>
      </c>
      <c r="BP21" s="715"/>
      <c r="BQ21" s="715"/>
      <c r="BR21" s="715"/>
      <c r="BS21" s="684" t="s">
        <v>147</v>
      </c>
      <c r="BT21" s="679"/>
      <c r="BU21" s="679"/>
      <c r="BV21" s="679"/>
      <c r="BW21" s="679"/>
      <c r="BX21" s="679"/>
      <c r="BY21" s="679"/>
      <c r="BZ21" s="679"/>
      <c r="CA21" s="679"/>
      <c r="CB21" s="722"/>
      <c r="CD21" s="785"/>
      <c r="CE21" s="728"/>
      <c r="CF21" s="728"/>
      <c r="CG21" s="728"/>
      <c r="CH21" s="728"/>
      <c r="CI21" s="728"/>
      <c r="CJ21" s="728"/>
      <c r="CK21" s="728"/>
      <c r="CL21" s="728"/>
      <c r="CM21" s="728"/>
      <c r="CN21" s="728"/>
      <c r="CO21" s="728"/>
      <c r="CP21" s="728"/>
      <c r="CQ21" s="729"/>
      <c r="CR21" s="786"/>
      <c r="CS21" s="787"/>
      <c r="CT21" s="787"/>
      <c r="CU21" s="787"/>
      <c r="CV21" s="787"/>
      <c r="CW21" s="787"/>
      <c r="CX21" s="787"/>
      <c r="CY21" s="788"/>
      <c r="CZ21" s="789"/>
      <c r="DA21" s="789"/>
      <c r="DB21" s="789"/>
      <c r="DC21" s="789"/>
      <c r="DD21" s="790"/>
      <c r="DE21" s="787"/>
      <c r="DF21" s="787"/>
      <c r="DG21" s="787"/>
      <c r="DH21" s="787"/>
      <c r="DI21" s="787"/>
      <c r="DJ21" s="787"/>
      <c r="DK21" s="787"/>
      <c r="DL21" s="787"/>
      <c r="DM21" s="787"/>
      <c r="DN21" s="787"/>
      <c r="DO21" s="787"/>
      <c r="DP21" s="788"/>
      <c r="DQ21" s="790"/>
      <c r="DR21" s="787"/>
      <c r="DS21" s="787"/>
      <c r="DT21" s="787"/>
      <c r="DU21" s="787"/>
      <c r="DV21" s="787"/>
      <c r="DW21" s="787"/>
      <c r="DX21" s="787"/>
      <c r="DY21" s="787"/>
      <c r="DZ21" s="787"/>
      <c r="EA21" s="787"/>
      <c r="EB21" s="787"/>
      <c r="EC21" s="794"/>
    </row>
    <row r="22" spans="2:133" ht="11.25" customHeight="1" x14ac:dyDescent="0.2">
      <c r="B22" s="675" t="s">
        <v>278</v>
      </c>
      <c r="C22" s="676"/>
      <c r="D22" s="676"/>
      <c r="E22" s="676"/>
      <c r="F22" s="676"/>
      <c r="G22" s="676"/>
      <c r="H22" s="676"/>
      <c r="I22" s="676"/>
      <c r="J22" s="676"/>
      <c r="K22" s="676"/>
      <c r="L22" s="676"/>
      <c r="M22" s="676"/>
      <c r="N22" s="676"/>
      <c r="O22" s="676"/>
      <c r="P22" s="676"/>
      <c r="Q22" s="677"/>
      <c r="R22" s="678">
        <v>5291959</v>
      </c>
      <c r="S22" s="679"/>
      <c r="T22" s="679"/>
      <c r="U22" s="679"/>
      <c r="V22" s="679"/>
      <c r="W22" s="679"/>
      <c r="X22" s="679"/>
      <c r="Y22" s="680"/>
      <c r="Z22" s="715">
        <v>10</v>
      </c>
      <c r="AA22" s="715"/>
      <c r="AB22" s="715"/>
      <c r="AC22" s="715"/>
      <c r="AD22" s="716">
        <v>4200864</v>
      </c>
      <c r="AE22" s="716"/>
      <c r="AF22" s="716"/>
      <c r="AG22" s="716"/>
      <c r="AH22" s="716"/>
      <c r="AI22" s="716"/>
      <c r="AJ22" s="716"/>
      <c r="AK22" s="716"/>
      <c r="AL22" s="681">
        <v>15.7</v>
      </c>
      <c r="AM22" s="682"/>
      <c r="AN22" s="682"/>
      <c r="AO22" s="717"/>
      <c r="AP22" s="772" t="s">
        <v>279</v>
      </c>
      <c r="AQ22" s="780"/>
      <c r="AR22" s="780"/>
      <c r="AS22" s="780"/>
      <c r="AT22" s="780"/>
      <c r="AU22" s="780"/>
      <c r="AV22" s="780"/>
      <c r="AW22" s="780"/>
      <c r="AX22" s="780"/>
      <c r="AY22" s="780"/>
      <c r="AZ22" s="780"/>
      <c r="BA22" s="780"/>
      <c r="BB22" s="780"/>
      <c r="BC22" s="780"/>
      <c r="BD22" s="780"/>
      <c r="BE22" s="780"/>
      <c r="BF22" s="774"/>
      <c r="BG22" s="678" t="s">
        <v>238</v>
      </c>
      <c r="BH22" s="679"/>
      <c r="BI22" s="679"/>
      <c r="BJ22" s="679"/>
      <c r="BK22" s="679"/>
      <c r="BL22" s="679"/>
      <c r="BM22" s="679"/>
      <c r="BN22" s="680"/>
      <c r="BO22" s="715" t="s">
        <v>238</v>
      </c>
      <c r="BP22" s="715"/>
      <c r="BQ22" s="715"/>
      <c r="BR22" s="715"/>
      <c r="BS22" s="684" t="s">
        <v>238</v>
      </c>
      <c r="BT22" s="679"/>
      <c r="BU22" s="679"/>
      <c r="BV22" s="679"/>
      <c r="BW22" s="679"/>
      <c r="BX22" s="679"/>
      <c r="BY22" s="679"/>
      <c r="BZ22" s="679"/>
      <c r="CA22" s="679"/>
      <c r="CB22" s="722"/>
      <c r="CD22" s="782" t="s">
        <v>280</v>
      </c>
      <c r="CE22" s="783"/>
      <c r="CF22" s="783"/>
      <c r="CG22" s="783"/>
      <c r="CH22" s="783"/>
      <c r="CI22" s="783"/>
      <c r="CJ22" s="783"/>
      <c r="CK22" s="783"/>
      <c r="CL22" s="783"/>
      <c r="CM22" s="783"/>
      <c r="CN22" s="783"/>
      <c r="CO22" s="783"/>
      <c r="CP22" s="783"/>
      <c r="CQ22" s="783"/>
      <c r="CR22" s="783"/>
      <c r="CS22" s="783"/>
      <c r="CT22" s="783"/>
      <c r="CU22" s="783"/>
      <c r="CV22" s="783"/>
      <c r="CW22" s="783"/>
      <c r="CX22" s="783"/>
      <c r="CY22" s="783"/>
      <c r="CZ22" s="783"/>
      <c r="DA22" s="783"/>
      <c r="DB22" s="783"/>
      <c r="DC22" s="783"/>
      <c r="DD22" s="783"/>
      <c r="DE22" s="783"/>
      <c r="DF22" s="783"/>
      <c r="DG22" s="783"/>
      <c r="DH22" s="783"/>
      <c r="DI22" s="783"/>
      <c r="DJ22" s="783"/>
      <c r="DK22" s="783"/>
      <c r="DL22" s="783"/>
      <c r="DM22" s="783"/>
      <c r="DN22" s="783"/>
      <c r="DO22" s="783"/>
      <c r="DP22" s="783"/>
      <c r="DQ22" s="783"/>
      <c r="DR22" s="783"/>
      <c r="DS22" s="783"/>
      <c r="DT22" s="783"/>
      <c r="DU22" s="783"/>
      <c r="DV22" s="783"/>
      <c r="DW22" s="783"/>
      <c r="DX22" s="783"/>
      <c r="DY22" s="783"/>
      <c r="DZ22" s="783"/>
      <c r="EA22" s="783"/>
      <c r="EB22" s="783"/>
      <c r="EC22" s="784"/>
    </row>
    <row r="23" spans="2:133" ht="11.25" customHeight="1" x14ac:dyDescent="0.2">
      <c r="B23" s="675" t="s">
        <v>281</v>
      </c>
      <c r="C23" s="676"/>
      <c r="D23" s="676"/>
      <c r="E23" s="676"/>
      <c r="F23" s="676"/>
      <c r="G23" s="676"/>
      <c r="H23" s="676"/>
      <c r="I23" s="676"/>
      <c r="J23" s="676"/>
      <c r="K23" s="676"/>
      <c r="L23" s="676"/>
      <c r="M23" s="676"/>
      <c r="N23" s="676"/>
      <c r="O23" s="676"/>
      <c r="P23" s="676"/>
      <c r="Q23" s="677"/>
      <c r="R23" s="678">
        <v>4200864</v>
      </c>
      <c r="S23" s="679"/>
      <c r="T23" s="679"/>
      <c r="U23" s="679"/>
      <c r="V23" s="679"/>
      <c r="W23" s="679"/>
      <c r="X23" s="679"/>
      <c r="Y23" s="680"/>
      <c r="Z23" s="715">
        <v>7.9</v>
      </c>
      <c r="AA23" s="715"/>
      <c r="AB23" s="715"/>
      <c r="AC23" s="715"/>
      <c r="AD23" s="716">
        <v>4200864</v>
      </c>
      <c r="AE23" s="716"/>
      <c r="AF23" s="716"/>
      <c r="AG23" s="716"/>
      <c r="AH23" s="716"/>
      <c r="AI23" s="716"/>
      <c r="AJ23" s="716"/>
      <c r="AK23" s="716"/>
      <c r="AL23" s="681">
        <v>15.7</v>
      </c>
      <c r="AM23" s="682"/>
      <c r="AN23" s="682"/>
      <c r="AO23" s="717"/>
      <c r="AP23" s="772" t="s">
        <v>282</v>
      </c>
      <c r="AQ23" s="780"/>
      <c r="AR23" s="780"/>
      <c r="AS23" s="780"/>
      <c r="AT23" s="780"/>
      <c r="AU23" s="780"/>
      <c r="AV23" s="780"/>
      <c r="AW23" s="780"/>
      <c r="AX23" s="780"/>
      <c r="AY23" s="780"/>
      <c r="AZ23" s="780"/>
      <c r="BA23" s="780"/>
      <c r="BB23" s="780"/>
      <c r="BC23" s="780"/>
      <c r="BD23" s="780"/>
      <c r="BE23" s="780"/>
      <c r="BF23" s="774"/>
      <c r="BG23" s="678">
        <v>475133</v>
      </c>
      <c r="BH23" s="679"/>
      <c r="BI23" s="679"/>
      <c r="BJ23" s="679"/>
      <c r="BK23" s="679"/>
      <c r="BL23" s="679"/>
      <c r="BM23" s="679"/>
      <c r="BN23" s="680"/>
      <c r="BO23" s="715">
        <v>2.4</v>
      </c>
      <c r="BP23" s="715"/>
      <c r="BQ23" s="715"/>
      <c r="BR23" s="715"/>
      <c r="BS23" s="684" t="s">
        <v>238</v>
      </c>
      <c r="BT23" s="679"/>
      <c r="BU23" s="679"/>
      <c r="BV23" s="679"/>
      <c r="BW23" s="679"/>
      <c r="BX23" s="679"/>
      <c r="BY23" s="679"/>
      <c r="BZ23" s="679"/>
      <c r="CA23" s="679"/>
      <c r="CB23" s="722"/>
      <c r="CD23" s="782" t="s">
        <v>221</v>
      </c>
      <c r="CE23" s="783"/>
      <c r="CF23" s="783"/>
      <c r="CG23" s="783"/>
      <c r="CH23" s="783"/>
      <c r="CI23" s="783"/>
      <c r="CJ23" s="783"/>
      <c r="CK23" s="783"/>
      <c r="CL23" s="783"/>
      <c r="CM23" s="783"/>
      <c r="CN23" s="783"/>
      <c r="CO23" s="783"/>
      <c r="CP23" s="783"/>
      <c r="CQ23" s="784"/>
      <c r="CR23" s="782" t="s">
        <v>283</v>
      </c>
      <c r="CS23" s="783"/>
      <c r="CT23" s="783"/>
      <c r="CU23" s="783"/>
      <c r="CV23" s="783"/>
      <c r="CW23" s="783"/>
      <c r="CX23" s="783"/>
      <c r="CY23" s="784"/>
      <c r="CZ23" s="782" t="s">
        <v>284</v>
      </c>
      <c r="DA23" s="783"/>
      <c r="DB23" s="783"/>
      <c r="DC23" s="784"/>
      <c r="DD23" s="782" t="s">
        <v>285</v>
      </c>
      <c r="DE23" s="783"/>
      <c r="DF23" s="783"/>
      <c r="DG23" s="783"/>
      <c r="DH23" s="783"/>
      <c r="DI23" s="783"/>
      <c r="DJ23" s="783"/>
      <c r="DK23" s="784"/>
      <c r="DL23" s="791" t="s">
        <v>286</v>
      </c>
      <c r="DM23" s="792"/>
      <c r="DN23" s="792"/>
      <c r="DO23" s="792"/>
      <c r="DP23" s="792"/>
      <c r="DQ23" s="792"/>
      <c r="DR23" s="792"/>
      <c r="DS23" s="792"/>
      <c r="DT23" s="792"/>
      <c r="DU23" s="792"/>
      <c r="DV23" s="793"/>
      <c r="DW23" s="782" t="s">
        <v>287</v>
      </c>
      <c r="DX23" s="783"/>
      <c r="DY23" s="783"/>
      <c r="DZ23" s="783"/>
      <c r="EA23" s="783"/>
      <c r="EB23" s="783"/>
      <c r="EC23" s="784"/>
    </row>
    <row r="24" spans="2:133" ht="11.25" customHeight="1" x14ac:dyDescent="0.2">
      <c r="B24" s="675" t="s">
        <v>288</v>
      </c>
      <c r="C24" s="676"/>
      <c r="D24" s="676"/>
      <c r="E24" s="676"/>
      <c r="F24" s="676"/>
      <c r="G24" s="676"/>
      <c r="H24" s="676"/>
      <c r="I24" s="676"/>
      <c r="J24" s="676"/>
      <c r="K24" s="676"/>
      <c r="L24" s="676"/>
      <c r="M24" s="676"/>
      <c r="N24" s="676"/>
      <c r="O24" s="676"/>
      <c r="P24" s="676"/>
      <c r="Q24" s="677"/>
      <c r="R24" s="678">
        <v>721702</v>
      </c>
      <c r="S24" s="679"/>
      <c r="T24" s="679"/>
      <c r="U24" s="679"/>
      <c r="V24" s="679"/>
      <c r="W24" s="679"/>
      <c r="X24" s="679"/>
      <c r="Y24" s="680"/>
      <c r="Z24" s="715">
        <v>1.4</v>
      </c>
      <c r="AA24" s="715"/>
      <c r="AB24" s="715"/>
      <c r="AC24" s="715"/>
      <c r="AD24" s="716" t="s">
        <v>238</v>
      </c>
      <c r="AE24" s="716"/>
      <c r="AF24" s="716"/>
      <c r="AG24" s="716"/>
      <c r="AH24" s="716"/>
      <c r="AI24" s="716"/>
      <c r="AJ24" s="716"/>
      <c r="AK24" s="716"/>
      <c r="AL24" s="681" t="s">
        <v>147</v>
      </c>
      <c r="AM24" s="682"/>
      <c r="AN24" s="682"/>
      <c r="AO24" s="717"/>
      <c r="AP24" s="772" t="s">
        <v>289</v>
      </c>
      <c r="AQ24" s="780"/>
      <c r="AR24" s="780"/>
      <c r="AS24" s="780"/>
      <c r="AT24" s="780"/>
      <c r="AU24" s="780"/>
      <c r="AV24" s="780"/>
      <c r="AW24" s="780"/>
      <c r="AX24" s="780"/>
      <c r="AY24" s="780"/>
      <c r="AZ24" s="780"/>
      <c r="BA24" s="780"/>
      <c r="BB24" s="780"/>
      <c r="BC24" s="780"/>
      <c r="BD24" s="780"/>
      <c r="BE24" s="780"/>
      <c r="BF24" s="774"/>
      <c r="BG24" s="678" t="s">
        <v>130</v>
      </c>
      <c r="BH24" s="679"/>
      <c r="BI24" s="679"/>
      <c r="BJ24" s="679"/>
      <c r="BK24" s="679"/>
      <c r="BL24" s="679"/>
      <c r="BM24" s="679"/>
      <c r="BN24" s="680"/>
      <c r="BO24" s="715" t="s">
        <v>147</v>
      </c>
      <c r="BP24" s="715"/>
      <c r="BQ24" s="715"/>
      <c r="BR24" s="715"/>
      <c r="BS24" s="684" t="s">
        <v>130</v>
      </c>
      <c r="BT24" s="679"/>
      <c r="BU24" s="679"/>
      <c r="BV24" s="679"/>
      <c r="BW24" s="679"/>
      <c r="BX24" s="679"/>
      <c r="BY24" s="679"/>
      <c r="BZ24" s="679"/>
      <c r="CA24" s="679"/>
      <c r="CB24" s="722"/>
      <c r="CD24" s="736" t="s">
        <v>290</v>
      </c>
      <c r="CE24" s="737"/>
      <c r="CF24" s="737"/>
      <c r="CG24" s="737"/>
      <c r="CH24" s="737"/>
      <c r="CI24" s="737"/>
      <c r="CJ24" s="737"/>
      <c r="CK24" s="737"/>
      <c r="CL24" s="737"/>
      <c r="CM24" s="737"/>
      <c r="CN24" s="737"/>
      <c r="CO24" s="737"/>
      <c r="CP24" s="737"/>
      <c r="CQ24" s="738"/>
      <c r="CR24" s="733">
        <v>22585655</v>
      </c>
      <c r="CS24" s="734"/>
      <c r="CT24" s="734"/>
      <c r="CU24" s="734"/>
      <c r="CV24" s="734"/>
      <c r="CW24" s="734"/>
      <c r="CX24" s="734"/>
      <c r="CY24" s="777"/>
      <c r="CZ24" s="778">
        <v>45.1</v>
      </c>
      <c r="DA24" s="749"/>
      <c r="DB24" s="749"/>
      <c r="DC24" s="781"/>
      <c r="DD24" s="776">
        <v>14867430</v>
      </c>
      <c r="DE24" s="734"/>
      <c r="DF24" s="734"/>
      <c r="DG24" s="734"/>
      <c r="DH24" s="734"/>
      <c r="DI24" s="734"/>
      <c r="DJ24" s="734"/>
      <c r="DK24" s="777"/>
      <c r="DL24" s="776">
        <v>14800176</v>
      </c>
      <c r="DM24" s="734"/>
      <c r="DN24" s="734"/>
      <c r="DO24" s="734"/>
      <c r="DP24" s="734"/>
      <c r="DQ24" s="734"/>
      <c r="DR24" s="734"/>
      <c r="DS24" s="734"/>
      <c r="DT24" s="734"/>
      <c r="DU24" s="734"/>
      <c r="DV24" s="777"/>
      <c r="DW24" s="778">
        <v>52.4</v>
      </c>
      <c r="DX24" s="749"/>
      <c r="DY24" s="749"/>
      <c r="DZ24" s="749"/>
      <c r="EA24" s="749"/>
      <c r="EB24" s="749"/>
      <c r="EC24" s="779"/>
    </row>
    <row r="25" spans="2:133" ht="11.25" customHeight="1" x14ac:dyDescent="0.2">
      <c r="B25" s="675" t="s">
        <v>291</v>
      </c>
      <c r="C25" s="676"/>
      <c r="D25" s="676"/>
      <c r="E25" s="676"/>
      <c r="F25" s="676"/>
      <c r="G25" s="676"/>
      <c r="H25" s="676"/>
      <c r="I25" s="676"/>
      <c r="J25" s="676"/>
      <c r="K25" s="676"/>
      <c r="L25" s="676"/>
      <c r="M25" s="676"/>
      <c r="N25" s="676"/>
      <c r="O25" s="676"/>
      <c r="P25" s="676"/>
      <c r="Q25" s="677"/>
      <c r="R25" s="678">
        <v>369393</v>
      </c>
      <c r="S25" s="679"/>
      <c r="T25" s="679"/>
      <c r="U25" s="679"/>
      <c r="V25" s="679"/>
      <c r="W25" s="679"/>
      <c r="X25" s="679"/>
      <c r="Y25" s="680"/>
      <c r="Z25" s="715">
        <v>0.7</v>
      </c>
      <c r="AA25" s="715"/>
      <c r="AB25" s="715"/>
      <c r="AC25" s="715"/>
      <c r="AD25" s="716" t="s">
        <v>147</v>
      </c>
      <c r="AE25" s="716"/>
      <c r="AF25" s="716"/>
      <c r="AG25" s="716"/>
      <c r="AH25" s="716"/>
      <c r="AI25" s="716"/>
      <c r="AJ25" s="716"/>
      <c r="AK25" s="716"/>
      <c r="AL25" s="681" t="s">
        <v>238</v>
      </c>
      <c r="AM25" s="682"/>
      <c r="AN25" s="682"/>
      <c r="AO25" s="717"/>
      <c r="AP25" s="772" t="s">
        <v>292</v>
      </c>
      <c r="AQ25" s="780"/>
      <c r="AR25" s="780"/>
      <c r="AS25" s="780"/>
      <c r="AT25" s="780"/>
      <c r="AU25" s="780"/>
      <c r="AV25" s="780"/>
      <c r="AW25" s="780"/>
      <c r="AX25" s="780"/>
      <c r="AY25" s="780"/>
      <c r="AZ25" s="780"/>
      <c r="BA25" s="780"/>
      <c r="BB25" s="780"/>
      <c r="BC25" s="780"/>
      <c r="BD25" s="780"/>
      <c r="BE25" s="780"/>
      <c r="BF25" s="774"/>
      <c r="BG25" s="678" t="s">
        <v>147</v>
      </c>
      <c r="BH25" s="679"/>
      <c r="BI25" s="679"/>
      <c r="BJ25" s="679"/>
      <c r="BK25" s="679"/>
      <c r="BL25" s="679"/>
      <c r="BM25" s="679"/>
      <c r="BN25" s="680"/>
      <c r="BO25" s="715" t="s">
        <v>238</v>
      </c>
      <c r="BP25" s="715"/>
      <c r="BQ25" s="715"/>
      <c r="BR25" s="715"/>
      <c r="BS25" s="684" t="s">
        <v>238</v>
      </c>
      <c r="BT25" s="679"/>
      <c r="BU25" s="679"/>
      <c r="BV25" s="679"/>
      <c r="BW25" s="679"/>
      <c r="BX25" s="679"/>
      <c r="BY25" s="679"/>
      <c r="BZ25" s="679"/>
      <c r="CA25" s="679"/>
      <c r="CB25" s="722"/>
      <c r="CD25" s="711" t="s">
        <v>293</v>
      </c>
      <c r="CE25" s="712"/>
      <c r="CF25" s="712"/>
      <c r="CG25" s="712"/>
      <c r="CH25" s="712"/>
      <c r="CI25" s="712"/>
      <c r="CJ25" s="712"/>
      <c r="CK25" s="712"/>
      <c r="CL25" s="712"/>
      <c r="CM25" s="712"/>
      <c r="CN25" s="712"/>
      <c r="CO25" s="712"/>
      <c r="CP25" s="712"/>
      <c r="CQ25" s="713"/>
      <c r="CR25" s="678">
        <v>6527376</v>
      </c>
      <c r="CS25" s="697"/>
      <c r="CT25" s="697"/>
      <c r="CU25" s="697"/>
      <c r="CV25" s="697"/>
      <c r="CW25" s="697"/>
      <c r="CX25" s="697"/>
      <c r="CY25" s="698"/>
      <c r="CZ25" s="681">
        <v>13</v>
      </c>
      <c r="DA25" s="699"/>
      <c r="DB25" s="699"/>
      <c r="DC25" s="700"/>
      <c r="DD25" s="684">
        <v>6144790</v>
      </c>
      <c r="DE25" s="697"/>
      <c r="DF25" s="697"/>
      <c r="DG25" s="697"/>
      <c r="DH25" s="697"/>
      <c r="DI25" s="697"/>
      <c r="DJ25" s="697"/>
      <c r="DK25" s="698"/>
      <c r="DL25" s="684">
        <v>6078024</v>
      </c>
      <c r="DM25" s="697"/>
      <c r="DN25" s="697"/>
      <c r="DO25" s="697"/>
      <c r="DP25" s="697"/>
      <c r="DQ25" s="697"/>
      <c r="DR25" s="697"/>
      <c r="DS25" s="697"/>
      <c r="DT25" s="697"/>
      <c r="DU25" s="697"/>
      <c r="DV25" s="698"/>
      <c r="DW25" s="681">
        <v>21.5</v>
      </c>
      <c r="DX25" s="699"/>
      <c r="DY25" s="699"/>
      <c r="DZ25" s="699"/>
      <c r="EA25" s="699"/>
      <c r="EB25" s="699"/>
      <c r="EC25" s="714"/>
    </row>
    <row r="26" spans="2:133" ht="11.25" customHeight="1" x14ac:dyDescent="0.2">
      <c r="B26" s="675" t="s">
        <v>294</v>
      </c>
      <c r="C26" s="676"/>
      <c r="D26" s="676"/>
      <c r="E26" s="676"/>
      <c r="F26" s="676"/>
      <c r="G26" s="676"/>
      <c r="H26" s="676"/>
      <c r="I26" s="676"/>
      <c r="J26" s="676"/>
      <c r="K26" s="676"/>
      <c r="L26" s="676"/>
      <c r="M26" s="676"/>
      <c r="N26" s="676"/>
      <c r="O26" s="676"/>
      <c r="P26" s="676"/>
      <c r="Q26" s="677"/>
      <c r="R26" s="678">
        <v>28262729</v>
      </c>
      <c r="S26" s="679"/>
      <c r="T26" s="679"/>
      <c r="U26" s="679"/>
      <c r="V26" s="679"/>
      <c r="W26" s="679"/>
      <c r="X26" s="679"/>
      <c r="Y26" s="680"/>
      <c r="Z26" s="715">
        <v>53.3</v>
      </c>
      <c r="AA26" s="715"/>
      <c r="AB26" s="715"/>
      <c r="AC26" s="715"/>
      <c r="AD26" s="716">
        <v>26696501</v>
      </c>
      <c r="AE26" s="716"/>
      <c r="AF26" s="716"/>
      <c r="AG26" s="716"/>
      <c r="AH26" s="716"/>
      <c r="AI26" s="716"/>
      <c r="AJ26" s="716"/>
      <c r="AK26" s="716"/>
      <c r="AL26" s="681">
        <v>99.8</v>
      </c>
      <c r="AM26" s="682"/>
      <c r="AN26" s="682"/>
      <c r="AO26" s="717"/>
      <c r="AP26" s="772" t="s">
        <v>295</v>
      </c>
      <c r="AQ26" s="773"/>
      <c r="AR26" s="773"/>
      <c r="AS26" s="773"/>
      <c r="AT26" s="773"/>
      <c r="AU26" s="773"/>
      <c r="AV26" s="773"/>
      <c r="AW26" s="773"/>
      <c r="AX26" s="773"/>
      <c r="AY26" s="773"/>
      <c r="AZ26" s="773"/>
      <c r="BA26" s="773"/>
      <c r="BB26" s="773"/>
      <c r="BC26" s="773"/>
      <c r="BD26" s="773"/>
      <c r="BE26" s="773"/>
      <c r="BF26" s="774"/>
      <c r="BG26" s="678" t="s">
        <v>130</v>
      </c>
      <c r="BH26" s="679"/>
      <c r="BI26" s="679"/>
      <c r="BJ26" s="679"/>
      <c r="BK26" s="679"/>
      <c r="BL26" s="679"/>
      <c r="BM26" s="679"/>
      <c r="BN26" s="680"/>
      <c r="BO26" s="715" t="s">
        <v>130</v>
      </c>
      <c r="BP26" s="715"/>
      <c r="BQ26" s="715"/>
      <c r="BR26" s="715"/>
      <c r="BS26" s="684" t="s">
        <v>130</v>
      </c>
      <c r="BT26" s="679"/>
      <c r="BU26" s="679"/>
      <c r="BV26" s="679"/>
      <c r="BW26" s="679"/>
      <c r="BX26" s="679"/>
      <c r="BY26" s="679"/>
      <c r="BZ26" s="679"/>
      <c r="CA26" s="679"/>
      <c r="CB26" s="722"/>
      <c r="CD26" s="711" t="s">
        <v>296</v>
      </c>
      <c r="CE26" s="712"/>
      <c r="CF26" s="712"/>
      <c r="CG26" s="712"/>
      <c r="CH26" s="712"/>
      <c r="CI26" s="712"/>
      <c r="CJ26" s="712"/>
      <c r="CK26" s="712"/>
      <c r="CL26" s="712"/>
      <c r="CM26" s="712"/>
      <c r="CN26" s="712"/>
      <c r="CO26" s="712"/>
      <c r="CP26" s="712"/>
      <c r="CQ26" s="713"/>
      <c r="CR26" s="678">
        <v>4305644</v>
      </c>
      <c r="CS26" s="679"/>
      <c r="CT26" s="679"/>
      <c r="CU26" s="679"/>
      <c r="CV26" s="679"/>
      <c r="CW26" s="679"/>
      <c r="CX26" s="679"/>
      <c r="CY26" s="680"/>
      <c r="CZ26" s="681">
        <v>8.6</v>
      </c>
      <c r="DA26" s="699"/>
      <c r="DB26" s="699"/>
      <c r="DC26" s="700"/>
      <c r="DD26" s="684">
        <v>3988755</v>
      </c>
      <c r="DE26" s="679"/>
      <c r="DF26" s="679"/>
      <c r="DG26" s="679"/>
      <c r="DH26" s="679"/>
      <c r="DI26" s="679"/>
      <c r="DJ26" s="679"/>
      <c r="DK26" s="680"/>
      <c r="DL26" s="684" t="s">
        <v>147</v>
      </c>
      <c r="DM26" s="679"/>
      <c r="DN26" s="679"/>
      <c r="DO26" s="679"/>
      <c r="DP26" s="679"/>
      <c r="DQ26" s="679"/>
      <c r="DR26" s="679"/>
      <c r="DS26" s="679"/>
      <c r="DT26" s="679"/>
      <c r="DU26" s="679"/>
      <c r="DV26" s="680"/>
      <c r="DW26" s="681" t="s">
        <v>147</v>
      </c>
      <c r="DX26" s="699"/>
      <c r="DY26" s="699"/>
      <c r="DZ26" s="699"/>
      <c r="EA26" s="699"/>
      <c r="EB26" s="699"/>
      <c r="EC26" s="714"/>
    </row>
    <row r="27" spans="2:133" ht="11.25" customHeight="1" x14ac:dyDescent="0.2">
      <c r="B27" s="675" t="s">
        <v>297</v>
      </c>
      <c r="C27" s="676"/>
      <c r="D27" s="676"/>
      <c r="E27" s="676"/>
      <c r="F27" s="676"/>
      <c r="G27" s="676"/>
      <c r="H27" s="676"/>
      <c r="I27" s="676"/>
      <c r="J27" s="676"/>
      <c r="K27" s="676"/>
      <c r="L27" s="676"/>
      <c r="M27" s="676"/>
      <c r="N27" s="676"/>
      <c r="O27" s="676"/>
      <c r="P27" s="676"/>
      <c r="Q27" s="677"/>
      <c r="R27" s="678">
        <v>11905</v>
      </c>
      <c r="S27" s="679"/>
      <c r="T27" s="679"/>
      <c r="U27" s="679"/>
      <c r="V27" s="679"/>
      <c r="W27" s="679"/>
      <c r="X27" s="679"/>
      <c r="Y27" s="680"/>
      <c r="Z27" s="715">
        <v>0</v>
      </c>
      <c r="AA27" s="715"/>
      <c r="AB27" s="715"/>
      <c r="AC27" s="715"/>
      <c r="AD27" s="716">
        <v>11905</v>
      </c>
      <c r="AE27" s="716"/>
      <c r="AF27" s="716"/>
      <c r="AG27" s="716"/>
      <c r="AH27" s="716"/>
      <c r="AI27" s="716"/>
      <c r="AJ27" s="716"/>
      <c r="AK27" s="716"/>
      <c r="AL27" s="681">
        <v>0</v>
      </c>
      <c r="AM27" s="682"/>
      <c r="AN27" s="682"/>
      <c r="AO27" s="717"/>
      <c r="AP27" s="675" t="s">
        <v>298</v>
      </c>
      <c r="AQ27" s="676"/>
      <c r="AR27" s="676"/>
      <c r="AS27" s="676"/>
      <c r="AT27" s="676"/>
      <c r="AU27" s="676"/>
      <c r="AV27" s="676"/>
      <c r="AW27" s="676"/>
      <c r="AX27" s="676"/>
      <c r="AY27" s="676"/>
      <c r="AZ27" s="676"/>
      <c r="BA27" s="676"/>
      <c r="BB27" s="676"/>
      <c r="BC27" s="676"/>
      <c r="BD27" s="676"/>
      <c r="BE27" s="676"/>
      <c r="BF27" s="677"/>
      <c r="BG27" s="678">
        <v>19852772</v>
      </c>
      <c r="BH27" s="679"/>
      <c r="BI27" s="679"/>
      <c r="BJ27" s="679"/>
      <c r="BK27" s="679"/>
      <c r="BL27" s="679"/>
      <c r="BM27" s="679"/>
      <c r="BN27" s="680"/>
      <c r="BO27" s="715">
        <v>100</v>
      </c>
      <c r="BP27" s="715"/>
      <c r="BQ27" s="715"/>
      <c r="BR27" s="715"/>
      <c r="BS27" s="684">
        <v>356562</v>
      </c>
      <c r="BT27" s="679"/>
      <c r="BU27" s="679"/>
      <c r="BV27" s="679"/>
      <c r="BW27" s="679"/>
      <c r="BX27" s="679"/>
      <c r="BY27" s="679"/>
      <c r="BZ27" s="679"/>
      <c r="CA27" s="679"/>
      <c r="CB27" s="722"/>
      <c r="CD27" s="711" t="s">
        <v>299</v>
      </c>
      <c r="CE27" s="712"/>
      <c r="CF27" s="712"/>
      <c r="CG27" s="712"/>
      <c r="CH27" s="712"/>
      <c r="CI27" s="712"/>
      <c r="CJ27" s="712"/>
      <c r="CK27" s="712"/>
      <c r="CL27" s="712"/>
      <c r="CM27" s="712"/>
      <c r="CN27" s="712"/>
      <c r="CO27" s="712"/>
      <c r="CP27" s="712"/>
      <c r="CQ27" s="713"/>
      <c r="CR27" s="678">
        <v>11613076</v>
      </c>
      <c r="CS27" s="697"/>
      <c r="CT27" s="697"/>
      <c r="CU27" s="697"/>
      <c r="CV27" s="697"/>
      <c r="CW27" s="697"/>
      <c r="CX27" s="697"/>
      <c r="CY27" s="698"/>
      <c r="CZ27" s="681">
        <v>23.2</v>
      </c>
      <c r="DA27" s="699"/>
      <c r="DB27" s="699"/>
      <c r="DC27" s="700"/>
      <c r="DD27" s="684">
        <v>4328529</v>
      </c>
      <c r="DE27" s="697"/>
      <c r="DF27" s="697"/>
      <c r="DG27" s="697"/>
      <c r="DH27" s="697"/>
      <c r="DI27" s="697"/>
      <c r="DJ27" s="697"/>
      <c r="DK27" s="698"/>
      <c r="DL27" s="684">
        <v>4328041</v>
      </c>
      <c r="DM27" s="697"/>
      <c r="DN27" s="697"/>
      <c r="DO27" s="697"/>
      <c r="DP27" s="697"/>
      <c r="DQ27" s="697"/>
      <c r="DR27" s="697"/>
      <c r="DS27" s="697"/>
      <c r="DT27" s="697"/>
      <c r="DU27" s="697"/>
      <c r="DV27" s="698"/>
      <c r="DW27" s="681">
        <v>15.3</v>
      </c>
      <c r="DX27" s="699"/>
      <c r="DY27" s="699"/>
      <c r="DZ27" s="699"/>
      <c r="EA27" s="699"/>
      <c r="EB27" s="699"/>
      <c r="EC27" s="714"/>
    </row>
    <row r="28" spans="2:133" ht="11.25" customHeight="1" x14ac:dyDescent="0.2">
      <c r="B28" s="675" t="s">
        <v>300</v>
      </c>
      <c r="C28" s="676"/>
      <c r="D28" s="676"/>
      <c r="E28" s="676"/>
      <c r="F28" s="676"/>
      <c r="G28" s="676"/>
      <c r="H28" s="676"/>
      <c r="I28" s="676"/>
      <c r="J28" s="676"/>
      <c r="K28" s="676"/>
      <c r="L28" s="676"/>
      <c r="M28" s="676"/>
      <c r="N28" s="676"/>
      <c r="O28" s="676"/>
      <c r="P28" s="676"/>
      <c r="Q28" s="677"/>
      <c r="R28" s="678">
        <v>199060</v>
      </c>
      <c r="S28" s="679"/>
      <c r="T28" s="679"/>
      <c r="U28" s="679"/>
      <c r="V28" s="679"/>
      <c r="W28" s="679"/>
      <c r="X28" s="679"/>
      <c r="Y28" s="680"/>
      <c r="Z28" s="715">
        <v>0.4</v>
      </c>
      <c r="AA28" s="715"/>
      <c r="AB28" s="715"/>
      <c r="AC28" s="715"/>
      <c r="AD28" s="716" t="s">
        <v>238</v>
      </c>
      <c r="AE28" s="716"/>
      <c r="AF28" s="716"/>
      <c r="AG28" s="716"/>
      <c r="AH28" s="716"/>
      <c r="AI28" s="716"/>
      <c r="AJ28" s="716"/>
      <c r="AK28" s="716"/>
      <c r="AL28" s="681" t="s">
        <v>130</v>
      </c>
      <c r="AM28" s="682"/>
      <c r="AN28" s="682"/>
      <c r="AO28" s="717"/>
      <c r="AP28" s="675"/>
      <c r="AQ28" s="676"/>
      <c r="AR28" s="676"/>
      <c r="AS28" s="676"/>
      <c r="AT28" s="676"/>
      <c r="AU28" s="676"/>
      <c r="AV28" s="676"/>
      <c r="AW28" s="676"/>
      <c r="AX28" s="676"/>
      <c r="AY28" s="676"/>
      <c r="AZ28" s="676"/>
      <c r="BA28" s="676"/>
      <c r="BB28" s="676"/>
      <c r="BC28" s="676"/>
      <c r="BD28" s="676"/>
      <c r="BE28" s="676"/>
      <c r="BF28" s="677"/>
      <c r="BG28" s="678"/>
      <c r="BH28" s="679"/>
      <c r="BI28" s="679"/>
      <c r="BJ28" s="679"/>
      <c r="BK28" s="679"/>
      <c r="BL28" s="679"/>
      <c r="BM28" s="679"/>
      <c r="BN28" s="680"/>
      <c r="BO28" s="715"/>
      <c r="BP28" s="715"/>
      <c r="BQ28" s="715"/>
      <c r="BR28" s="715"/>
      <c r="BS28" s="684"/>
      <c r="BT28" s="679"/>
      <c r="BU28" s="679"/>
      <c r="BV28" s="679"/>
      <c r="BW28" s="679"/>
      <c r="BX28" s="679"/>
      <c r="BY28" s="679"/>
      <c r="BZ28" s="679"/>
      <c r="CA28" s="679"/>
      <c r="CB28" s="722"/>
      <c r="CD28" s="711" t="s">
        <v>301</v>
      </c>
      <c r="CE28" s="712"/>
      <c r="CF28" s="712"/>
      <c r="CG28" s="712"/>
      <c r="CH28" s="712"/>
      <c r="CI28" s="712"/>
      <c r="CJ28" s="712"/>
      <c r="CK28" s="712"/>
      <c r="CL28" s="712"/>
      <c r="CM28" s="712"/>
      <c r="CN28" s="712"/>
      <c r="CO28" s="712"/>
      <c r="CP28" s="712"/>
      <c r="CQ28" s="713"/>
      <c r="CR28" s="678">
        <v>4445203</v>
      </c>
      <c r="CS28" s="679"/>
      <c r="CT28" s="679"/>
      <c r="CU28" s="679"/>
      <c r="CV28" s="679"/>
      <c r="CW28" s="679"/>
      <c r="CX28" s="679"/>
      <c r="CY28" s="680"/>
      <c r="CZ28" s="681">
        <v>8.9</v>
      </c>
      <c r="DA28" s="699"/>
      <c r="DB28" s="699"/>
      <c r="DC28" s="700"/>
      <c r="DD28" s="684">
        <v>4394111</v>
      </c>
      <c r="DE28" s="679"/>
      <c r="DF28" s="679"/>
      <c r="DG28" s="679"/>
      <c r="DH28" s="679"/>
      <c r="DI28" s="679"/>
      <c r="DJ28" s="679"/>
      <c r="DK28" s="680"/>
      <c r="DL28" s="684">
        <v>4394111</v>
      </c>
      <c r="DM28" s="679"/>
      <c r="DN28" s="679"/>
      <c r="DO28" s="679"/>
      <c r="DP28" s="679"/>
      <c r="DQ28" s="679"/>
      <c r="DR28" s="679"/>
      <c r="DS28" s="679"/>
      <c r="DT28" s="679"/>
      <c r="DU28" s="679"/>
      <c r="DV28" s="680"/>
      <c r="DW28" s="681">
        <v>15.5</v>
      </c>
      <c r="DX28" s="699"/>
      <c r="DY28" s="699"/>
      <c r="DZ28" s="699"/>
      <c r="EA28" s="699"/>
      <c r="EB28" s="699"/>
      <c r="EC28" s="714"/>
    </row>
    <row r="29" spans="2:133" ht="11.25" customHeight="1" x14ac:dyDescent="0.2">
      <c r="B29" s="675" t="s">
        <v>302</v>
      </c>
      <c r="C29" s="676"/>
      <c r="D29" s="676"/>
      <c r="E29" s="676"/>
      <c r="F29" s="676"/>
      <c r="G29" s="676"/>
      <c r="H29" s="676"/>
      <c r="I29" s="676"/>
      <c r="J29" s="676"/>
      <c r="K29" s="676"/>
      <c r="L29" s="676"/>
      <c r="M29" s="676"/>
      <c r="N29" s="676"/>
      <c r="O29" s="676"/>
      <c r="P29" s="676"/>
      <c r="Q29" s="677"/>
      <c r="R29" s="678">
        <v>483582</v>
      </c>
      <c r="S29" s="679"/>
      <c r="T29" s="679"/>
      <c r="U29" s="679"/>
      <c r="V29" s="679"/>
      <c r="W29" s="679"/>
      <c r="X29" s="679"/>
      <c r="Y29" s="680"/>
      <c r="Z29" s="715">
        <v>0.9</v>
      </c>
      <c r="AA29" s="715"/>
      <c r="AB29" s="715"/>
      <c r="AC29" s="715"/>
      <c r="AD29" s="716">
        <v>22355</v>
      </c>
      <c r="AE29" s="716"/>
      <c r="AF29" s="716"/>
      <c r="AG29" s="716"/>
      <c r="AH29" s="716"/>
      <c r="AI29" s="716"/>
      <c r="AJ29" s="716"/>
      <c r="AK29" s="716"/>
      <c r="AL29" s="681">
        <v>0.1</v>
      </c>
      <c r="AM29" s="682"/>
      <c r="AN29" s="682"/>
      <c r="AO29" s="717"/>
      <c r="AP29" s="659"/>
      <c r="AQ29" s="660"/>
      <c r="AR29" s="660"/>
      <c r="AS29" s="660"/>
      <c r="AT29" s="660"/>
      <c r="AU29" s="660"/>
      <c r="AV29" s="660"/>
      <c r="AW29" s="660"/>
      <c r="AX29" s="660"/>
      <c r="AY29" s="660"/>
      <c r="AZ29" s="660"/>
      <c r="BA29" s="660"/>
      <c r="BB29" s="660"/>
      <c r="BC29" s="660"/>
      <c r="BD29" s="660"/>
      <c r="BE29" s="660"/>
      <c r="BF29" s="661"/>
      <c r="BG29" s="678"/>
      <c r="BH29" s="679"/>
      <c r="BI29" s="679"/>
      <c r="BJ29" s="679"/>
      <c r="BK29" s="679"/>
      <c r="BL29" s="679"/>
      <c r="BM29" s="679"/>
      <c r="BN29" s="680"/>
      <c r="BO29" s="715"/>
      <c r="BP29" s="715"/>
      <c r="BQ29" s="715"/>
      <c r="BR29" s="715"/>
      <c r="BS29" s="716"/>
      <c r="BT29" s="716"/>
      <c r="BU29" s="716"/>
      <c r="BV29" s="716"/>
      <c r="BW29" s="716"/>
      <c r="BX29" s="716"/>
      <c r="BY29" s="716"/>
      <c r="BZ29" s="716"/>
      <c r="CA29" s="716"/>
      <c r="CB29" s="775"/>
      <c r="CD29" s="763" t="s">
        <v>303</v>
      </c>
      <c r="CE29" s="764"/>
      <c r="CF29" s="711" t="s">
        <v>304</v>
      </c>
      <c r="CG29" s="712"/>
      <c r="CH29" s="712"/>
      <c r="CI29" s="712"/>
      <c r="CJ29" s="712"/>
      <c r="CK29" s="712"/>
      <c r="CL29" s="712"/>
      <c r="CM29" s="712"/>
      <c r="CN29" s="712"/>
      <c r="CO29" s="712"/>
      <c r="CP29" s="712"/>
      <c r="CQ29" s="713"/>
      <c r="CR29" s="678">
        <v>4445194</v>
      </c>
      <c r="CS29" s="697"/>
      <c r="CT29" s="697"/>
      <c r="CU29" s="697"/>
      <c r="CV29" s="697"/>
      <c r="CW29" s="697"/>
      <c r="CX29" s="697"/>
      <c r="CY29" s="698"/>
      <c r="CZ29" s="681">
        <v>8.9</v>
      </c>
      <c r="DA29" s="699"/>
      <c r="DB29" s="699"/>
      <c r="DC29" s="700"/>
      <c r="DD29" s="684">
        <v>4394102</v>
      </c>
      <c r="DE29" s="697"/>
      <c r="DF29" s="697"/>
      <c r="DG29" s="697"/>
      <c r="DH29" s="697"/>
      <c r="DI29" s="697"/>
      <c r="DJ29" s="697"/>
      <c r="DK29" s="698"/>
      <c r="DL29" s="684">
        <v>4394102</v>
      </c>
      <c r="DM29" s="697"/>
      <c r="DN29" s="697"/>
      <c r="DO29" s="697"/>
      <c r="DP29" s="697"/>
      <c r="DQ29" s="697"/>
      <c r="DR29" s="697"/>
      <c r="DS29" s="697"/>
      <c r="DT29" s="697"/>
      <c r="DU29" s="697"/>
      <c r="DV29" s="698"/>
      <c r="DW29" s="681">
        <v>15.5</v>
      </c>
      <c r="DX29" s="699"/>
      <c r="DY29" s="699"/>
      <c r="DZ29" s="699"/>
      <c r="EA29" s="699"/>
      <c r="EB29" s="699"/>
      <c r="EC29" s="714"/>
    </row>
    <row r="30" spans="2:133" ht="11.25" customHeight="1" x14ac:dyDescent="0.2">
      <c r="B30" s="675" t="s">
        <v>305</v>
      </c>
      <c r="C30" s="676"/>
      <c r="D30" s="676"/>
      <c r="E30" s="676"/>
      <c r="F30" s="676"/>
      <c r="G30" s="676"/>
      <c r="H30" s="676"/>
      <c r="I30" s="676"/>
      <c r="J30" s="676"/>
      <c r="K30" s="676"/>
      <c r="L30" s="676"/>
      <c r="M30" s="676"/>
      <c r="N30" s="676"/>
      <c r="O30" s="676"/>
      <c r="P30" s="676"/>
      <c r="Q30" s="677"/>
      <c r="R30" s="678">
        <v>534361</v>
      </c>
      <c r="S30" s="679"/>
      <c r="T30" s="679"/>
      <c r="U30" s="679"/>
      <c r="V30" s="679"/>
      <c r="W30" s="679"/>
      <c r="X30" s="679"/>
      <c r="Y30" s="680"/>
      <c r="Z30" s="715">
        <v>1</v>
      </c>
      <c r="AA30" s="715"/>
      <c r="AB30" s="715"/>
      <c r="AC30" s="715"/>
      <c r="AD30" s="716" t="s">
        <v>130</v>
      </c>
      <c r="AE30" s="716"/>
      <c r="AF30" s="716"/>
      <c r="AG30" s="716"/>
      <c r="AH30" s="716"/>
      <c r="AI30" s="716"/>
      <c r="AJ30" s="716"/>
      <c r="AK30" s="716"/>
      <c r="AL30" s="681" t="s">
        <v>130</v>
      </c>
      <c r="AM30" s="682"/>
      <c r="AN30" s="682"/>
      <c r="AO30" s="717"/>
      <c r="AP30" s="739" t="s">
        <v>221</v>
      </c>
      <c r="AQ30" s="740"/>
      <c r="AR30" s="740"/>
      <c r="AS30" s="740"/>
      <c r="AT30" s="740"/>
      <c r="AU30" s="740"/>
      <c r="AV30" s="740"/>
      <c r="AW30" s="740"/>
      <c r="AX30" s="740"/>
      <c r="AY30" s="740"/>
      <c r="AZ30" s="740"/>
      <c r="BA30" s="740"/>
      <c r="BB30" s="740"/>
      <c r="BC30" s="740"/>
      <c r="BD30" s="740"/>
      <c r="BE30" s="740"/>
      <c r="BF30" s="741"/>
      <c r="BG30" s="739" t="s">
        <v>306</v>
      </c>
      <c r="BH30" s="752"/>
      <c r="BI30" s="752"/>
      <c r="BJ30" s="752"/>
      <c r="BK30" s="752"/>
      <c r="BL30" s="752"/>
      <c r="BM30" s="752"/>
      <c r="BN30" s="752"/>
      <c r="BO30" s="752"/>
      <c r="BP30" s="752"/>
      <c r="BQ30" s="753"/>
      <c r="BR30" s="739" t="s">
        <v>307</v>
      </c>
      <c r="BS30" s="752"/>
      <c r="BT30" s="752"/>
      <c r="BU30" s="752"/>
      <c r="BV30" s="752"/>
      <c r="BW30" s="752"/>
      <c r="BX30" s="752"/>
      <c r="BY30" s="752"/>
      <c r="BZ30" s="752"/>
      <c r="CA30" s="752"/>
      <c r="CB30" s="753"/>
      <c r="CD30" s="765"/>
      <c r="CE30" s="766"/>
      <c r="CF30" s="711" t="s">
        <v>308</v>
      </c>
      <c r="CG30" s="712"/>
      <c r="CH30" s="712"/>
      <c r="CI30" s="712"/>
      <c r="CJ30" s="712"/>
      <c r="CK30" s="712"/>
      <c r="CL30" s="712"/>
      <c r="CM30" s="712"/>
      <c r="CN30" s="712"/>
      <c r="CO30" s="712"/>
      <c r="CP30" s="712"/>
      <c r="CQ30" s="713"/>
      <c r="CR30" s="678">
        <v>4288796</v>
      </c>
      <c r="CS30" s="679"/>
      <c r="CT30" s="679"/>
      <c r="CU30" s="679"/>
      <c r="CV30" s="679"/>
      <c r="CW30" s="679"/>
      <c r="CX30" s="679"/>
      <c r="CY30" s="680"/>
      <c r="CZ30" s="681">
        <v>8.6</v>
      </c>
      <c r="DA30" s="699"/>
      <c r="DB30" s="699"/>
      <c r="DC30" s="700"/>
      <c r="DD30" s="684">
        <v>4238500</v>
      </c>
      <c r="DE30" s="679"/>
      <c r="DF30" s="679"/>
      <c r="DG30" s="679"/>
      <c r="DH30" s="679"/>
      <c r="DI30" s="679"/>
      <c r="DJ30" s="679"/>
      <c r="DK30" s="680"/>
      <c r="DL30" s="684">
        <v>4238500</v>
      </c>
      <c r="DM30" s="679"/>
      <c r="DN30" s="679"/>
      <c r="DO30" s="679"/>
      <c r="DP30" s="679"/>
      <c r="DQ30" s="679"/>
      <c r="DR30" s="679"/>
      <c r="DS30" s="679"/>
      <c r="DT30" s="679"/>
      <c r="DU30" s="679"/>
      <c r="DV30" s="680"/>
      <c r="DW30" s="681">
        <v>15</v>
      </c>
      <c r="DX30" s="699"/>
      <c r="DY30" s="699"/>
      <c r="DZ30" s="699"/>
      <c r="EA30" s="699"/>
      <c r="EB30" s="699"/>
      <c r="EC30" s="714"/>
    </row>
    <row r="31" spans="2:133" ht="11.25" customHeight="1" x14ac:dyDescent="0.2">
      <c r="B31" s="675" t="s">
        <v>309</v>
      </c>
      <c r="C31" s="676"/>
      <c r="D31" s="676"/>
      <c r="E31" s="676"/>
      <c r="F31" s="676"/>
      <c r="G31" s="676"/>
      <c r="H31" s="676"/>
      <c r="I31" s="676"/>
      <c r="J31" s="676"/>
      <c r="K31" s="676"/>
      <c r="L31" s="676"/>
      <c r="M31" s="676"/>
      <c r="N31" s="676"/>
      <c r="O31" s="676"/>
      <c r="P31" s="676"/>
      <c r="Q31" s="677"/>
      <c r="R31" s="678">
        <v>7854215</v>
      </c>
      <c r="S31" s="679"/>
      <c r="T31" s="679"/>
      <c r="U31" s="679"/>
      <c r="V31" s="679"/>
      <c r="W31" s="679"/>
      <c r="X31" s="679"/>
      <c r="Y31" s="680"/>
      <c r="Z31" s="715">
        <v>14.8</v>
      </c>
      <c r="AA31" s="715"/>
      <c r="AB31" s="715"/>
      <c r="AC31" s="715"/>
      <c r="AD31" s="716" t="s">
        <v>147</v>
      </c>
      <c r="AE31" s="716"/>
      <c r="AF31" s="716"/>
      <c r="AG31" s="716"/>
      <c r="AH31" s="716"/>
      <c r="AI31" s="716"/>
      <c r="AJ31" s="716"/>
      <c r="AK31" s="716"/>
      <c r="AL31" s="681" t="s">
        <v>130</v>
      </c>
      <c r="AM31" s="682"/>
      <c r="AN31" s="682"/>
      <c r="AO31" s="717"/>
      <c r="AP31" s="754" t="s">
        <v>310</v>
      </c>
      <c r="AQ31" s="755"/>
      <c r="AR31" s="755"/>
      <c r="AS31" s="755"/>
      <c r="AT31" s="760" t="s">
        <v>311</v>
      </c>
      <c r="AU31" s="231"/>
      <c r="AV31" s="231"/>
      <c r="AW31" s="231"/>
      <c r="AX31" s="744" t="s">
        <v>187</v>
      </c>
      <c r="AY31" s="745"/>
      <c r="AZ31" s="745"/>
      <c r="BA31" s="745"/>
      <c r="BB31" s="745"/>
      <c r="BC31" s="745"/>
      <c r="BD31" s="745"/>
      <c r="BE31" s="745"/>
      <c r="BF31" s="746"/>
      <c r="BG31" s="747">
        <v>98.8</v>
      </c>
      <c r="BH31" s="748"/>
      <c r="BI31" s="748"/>
      <c r="BJ31" s="748"/>
      <c r="BK31" s="748"/>
      <c r="BL31" s="748"/>
      <c r="BM31" s="749">
        <v>94.4</v>
      </c>
      <c r="BN31" s="748"/>
      <c r="BO31" s="748"/>
      <c r="BP31" s="748"/>
      <c r="BQ31" s="750"/>
      <c r="BR31" s="747">
        <v>98.6</v>
      </c>
      <c r="BS31" s="748"/>
      <c r="BT31" s="748"/>
      <c r="BU31" s="748"/>
      <c r="BV31" s="748"/>
      <c r="BW31" s="748"/>
      <c r="BX31" s="749">
        <v>93.1</v>
      </c>
      <c r="BY31" s="748"/>
      <c r="BZ31" s="748"/>
      <c r="CA31" s="748"/>
      <c r="CB31" s="750"/>
      <c r="CD31" s="765"/>
      <c r="CE31" s="766"/>
      <c r="CF31" s="711" t="s">
        <v>312</v>
      </c>
      <c r="CG31" s="712"/>
      <c r="CH31" s="712"/>
      <c r="CI31" s="712"/>
      <c r="CJ31" s="712"/>
      <c r="CK31" s="712"/>
      <c r="CL31" s="712"/>
      <c r="CM31" s="712"/>
      <c r="CN31" s="712"/>
      <c r="CO31" s="712"/>
      <c r="CP31" s="712"/>
      <c r="CQ31" s="713"/>
      <c r="CR31" s="678">
        <v>156398</v>
      </c>
      <c r="CS31" s="697"/>
      <c r="CT31" s="697"/>
      <c r="CU31" s="697"/>
      <c r="CV31" s="697"/>
      <c r="CW31" s="697"/>
      <c r="CX31" s="697"/>
      <c r="CY31" s="698"/>
      <c r="CZ31" s="681">
        <v>0.3</v>
      </c>
      <c r="DA31" s="699"/>
      <c r="DB31" s="699"/>
      <c r="DC31" s="700"/>
      <c r="DD31" s="684">
        <v>155602</v>
      </c>
      <c r="DE31" s="697"/>
      <c r="DF31" s="697"/>
      <c r="DG31" s="697"/>
      <c r="DH31" s="697"/>
      <c r="DI31" s="697"/>
      <c r="DJ31" s="697"/>
      <c r="DK31" s="698"/>
      <c r="DL31" s="684">
        <v>155602</v>
      </c>
      <c r="DM31" s="697"/>
      <c r="DN31" s="697"/>
      <c r="DO31" s="697"/>
      <c r="DP31" s="697"/>
      <c r="DQ31" s="697"/>
      <c r="DR31" s="697"/>
      <c r="DS31" s="697"/>
      <c r="DT31" s="697"/>
      <c r="DU31" s="697"/>
      <c r="DV31" s="698"/>
      <c r="DW31" s="681">
        <v>0.6</v>
      </c>
      <c r="DX31" s="699"/>
      <c r="DY31" s="699"/>
      <c r="DZ31" s="699"/>
      <c r="EA31" s="699"/>
      <c r="EB31" s="699"/>
      <c r="EC31" s="714"/>
    </row>
    <row r="32" spans="2:133" ht="11.25" customHeight="1" x14ac:dyDescent="0.2">
      <c r="B32" s="769" t="s">
        <v>313</v>
      </c>
      <c r="C32" s="770"/>
      <c r="D32" s="770"/>
      <c r="E32" s="770"/>
      <c r="F32" s="770"/>
      <c r="G32" s="770"/>
      <c r="H32" s="770"/>
      <c r="I32" s="770"/>
      <c r="J32" s="770"/>
      <c r="K32" s="770"/>
      <c r="L32" s="770"/>
      <c r="M32" s="770"/>
      <c r="N32" s="770"/>
      <c r="O32" s="770"/>
      <c r="P32" s="770"/>
      <c r="Q32" s="771"/>
      <c r="R32" s="678" t="s">
        <v>130</v>
      </c>
      <c r="S32" s="679"/>
      <c r="T32" s="679"/>
      <c r="U32" s="679"/>
      <c r="V32" s="679"/>
      <c r="W32" s="679"/>
      <c r="X32" s="679"/>
      <c r="Y32" s="680"/>
      <c r="Z32" s="715" t="s">
        <v>130</v>
      </c>
      <c r="AA32" s="715"/>
      <c r="AB32" s="715"/>
      <c r="AC32" s="715"/>
      <c r="AD32" s="716" t="s">
        <v>130</v>
      </c>
      <c r="AE32" s="716"/>
      <c r="AF32" s="716"/>
      <c r="AG32" s="716"/>
      <c r="AH32" s="716"/>
      <c r="AI32" s="716"/>
      <c r="AJ32" s="716"/>
      <c r="AK32" s="716"/>
      <c r="AL32" s="681" t="s">
        <v>238</v>
      </c>
      <c r="AM32" s="682"/>
      <c r="AN32" s="682"/>
      <c r="AO32" s="717"/>
      <c r="AP32" s="756"/>
      <c r="AQ32" s="757"/>
      <c r="AR32" s="757"/>
      <c r="AS32" s="757"/>
      <c r="AT32" s="761"/>
      <c r="AU32" s="230" t="s">
        <v>314</v>
      </c>
      <c r="AV32" s="230"/>
      <c r="AW32" s="230"/>
      <c r="AX32" s="675" t="s">
        <v>315</v>
      </c>
      <c r="AY32" s="676"/>
      <c r="AZ32" s="676"/>
      <c r="BA32" s="676"/>
      <c r="BB32" s="676"/>
      <c r="BC32" s="676"/>
      <c r="BD32" s="676"/>
      <c r="BE32" s="676"/>
      <c r="BF32" s="677"/>
      <c r="BG32" s="751">
        <v>99</v>
      </c>
      <c r="BH32" s="697"/>
      <c r="BI32" s="697"/>
      <c r="BJ32" s="697"/>
      <c r="BK32" s="697"/>
      <c r="BL32" s="697"/>
      <c r="BM32" s="682">
        <v>96.3</v>
      </c>
      <c r="BN32" s="743"/>
      <c r="BO32" s="743"/>
      <c r="BP32" s="743"/>
      <c r="BQ32" s="721"/>
      <c r="BR32" s="751">
        <v>98.7</v>
      </c>
      <c r="BS32" s="697"/>
      <c r="BT32" s="697"/>
      <c r="BU32" s="697"/>
      <c r="BV32" s="697"/>
      <c r="BW32" s="697"/>
      <c r="BX32" s="682">
        <v>95.3</v>
      </c>
      <c r="BY32" s="743"/>
      <c r="BZ32" s="743"/>
      <c r="CA32" s="743"/>
      <c r="CB32" s="721"/>
      <c r="CD32" s="767"/>
      <c r="CE32" s="768"/>
      <c r="CF32" s="711" t="s">
        <v>316</v>
      </c>
      <c r="CG32" s="712"/>
      <c r="CH32" s="712"/>
      <c r="CI32" s="712"/>
      <c r="CJ32" s="712"/>
      <c r="CK32" s="712"/>
      <c r="CL32" s="712"/>
      <c r="CM32" s="712"/>
      <c r="CN32" s="712"/>
      <c r="CO32" s="712"/>
      <c r="CP32" s="712"/>
      <c r="CQ32" s="713"/>
      <c r="CR32" s="678">
        <v>9</v>
      </c>
      <c r="CS32" s="679"/>
      <c r="CT32" s="679"/>
      <c r="CU32" s="679"/>
      <c r="CV32" s="679"/>
      <c r="CW32" s="679"/>
      <c r="CX32" s="679"/>
      <c r="CY32" s="680"/>
      <c r="CZ32" s="681">
        <v>0</v>
      </c>
      <c r="DA32" s="699"/>
      <c r="DB32" s="699"/>
      <c r="DC32" s="700"/>
      <c r="DD32" s="684">
        <v>9</v>
      </c>
      <c r="DE32" s="679"/>
      <c r="DF32" s="679"/>
      <c r="DG32" s="679"/>
      <c r="DH32" s="679"/>
      <c r="DI32" s="679"/>
      <c r="DJ32" s="679"/>
      <c r="DK32" s="680"/>
      <c r="DL32" s="684">
        <v>9</v>
      </c>
      <c r="DM32" s="679"/>
      <c r="DN32" s="679"/>
      <c r="DO32" s="679"/>
      <c r="DP32" s="679"/>
      <c r="DQ32" s="679"/>
      <c r="DR32" s="679"/>
      <c r="DS32" s="679"/>
      <c r="DT32" s="679"/>
      <c r="DU32" s="679"/>
      <c r="DV32" s="680"/>
      <c r="DW32" s="681">
        <v>0</v>
      </c>
      <c r="DX32" s="699"/>
      <c r="DY32" s="699"/>
      <c r="DZ32" s="699"/>
      <c r="EA32" s="699"/>
      <c r="EB32" s="699"/>
      <c r="EC32" s="714"/>
    </row>
    <row r="33" spans="2:133" ht="11.25" customHeight="1" x14ac:dyDescent="0.2">
      <c r="B33" s="675" t="s">
        <v>317</v>
      </c>
      <c r="C33" s="676"/>
      <c r="D33" s="676"/>
      <c r="E33" s="676"/>
      <c r="F33" s="676"/>
      <c r="G33" s="676"/>
      <c r="H33" s="676"/>
      <c r="I33" s="676"/>
      <c r="J33" s="676"/>
      <c r="K33" s="676"/>
      <c r="L33" s="676"/>
      <c r="M33" s="676"/>
      <c r="N33" s="676"/>
      <c r="O33" s="676"/>
      <c r="P33" s="676"/>
      <c r="Q33" s="677"/>
      <c r="R33" s="678">
        <v>3630547</v>
      </c>
      <c r="S33" s="679"/>
      <c r="T33" s="679"/>
      <c r="U33" s="679"/>
      <c r="V33" s="679"/>
      <c r="W33" s="679"/>
      <c r="X33" s="679"/>
      <c r="Y33" s="680"/>
      <c r="Z33" s="715">
        <v>6.8</v>
      </c>
      <c r="AA33" s="715"/>
      <c r="AB33" s="715"/>
      <c r="AC33" s="715"/>
      <c r="AD33" s="716" t="s">
        <v>238</v>
      </c>
      <c r="AE33" s="716"/>
      <c r="AF33" s="716"/>
      <c r="AG33" s="716"/>
      <c r="AH33" s="716"/>
      <c r="AI33" s="716"/>
      <c r="AJ33" s="716"/>
      <c r="AK33" s="716"/>
      <c r="AL33" s="681" t="s">
        <v>130</v>
      </c>
      <c r="AM33" s="682"/>
      <c r="AN33" s="682"/>
      <c r="AO33" s="717"/>
      <c r="AP33" s="758"/>
      <c r="AQ33" s="759"/>
      <c r="AR33" s="759"/>
      <c r="AS33" s="759"/>
      <c r="AT33" s="762"/>
      <c r="AU33" s="232"/>
      <c r="AV33" s="232"/>
      <c r="AW33" s="232"/>
      <c r="AX33" s="659" t="s">
        <v>318</v>
      </c>
      <c r="AY33" s="660"/>
      <c r="AZ33" s="660"/>
      <c r="BA33" s="660"/>
      <c r="BB33" s="660"/>
      <c r="BC33" s="660"/>
      <c r="BD33" s="660"/>
      <c r="BE33" s="660"/>
      <c r="BF33" s="661"/>
      <c r="BG33" s="742">
        <v>98.6</v>
      </c>
      <c r="BH33" s="663"/>
      <c r="BI33" s="663"/>
      <c r="BJ33" s="663"/>
      <c r="BK33" s="663"/>
      <c r="BL33" s="663"/>
      <c r="BM33" s="706">
        <v>92.7</v>
      </c>
      <c r="BN33" s="663"/>
      <c r="BO33" s="663"/>
      <c r="BP33" s="663"/>
      <c r="BQ33" s="727"/>
      <c r="BR33" s="742">
        <v>98.4</v>
      </c>
      <c r="BS33" s="663"/>
      <c r="BT33" s="663"/>
      <c r="BU33" s="663"/>
      <c r="BV33" s="663"/>
      <c r="BW33" s="663"/>
      <c r="BX33" s="706">
        <v>91.2</v>
      </c>
      <c r="BY33" s="663"/>
      <c r="BZ33" s="663"/>
      <c r="CA33" s="663"/>
      <c r="CB33" s="727"/>
      <c r="CD33" s="711" t="s">
        <v>319</v>
      </c>
      <c r="CE33" s="712"/>
      <c r="CF33" s="712"/>
      <c r="CG33" s="712"/>
      <c r="CH33" s="712"/>
      <c r="CI33" s="712"/>
      <c r="CJ33" s="712"/>
      <c r="CK33" s="712"/>
      <c r="CL33" s="712"/>
      <c r="CM33" s="712"/>
      <c r="CN33" s="712"/>
      <c r="CO33" s="712"/>
      <c r="CP33" s="712"/>
      <c r="CQ33" s="713"/>
      <c r="CR33" s="678">
        <v>20707489</v>
      </c>
      <c r="CS33" s="697"/>
      <c r="CT33" s="697"/>
      <c r="CU33" s="697"/>
      <c r="CV33" s="697"/>
      <c r="CW33" s="697"/>
      <c r="CX33" s="697"/>
      <c r="CY33" s="698"/>
      <c r="CZ33" s="681">
        <v>41.3</v>
      </c>
      <c r="DA33" s="699"/>
      <c r="DB33" s="699"/>
      <c r="DC33" s="700"/>
      <c r="DD33" s="684">
        <v>15684907</v>
      </c>
      <c r="DE33" s="697"/>
      <c r="DF33" s="697"/>
      <c r="DG33" s="697"/>
      <c r="DH33" s="697"/>
      <c r="DI33" s="697"/>
      <c r="DJ33" s="697"/>
      <c r="DK33" s="698"/>
      <c r="DL33" s="684">
        <v>13190396</v>
      </c>
      <c r="DM33" s="697"/>
      <c r="DN33" s="697"/>
      <c r="DO33" s="697"/>
      <c r="DP33" s="697"/>
      <c r="DQ33" s="697"/>
      <c r="DR33" s="697"/>
      <c r="DS33" s="697"/>
      <c r="DT33" s="697"/>
      <c r="DU33" s="697"/>
      <c r="DV33" s="698"/>
      <c r="DW33" s="681">
        <v>46.7</v>
      </c>
      <c r="DX33" s="699"/>
      <c r="DY33" s="699"/>
      <c r="DZ33" s="699"/>
      <c r="EA33" s="699"/>
      <c r="EB33" s="699"/>
      <c r="EC33" s="714"/>
    </row>
    <row r="34" spans="2:133" ht="11.25" customHeight="1" x14ac:dyDescent="0.2">
      <c r="B34" s="675" t="s">
        <v>320</v>
      </c>
      <c r="C34" s="676"/>
      <c r="D34" s="676"/>
      <c r="E34" s="676"/>
      <c r="F34" s="676"/>
      <c r="G34" s="676"/>
      <c r="H34" s="676"/>
      <c r="I34" s="676"/>
      <c r="J34" s="676"/>
      <c r="K34" s="676"/>
      <c r="L34" s="676"/>
      <c r="M34" s="676"/>
      <c r="N34" s="676"/>
      <c r="O34" s="676"/>
      <c r="P34" s="676"/>
      <c r="Q34" s="677"/>
      <c r="R34" s="678">
        <v>120989</v>
      </c>
      <c r="S34" s="679"/>
      <c r="T34" s="679"/>
      <c r="U34" s="679"/>
      <c r="V34" s="679"/>
      <c r="W34" s="679"/>
      <c r="X34" s="679"/>
      <c r="Y34" s="680"/>
      <c r="Z34" s="715">
        <v>0.2</v>
      </c>
      <c r="AA34" s="715"/>
      <c r="AB34" s="715"/>
      <c r="AC34" s="715"/>
      <c r="AD34" s="716" t="s">
        <v>130</v>
      </c>
      <c r="AE34" s="716"/>
      <c r="AF34" s="716"/>
      <c r="AG34" s="716"/>
      <c r="AH34" s="716"/>
      <c r="AI34" s="716"/>
      <c r="AJ34" s="716"/>
      <c r="AK34" s="716"/>
      <c r="AL34" s="681" t="s">
        <v>130</v>
      </c>
      <c r="AM34" s="682"/>
      <c r="AN34" s="682"/>
      <c r="AO34" s="717"/>
      <c r="AP34" s="233"/>
      <c r="AQ34" s="234"/>
      <c r="AR34" s="230"/>
      <c r="AS34" s="231"/>
      <c r="AT34" s="231"/>
      <c r="AU34" s="231"/>
      <c r="AV34" s="231"/>
      <c r="AW34" s="231"/>
      <c r="AX34" s="231"/>
      <c r="AY34" s="231"/>
      <c r="AZ34" s="231"/>
      <c r="BA34" s="231"/>
      <c r="BB34" s="231"/>
      <c r="BC34" s="231"/>
      <c r="BD34" s="231"/>
      <c r="BE34" s="231"/>
      <c r="BF34" s="231"/>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D34" s="711" t="s">
        <v>321</v>
      </c>
      <c r="CE34" s="712"/>
      <c r="CF34" s="712"/>
      <c r="CG34" s="712"/>
      <c r="CH34" s="712"/>
      <c r="CI34" s="712"/>
      <c r="CJ34" s="712"/>
      <c r="CK34" s="712"/>
      <c r="CL34" s="712"/>
      <c r="CM34" s="712"/>
      <c r="CN34" s="712"/>
      <c r="CO34" s="712"/>
      <c r="CP34" s="712"/>
      <c r="CQ34" s="713"/>
      <c r="CR34" s="678">
        <v>7894210</v>
      </c>
      <c r="CS34" s="679"/>
      <c r="CT34" s="679"/>
      <c r="CU34" s="679"/>
      <c r="CV34" s="679"/>
      <c r="CW34" s="679"/>
      <c r="CX34" s="679"/>
      <c r="CY34" s="680"/>
      <c r="CZ34" s="681">
        <v>15.8</v>
      </c>
      <c r="DA34" s="699"/>
      <c r="DB34" s="699"/>
      <c r="DC34" s="700"/>
      <c r="DD34" s="684">
        <v>5718212</v>
      </c>
      <c r="DE34" s="679"/>
      <c r="DF34" s="679"/>
      <c r="DG34" s="679"/>
      <c r="DH34" s="679"/>
      <c r="DI34" s="679"/>
      <c r="DJ34" s="679"/>
      <c r="DK34" s="680"/>
      <c r="DL34" s="684">
        <v>5260314</v>
      </c>
      <c r="DM34" s="679"/>
      <c r="DN34" s="679"/>
      <c r="DO34" s="679"/>
      <c r="DP34" s="679"/>
      <c r="DQ34" s="679"/>
      <c r="DR34" s="679"/>
      <c r="DS34" s="679"/>
      <c r="DT34" s="679"/>
      <c r="DU34" s="679"/>
      <c r="DV34" s="680"/>
      <c r="DW34" s="681">
        <v>18.600000000000001</v>
      </c>
      <c r="DX34" s="699"/>
      <c r="DY34" s="699"/>
      <c r="DZ34" s="699"/>
      <c r="EA34" s="699"/>
      <c r="EB34" s="699"/>
      <c r="EC34" s="714"/>
    </row>
    <row r="35" spans="2:133" ht="11.25" customHeight="1" x14ac:dyDescent="0.2">
      <c r="B35" s="675" t="s">
        <v>322</v>
      </c>
      <c r="C35" s="676"/>
      <c r="D35" s="676"/>
      <c r="E35" s="676"/>
      <c r="F35" s="676"/>
      <c r="G35" s="676"/>
      <c r="H35" s="676"/>
      <c r="I35" s="676"/>
      <c r="J35" s="676"/>
      <c r="K35" s="676"/>
      <c r="L35" s="676"/>
      <c r="M35" s="676"/>
      <c r="N35" s="676"/>
      <c r="O35" s="676"/>
      <c r="P35" s="676"/>
      <c r="Q35" s="677"/>
      <c r="R35" s="678">
        <v>449426</v>
      </c>
      <c r="S35" s="679"/>
      <c r="T35" s="679"/>
      <c r="U35" s="679"/>
      <c r="V35" s="679"/>
      <c r="W35" s="679"/>
      <c r="X35" s="679"/>
      <c r="Y35" s="680"/>
      <c r="Z35" s="715">
        <v>0.8</v>
      </c>
      <c r="AA35" s="715"/>
      <c r="AB35" s="715"/>
      <c r="AC35" s="715"/>
      <c r="AD35" s="716" t="s">
        <v>130</v>
      </c>
      <c r="AE35" s="716"/>
      <c r="AF35" s="716"/>
      <c r="AG35" s="716"/>
      <c r="AH35" s="716"/>
      <c r="AI35" s="716"/>
      <c r="AJ35" s="716"/>
      <c r="AK35" s="716"/>
      <c r="AL35" s="681" t="s">
        <v>147</v>
      </c>
      <c r="AM35" s="682"/>
      <c r="AN35" s="682"/>
      <c r="AO35" s="717"/>
      <c r="AP35" s="235"/>
      <c r="AQ35" s="739" t="s">
        <v>323</v>
      </c>
      <c r="AR35" s="740"/>
      <c r="AS35" s="740"/>
      <c r="AT35" s="740"/>
      <c r="AU35" s="740"/>
      <c r="AV35" s="740"/>
      <c r="AW35" s="740"/>
      <c r="AX35" s="740"/>
      <c r="AY35" s="740"/>
      <c r="AZ35" s="740"/>
      <c r="BA35" s="740"/>
      <c r="BB35" s="740"/>
      <c r="BC35" s="740"/>
      <c r="BD35" s="740"/>
      <c r="BE35" s="740"/>
      <c r="BF35" s="741"/>
      <c r="BG35" s="739" t="s">
        <v>324</v>
      </c>
      <c r="BH35" s="740"/>
      <c r="BI35" s="740"/>
      <c r="BJ35" s="740"/>
      <c r="BK35" s="740"/>
      <c r="BL35" s="740"/>
      <c r="BM35" s="740"/>
      <c r="BN35" s="740"/>
      <c r="BO35" s="740"/>
      <c r="BP35" s="740"/>
      <c r="BQ35" s="740"/>
      <c r="BR35" s="740"/>
      <c r="BS35" s="740"/>
      <c r="BT35" s="740"/>
      <c r="BU35" s="740"/>
      <c r="BV35" s="740"/>
      <c r="BW35" s="740"/>
      <c r="BX35" s="740"/>
      <c r="BY35" s="740"/>
      <c r="BZ35" s="740"/>
      <c r="CA35" s="740"/>
      <c r="CB35" s="741"/>
      <c r="CD35" s="711" t="s">
        <v>325</v>
      </c>
      <c r="CE35" s="712"/>
      <c r="CF35" s="712"/>
      <c r="CG35" s="712"/>
      <c r="CH35" s="712"/>
      <c r="CI35" s="712"/>
      <c r="CJ35" s="712"/>
      <c r="CK35" s="712"/>
      <c r="CL35" s="712"/>
      <c r="CM35" s="712"/>
      <c r="CN35" s="712"/>
      <c r="CO35" s="712"/>
      <c r="CP35" s="712"/>
      <c r="CQ35" s="713"/>
      <c r="CR35" s="678">
        <v>423967</v>
      </c>
      <c r="CS35" s="697"/>
      <c r="CT35" s="697"/>
      <c r="CU35" s="697"/>
      <c r="CV35" s="697"/>
      <c r="CW35" s="697"/>
      <c r="CX35" s="697"/>
      <c r="CY35" s="698"/>
      <c r="CZ35" s="681">
        <v>0.8</v>
      </c>
      <c r="DA35" s="699"/>
      <c r="DB35" s="699"/>
      <c r="DC35" s="700"/>
      <c r="DD35" s="684">
        <v>398009</v>
      </c>
      <c r="DE35" s="697"/>
      <c r="DF35" s="697"/>
      <c r="DG35" s="697"/>
      <c r="DH35" s="697"/>
      <c r="DI35" s="697"/>
      <c r="DJ35" s="697"/>
      <c r="DK35" s="698"/>
      <c r="DL35" s="684">
        <v>371861</v>
      </c>
      <c r="DM35" s="697"/>
      <c r="DN35" s="697"/>
      <c r="DO35" s="697"/>
      <c r="DP35" s="697"/>
      <c r="DQ35" s="697"/>
      <c r="DR35" s="697"/>
      <c r="DS35" s="697"/>
      <c r="DT35" s="697"/>
      <c r="DU35" s="697"/>
      <c r="DV35" s="698"/>
      <c r="DW35" s="681">
        <v>1.3</v>
      </c>
      <c r="DX35" s="699"/>
      <c r="DY35" s="699"/>
      <c r="DZ35" s="699"/>
      <c r="EA35" s="699"/>
      <c r="EB35" s="699"/>
      <c r="EC35" s="714"/>
    </row>
    <row r="36" spans="2:133" ht="11.25" customHeight="1" x14ac:dyDescent="0.2">
      <c r="B36" s="675" t="s">
        <v>326</v>
      </c>
      <c r="C36" s="676"/>
      <c r="D36" s="676"/>
      <c r="E36" s="676"/>
      <c r="F36" s="676"/>
      <c r="G36" s="676"/>
      <c r="H36" s="676"/>
      <c r="I36" s="676"/>
      <c r="J36" s="676"/>
      <c r="K36" s="676"/>
      <c r="L36" s="676"/>
      <c r="M36" s="676"/>
      <c r="N36" s="676"/>
      <c r="O36" s="676"/>
      <c r="P36" s="676"/>
      <c r="Q36" s="677"/>
      <c r="R36" s="678">
        <v>2109569</v>
      </c>
      <c r="S36" s="679"/>
      <c r="T36" s="679"/>
      <c r="U36" s="679"/>
      <c r="V36" s="679"/>
      <c r="W36" s="679"/>
      <c r="X36" s="679"/>
      <c r="Y36" s="680"/>
      <c r="Z36" s="715">
        <v>4</v>
      </c>
      <c r="AA36" s="715"/>
      <c r="AB36" s="715"/>
      <c r="AC36" s="715"/>
      <c r="AD36" s="716" t="s">
        <v>130</v>
      </c>
      <c r="AE36" s="716"/>
      <c r="AF36" s="716"/>
      <c r="AG36" s="716"/>
      <c r="AH36" s="716"/>
      <c r="AI36" s="716"/>
      <c r="AJ36" s="716"/>
      <c r="AK36" s="716"/>
      <c r="AL36" s="681" t="s">
        <v>130</v>
      </c>
      <c r="AM36" s="682"/>
      <c r="AN36" s="682"/>
      <c r="AO36" s="717"/>
      <c r="AP36" s="235"/>
      <c r="AQ36" s="730" t="s">
        <v>327</v>
      </c>
      <c r="AR36" s="731"/>
      <c r="AS36" s="731"/>
      <c r="AT36" s="731"/>
      <c r="AU36" s="731"/>
      <c r="AV36" s="731"/>
      <c r="AW36" s="731"/>
      <c r="AX36" s="731"/>
      <c r="AY36" s="732"/>
      <c r="AZ36" s="733">
        <v>4797035</v>
      </c>
      <c r="BA36" s="734"/>
      <c r="BB36" s="734"/>
      <c r="BC36" s="734"/>
      <c r="BD36" s="734"/>
      <c r="BE36" s="734"/>
      <c r="BF36" s="735"/>
      <c r="BG36" s="736" t="s">
        <v>328</v>
      </c>
      <c r="BH36" s="737"/>
      <c r="BI36" s="737"/>
      <c r="BJ36" s="737"/>
      <c r="BK36" s="737"/>
      <c r="BL36" s="737"/>
      <c r="BM36" s="737"/>
      <c r="BN36" s="737"/>
      <c r="BO36" s="737"/>
      <c r="BP36" s="737"/>
      <c r="BQ36" s="737"/>
      <c r="BR36" s="737"/>
      <c r="BS36" s="737"/>
      <c r="BT36" s="737"/>
      <c r="BU36" s="738"/>
      <c r="BV36" s="733">
        <v>270641</v>
      </c>
      <c r="BW36" s="734"/>
      <c r="BX36" s="734"/>
      <c r="BY36" s="734"/>
      <c r="BZ36" s="734"/>
      <c r="CA36" s="734"/>
      <c r="CB36" s="735"/>
      <c r="CD36" s="711" t="s">
        <v>329</v>
      </c>
      <c r="CE36" s="712"/>
      <c r="CF36" s="712"/>
      <c r="CG36" s="712"/>
      <c r="CH36" s="712"/>
      <c r="CI36" s="712"/>
      <c r="CJ36" s="712"/>
      <c r="CK36" s="712"/>
      <c r="CL36" s="712"/>
      <c r="CM36" s="712"/>
      <c r="CN36" s="712"/>
      <c r="CO36" s="712"/>
      <c r="CP36" s="712"/>
      <c r="CQ36" s="713"/>
      <c r="CR36" s="678">
        <v>4716274</v>
      </c>
      <c r="CS36" s="679"/>
      <c r="CT36" s="679"/>
      <c r="CU36" s="679"/>
      <c r="CV36" s="679"/>
      <c r="CW36" s="679"/>
      <c r="CX36" s="679"/>
      <c r="CY36" s="680"/>
      <c r="CZ36" s="681">
        <v>9.4</v>
      </c>
      <c r="DA36" s="699"/>
      <c r="DB36" s="699"/>
      <c r="DC36" s="700"/>
      <c r="DD36" s="684">
        <v>4074389</v>
      </c>
      <c r="DE36" s="679"/>
      <c r="DF36" s="679"/>
      <c r="DG36" s="679"/>
      <c r="DH36" s="679"/>
      <c r="DI36" s="679"/>
      <c r="DJ36" s="679"/>
      <c r="DK36" s="680"/>
      <c r="DL36" s="684">
        <v>3640578</v>
      </c>
      <c r="DM36" s="679"/>
      <c r="DN36" s="679"/>
      <c r="DO36" s="679"/>
      <c r="DP36" s="679"/>
      <c r="DQ36" s="679"/>
      <c r="DR36" s="679"/>
      <c r="DS36" s="679"/>
      <c r="DT36" s="679"/>
      <c r="DU36" s="679"/>
      <c r="DV36" s="680"/>
      <c r="DW36" s="681">
        <v>12.9</v>
      </c>
      <c r="DX36" s="699"/>
      <c r="DY36" s="699"/>
      <c r="DZ36" s="699"/>
      <c r="EA36" s="699"/>
      <c r="EB36" s="699"/>
      <c r="EC36" s="714"/>
    </row>
    <row r="37" spans="2:133" ht="11.25" customHeight="1" x14ac:dyDescent="0.2">
      <c r="B37" s="675" t="s">
        <v>330</v>
      </c>
      <c r="C37" s="676"/>
      <c r="D37" s="676"/>
      <c r="E37" s="676"/>
      <c r="F37" s="676"/>
      <c r="G37" s="676"/>
      <c r="H37" s="676"/>
      <c r="I37" s="676"/>
      <c r="J37" s="676"/>
      <c r="K37" s="676"/>
      <c r="L37" s="676"/>
      <c r="M37" s="676"/>
      <c r="N37" s="676"/>
      <c r="O37" s="676"/>
      <c r="P37" s="676"/>
      <c r="Q37" s="677"/>
      <c r="R37" s="678">
        <v>2495916</v>
      </c>
      <c r="S37" s="679"/>
      <c r="T37" s="679"/>
      <c r="U37" s="679"/>
      <c r="V37" s="679"/>
      <c r="W37" s="679"/>
      <c r="X37" s="679"/>
      <c r="Y37" s="680"/>
      <c r="Z37" s="715">
        <v>4.7</v>
      </c>
      <c r="AA37" s="715"/>
      <c r="AB37" s="715"/>
      <c r="AC37" s="715"/>
      <c r="AD37" s="716" t="s">
        <v>147</v>
      </c>
      <c r="AE37" s="716"/>
      <c r="AF37" s="716"/>
      <c r="AG37" s="716"/>
      <c r="AH37" s="716"/>
      <c r="AI37" s="716"/>
      <c r="AJ37" s="716"/>
      <c r="AK37" s="716"/>
      <c r="AL37" s="681" t="s">
        <v>147</v>
      </c>
      <c r="AM37" s="682"/>
      <c r="AN37" s="682"/>
      <c r="AO37" s="717"/>
      <c r="AQ37" s="718" t="s">
        <v>331</v>
      </c>
      <c r="AR37" s="719"/>
      <c r="AS37" s="719"/>
      <c r="AT37" s="719"/>
      <c r="AU37" s="719"/>
      <c r="AV37" s="719"/>
      <c r="AW37" s="719"/>
      <c r="AX37" s="719"/>
      <c r="AY37" s="720"/>
      <c r="AZ37" s="678">
        <v>1315557</v>
      </c>
      <c r="BA37" s="679"/>
      <c r="BB37" s="679"/>
      <c r="BC37" s="679"/>
      <c r="BD37" s="697"/>
      <c r="BE37" s="697"/>
      <c r="BF37" s="721"/>
      <c r="BG37" s="711" t="s">
        <v>332</v>
      </c>
      <c r="BH37" s="712"/>
      <c r="BI37" s="712"/>
      <c r="BJ37" s="712"/>
      <c r="BK37" s="712"/>
      <c r="BL37" s="712"/>
      <c r="BM37" s="712"/>
      <c r="BN37" s="712"/>
      <c r="BO37" s="712"/>
      <c r="BP37" s="712"/>
      <c r="BQ37" s="712"/>
      <c r="BR37" s="712"/>
      <c r="BS37" s="712"/>
      <c r="BT37" s="712"/>
      <c r="BU37" s="713"/>
      <c r="BV37" s="678">
        <v>245812</v>
      </c>
      <c r="BW37" s="679"/>
      <c r="BX37" s="679"/>
      <c r="BY37" s="679"/>
      <c r="BZ37" s="679"/>
      <c r="CA37" s="679"/>
      <c r="CB37" s="722"/>
      <c r="CD37" s="711" t="s">
        <v>333</v>
      </c>
      <c r="CE37" s="712"/>
      <c r="CF37" s="712"/>
      <c r="CG37" s="712"/>
      <c r="CH37" s="712"/>
      <c r="CI37" s="712"/>
      <c r="CJ37" s="712"/>
      <c r="CK37" s="712"/>
      <c r="CL37" s="712"/>
      <c r="CM37" s="712"/>
      <c r="CN37" s="712"/>
      <c r="CO37" s="712"/>
      <c r="CP37" s="712"/>
      <c r="CQ37" s="713"/>
      <c r="CR37" s="678">
        <v>2102750</v>
      </c>
      <c r="CS37" s="697"/>
      <c r="CT37" s="697"/>
      <c r="CU37" s="697"/>
      <c r="CV37" s="697"/>
      <c r="CW37" s="697"/>
      <c r="CX37" s="697"/>
      <c r="CY37" s="698"/>
      <c r="CZ37" s="681">
        <v>4.2</v>
      </c>
      <c r="DA37" s="699"/>
      <c r="DB37" s="699"/>
      <c r="DC37" s="700"/>
      <c r="DD37" s="684">
        <v>2102750</v>
      </c>
      <c r="DE37" s="697"/>
      <c r="DF37" s="697"/>
      <c r="DG37" s="697"/>
      <c r="DH37" s="697"/>
      <c r="DI37" s="697"/>
      <c r="DJ37" s="697"/>
      <c r="DK37" s="698"/>
      <c r="DL37" s="684">
        <v>2102750</v>
      </c>
      <c r="DM37" s="697"/>
      <c r="DN37" s="697"/>
      <c r="DO37" s="697"/>
      <c r="DP37" s="697"/>
      <c r="DQ37" s="697"/>
      <c r="DR37" s="697"/>
      <c r="DS37" s="697"/>
      <c r="DT37" s="697"/>
      <c r="DU37" s="697"/>
      <c r="DV37" s="698"/>
      <c r="DW37" s="681">
        <v>7.4</v>
      </c>
      <c r="DX37" s="699"/>
      <c r="DY37" s="699"/>
      <c r="DZ37" s="699"/>
      <c r="EA37" s="699"/>
      <c r="EB37" s="699"/>
      <c r="EC37" s="714"/>
    </row>
    <row r="38" spans="2:133" ht="11.25" customHeight="1" x14ac:dyDescent="0.2">
      <c r="B38" s="675" t="s">
        <v>334</v>
      </c>
      <c r="C38" s="676"/>
      <c r="D38" s="676"/>
      <c r="E38" s="676"/>
      <c r="F38" s="676"/>
      <c r="G38" s="676"/>
      <c r="H38" s="676"/>
      <c r="I38" s="676"/>
      <c r="J38" s="676"/>
      <c r="K38" s="676"/>
      <c r="L38" s="676"/>
      <c r="M38" s="676"/>
      <c r="N38" s="676"/>
      <c r="O38" s="676"/>
      <c r="P38" s="676"/>
      <c r="Q38" s="677"/>
      <c r="R38" s="678">
        <v>2140391</v>
      </c>
      <c r="S38" s="679"/>
      <c r="T38" s="679"/>
      <c r="U38" s="679"/>
      <c r="V38" s="679"/>
      <c r="W38" s="679"/>
      <c r="X38" s="679"/>
      <c r="Y38" s="680"/>
      <c r="Z38" s="715">
        <v>4</v>
      </c>
      <c r="AA38" s="715"/>
      <c r="AB38" s="715"/>
      <c r="AC38" s="715"/>
      <c r="AD38" s="716">
        <v>31122</v>
      </c>
      <c r="AE38" s="716"/>
      <c r="AF38" s="716"/>
      <c r="AG38" s="716"/>
      <c r="AH38" s="716"/>
      <c r="AI38" s="716"/>
      <c r="AJ38" s="716"/>
      <c r="AK38" s="716"/>
      <c r="AL38" s="681">
        <v>0.1</v>
      </c>
      <c r="AM38" s="682"/>
      <c r="AN38" s="682"/>
      <c r="AO38" s="717"/>
      <c r="AQ38" s="718" t="s">
        <v>335</v>
      </c>
      <c r="AR38" s="719"/>
      <c r="AS38" s="719"/>
      <c r="AT38" s="719"/>
      <c r="AU38" s="719"/>
      <c r="AV38" s="719"/>
      <c r="AW38" s="719"/>
      <c r="AX38" s="719"/>
      <c r="AY38" s="720"/>
      <c r="AZ38" s="678">
        <v>81022</v>
      </c>
      <c r="BA38" s="679"/>
      <c r="BB38" s="679"/>
      <c r="BC38" s="679"/>
      <c r="BD38" s="697"/>
      <c r="BE38" s="697"/>
      <c r="BF38" s="721"/>
      <c r="BG38" s="711" t="s">
        <v>336</v>
      </c>
      <c r="BH38" s="712"/>
      <c r="BI38" s="712"/>
      <c r="BJ38" s="712"/>
      <c r="BK38" s="712"/>
      <c r="BL38" s="712"/>
      <c r="BM38" s="712"/>
      <c r="BN38" s="712"/>
      <c r="BO38" s="712"/>
      <c r="BP38" s="712"/>
      <c r="BQ38" s="712"/>
      <c r="BR38" s="712"/>
      <c r="BS38" s="712"/>
      <c r="BT38" s="712"/>
      <c r="BU38" s="713"/>
      <c r="BV38" s="678">
        <v>17429</v>
      </c>
      <c r="BW38" s="679"/>
      <c r="BX38" s="679"/>
      <c r="BY38" s="679"/>
      <c r="BZ38" s="679"/>
      <c r="CA38" s="679"/>
      <c r="CB38" s="722"/>
      <c r="CD38" s="711" t="s">
        <v>337</v>
      </c>
      <c r="CE38" s="712"/>
      <c r="CF38" s="712"/>
      <c r="CG38" s="712"/>
      <c r="CH38" s="712"/>
      <c r="CI38" s="712"/>
      <c r="CJ38" s="712"/>
      <c r="CK38" s="712"/>
      <c r="CL38" s="712"/>
      <c r="CM38" s="712"/>
      <c r="CN38" s="712"/>
      <c r="CO38" s="712"/>
      <c r="CP38" s="712"/>
      <c r="CQ38" s="713"/>
      <c r="CR38" s="678">
        <v>4716013</v>
      </c>
      <c r="CS38" s="679"/>
      <c r="CT38" s="679"/>
      <c r="CU38" s="679"/>
      <c r="CV38" s="679"/>
      <c r="CW38" s="679"/>
      <c r="CX38" s="679"/>
      <c r="CY38" s="680"/>
      <c r="CZ38" s="681">
        <v>9.4</v>
      </c>
      <c r="DA38" s="699"/>
      <c r="DB38" s="699"/>
      <c r="DC38" s="700"/>
      <c r="DD38" s="684">
        <v>4101277</v>
      </c>
      <c r="DE38" s="679"/>
      <c r="DF38" s="679"/>
      <c r="DG38" s="679"/>
      <c r="DH38" s="679"/>
      <c r="DI38" s="679"/>
      <c r="DJ38" s="679"/>
      <c r="DK38" s="680"/>
      <c r="DL38" s="684">
        <v>3917643</v>
      </c>
      <c r="DM38" s="679"/>
      <c r="DN38" s="679"/>
      <c r="DO38" s="679"/>
      <c r="DP38" s="679"/>
      <c r="DQ38" s="679"/>
      <c r="DR38" s="679"/>
      <c r="DS38" s="679"/>
      <c r="DT38" s="679"/>
      <c r="DU38" s="679"/>
      <c r="DV38" s="680"/>
      <c r="DW38" s="681">
        <v>13.9</v>
      </c>
      <c r="DX38" s="699"/>
      <c r="DY38" s="699"/>
      <c r="DZ38" s="699"/>
      <c r="EA38" s="699"/>
      <c r="EB38" s="699"/>
      <c r="EC38" s="714"/>
    </row>
    <row r="39" spans="2:133" ht="11.25" customHeight="1" x14ac:dyDescent="0.2">
      <c r="B39" s="675" t="s">
        <v>338</v>
      </c>
      <c r="C39" s="676"/>
      <c r="D39" s="676"/>
      <c r="E39" s="676"/>
      <c r="F39" s="676"/>
      <c r="G39" s="676"/>
      <c r="H39" s="676"/>
      <c r="I39" s="676"/>
      <c r="J39" s="676"/>
      <c r="K39" s="676"/>
      <c r="L39" s="676"/>
      <c r="M39" s="676"/>
      <c r="N39" s="676"/>
      <c r="O39" s="676"/>
      <c r="P39" s="676"/>
      <c r="Q39" s="677"/>
      <c r="R39" s="678">
        <v>4727300</v>
      </c>
      <c r="S39" s="679"/>
      <c r="T39" s="679"/>
      <c r="U39" s="679"/>
      <c r="V39" s="679"/>
      <c r="W39" s="679"/>
      <c r="X39" s="679"/>
      <c r="Y39" s="680"/>
      <c r="Z39" s="715">
        <v>8.9</v>
      </c>
      <c r="AA39" s="715"/>
      <c r="AB39" s="715"/>
      <c r="AC39" s="715"/>
      <c r="AD39" s="716" t="s">
        <v>147</v>
      </c>
      <c r="AE39" s="716"/>
      <c r="AF39" s="716"/>
      <c r="AG39" s="716"/>
      <c r="AH39" s="716"/>
      <c r="AI39" s="716"/>
      <c r="AJ39" s="716"/>
      <c r="AK39" s="716"/>
      <c r="AL39" s="681" t="s">
        <v>130</v>
      </c>
      <c r="AM39" s="682"/>
      <c r="AN39" s="682"/>
      <c r="AO39" s="717"/>
      <c r="AQ39" s="718" t="s">
        <v>339</v>
      </c>
      <c r="AR39" s="719"/>
      <c r="AS39" s="719"/>
      <c r="AT39" s="719"/>
      <c r="AU39" s="719"/>
      <c r="AV39" s="719"/>
      <c r="AW39" s="719"/>
      <c r="AX39" s="719"/>
      <c r="AY39" s="720"/>
      <c r="AZ39" s="678">
        <v>20892</v>
      </c>
      <c r="BA39" s="679"/>
      <c r="BB39" s="679"/>
      <c r="BC39" s="679"/>
      <c r="BD39" s="697"/>
      <c r="BE39" s="697"/>
      <c r="BF39" s="721"/>
      <c r="BG39" s="711" t="s">
        <v>340</v>
      </c>
      <c r="BH39" s="712"/>
      <c r="BI39" s="712"/>
      <c r="BJ39" s="712"/>
      <c r="BK39" s="712"/>
      <c r="BL39" s="712"/>
      <c r="BM39" s="712"/>
      <c r="BN39" s="712"/>
      <c r="BO39" s="712"/>
      <c r="BP39" s="712"/>
      <c r="BQ39" s="712"/>
      <c r="BR39" s="712"/>
      <c r="BS39" s="712"/>
      <c r="BT39" s="712"/>
      <c r="BU39" s="713"/>
      <c r="BV39" s="678">
        <v>28884</v>
      </c>
      <c r="BW39" s="679"/>
      <c r="BX39" s="679"/>
      <c r="BY39" s="679"/>
      <c r="BZ39" s="679"/>
      <c r="CA39" s="679"/>
      <c r="CB39" s="722"/>
      <c r="CD39" s="711" t="s">
        <v>341</v>
      </c>
      <c r="CE39" s="712"/>
      <c r="CF39" s="712"/>
      <c r="CG39" s="712"/>
      <c r="CH39" s="712"/>
      <c r="CI39" s="712"/>
      <c r="CJ39" s="712"/>
      <c r="CK39" s="712"/>
      <c r="CL39" s="712"/>
      <c r="CM39" s="712"/>
      <c r="CN39" s="712"/>
      <c r="CO39" s="712"/>
      <c r="CP39" s="712"/>
      <c r="CQ39" s="713"/>
      <c r="CR39" s="678">
        <v>1846866</v>
      </c>
      <c r="CS39" s="697"/>
      <c r="CT39" s="697"/>
      <c r="CU39" s="697"/>
      <c r="CV39" s="697"/>
      <c r="CW39" s="697"/>
      <c r="CX39" s="697"/>
      <c r="CY39" s="698"/>
      <c r="CZ39" s="681">
        <v>3.7</v>
      </c>
      <c r="DA39" s="699"/>
      <c r="DB39" s="699"/>
      <c r="DC39" s="700"/>
      <c r="DD39" s="684">
        <v>1393020</v>
      </c>
      <c r="DE39" s="697"/>
      <c r="DF39" s="697"/>
      <c r="DG39" s="697"/>
      <c r="DH39" s="697"/>
      <c r="DI39" s="697"/>
      <c r="DJ39" s="697"/>
      <c r="DK39" s="698"/>
      <c r="DL39" s="684" t="s">
        <v>238</v>
      </c>
      <c r="DM39" s="697"/>
      <c r="DN39" s="697"/>
      <c r="DO39" s="697"/>
      <c r="DP39" s="697"/>
      <c r="DQ39" s="697"/>
      <c r="DR39" s="697"/>
      <c r="DS39" s="697"/>
      <c r="DT39" s="697"/>
      <c r="DU39" s="697"/>
      <c r="DV39" s="698"/>
      <c r="DW39" s="681" t="s">
        <v>238</v>
      </c>
      <c r="DX39" s="699"/>
      <c r="DY39" s="699"/>
      <c r="DZ39" s="699"/>
      <c r="EA39" s="699"/>
      <c r="EB39" s="699"/>
      <c r="EC39" s="714"/>
    </row>
    <row r="40" spans="2:133" ht="11.25" customHeight="1" x14ac:dyDescent="0.2">
      <c r="B40" s="675" t="s">
        <v>342</v>
      </c>
      <c r="C40" s="676"/>
      <c r="D40" s="676"/>
      <c r="E40" s="676"/>
      <c r="F40" s="676"/>
      <c r="G40" s="676"/>
      <c r="H40" s="676"/>
      <c r="I40" s="676"/>
      <c r="J40" s="676"/>
      <c r="K40" s="676"/>
      <c r="L40" s="676"/>
      <c r="M40" s="676"/>
      <c r="N40" s="676"/>
      <c r="O40" s="676"/>
      <c r="P40" s="676"/>
      <c r="Q40" s="677"/>
      <c r="R40" s="678" t="s">
        <v>147</v>
      </c>
      <c r="S40" s="679"/>
      <c r="T40" s="679"/>
      <c r="U40" s="679"/>
      <c r="V40" s="679"/>
      <c r="W40" s="679"/>
      <c r="X40" s="679"/>
      <c r="Y40" s="680"/>
      <c r="Z40" s="715" t="s">
        <v>130</v>
      </c>
      <c r="AA40" s="715"/>
      <c r="AB40" s="715"/>
      <c r="AC40" s="715"/>
      <c r="AD40" s="716" t="s">
        <v>130</v>
      </c>
      <c r="AE40" s="716"/>
      <c r="AF40" s="716"/>
      <c r="AG40" s="716"/>
      <c r="AH40" s="716"/>
      <c r="AI40" s="716"/>
      <c r="AJ40" s="716"/>
      <c r="AK40" s="716"/>
      <c r="AL40" s="681" t="s">
        <v>147</v>
      </c>
      <c r="AM40" s="682"/>
      <c r="AN40" s="682"/>
      <c r="AO40" s="717"/>
      <c r="AQ40" s="718" t="s">
        <v>343</v>
      </c>
      <c r="AR40" s="719"/>
      <c r="AS40" s="719"/>
      <c r="AT40" s="719"/>
      <c r="AU40" s="719"/>
      <c r="AV40" s="719"/>
      <c r="AW40" s="719"/>
      <c r="AX40" s="719"/>
      <c r="AY40" s="720"/>
      <c r="AZ40" s="678">
        <v>19485</v>
      </c>
      <c r="BA40" s="679"/>
      <c r="BB40" s="679"/>
      <c r="BC40" s="679"/>
      <c r="BD40" s="697"/>
      <c r="BE40" s="697"/>
      <c r="BF40" s="721"/>
      <c r="BG40" s="723" t="s">
        <v>344</v>
      </c>
      <c r="BH40" s="724"/>
      <c r="BI40" s="724"/>
      <c r="BJ40" s="724"/>
      <c r="BK40" s="724"/>
      <c r="BL40" s="236"/>
      <c r="BM40" s="712" t="s">
        <v>345</v>
      </c>
      <c r="BN40" s="712"/>
      <c r="BO40" s="712"/>
      <c r="BP40" s="712"/>
      <c r="BQ40" s="712"/>
      <c r="BR40" s="712"/>
      <c r="BS40" s="712"/>
      <c r="BT40" s="712"/>
      <c r="BU40" s="713"/>
      <c r="BV40" s="678">
        <v>102</v>
      </c>
      <c r="BW40" s="679"/>
      <c r="BX40" s="679"/>
      <c r="BY40" s="679"/>
      <c r="BZ40" s="679"/>
      <c r="CA40" s="679"/>
      <c r="CB40" s="722"/>
      <c r="CD40" s="711" t="s">
        <v>346</v>
      </c>
      <c r="CE40" s="712"/>
      <c r="CF40" s="712"/>
      <c r="CG40" s="712"/>
      <c r="CH40" s="712"/>
      <c r="CI40" s="712"/>
      <c r="CJ40" s="712"/>
      <c r="CK40" s="712"/>
      <c r="CL40" s="712"/>
      <c r="CM40" s="712"/>
      <c r="CN40" s="712"/>
      <c r="CO40" s="712"/>
      <c r="CP40" s="712"/>
      <c r="CQ40" s="713"/>
      <c r="CR40" s="678">
        <v>1110159</v>
      </c>
      <c r="CS40" s="679"/>
      <c r="CT40" s="679"/>
      <c r="CU40" s="679"/>
      <c r="CV40" s="679"/>
      <c r="CW40" s="679"/>
      <c r="CX40" s="679"/>
      <c r="CY40" s="680"/>
      <c r="CZ40" s="681">
        <v>2.2000000000000002</v>
      </c>
      <c r="DA40" s="699"/>
      <c r="DB40" s="699"/>
      <c r="DC40" s="700"/>
      <c r="DD40" s="684" t="s">
        <v>130</v>
      </c>
      <c r="DE40" s="679"/>
      <c r="DF40" s="679"/>
      <c r="DG40" s="679"/>
      <c r="DH40" s="679"/>
      <c r="DI40" s="679"/>
      <c r="DJ40" s="679"/>
      <c r="DK40" s="680"/>
      <c r="DL40" s="684" t="s">
        <v>130</v>
      </c>
      <c r="DM40" s="679"/>
      <c r="DN40" s="679"/>
      <c r="DO40" s="679"/>
      <c r="DP40" s="679"/>
      <c r="DQ40" s="679"/>
      <c r="DR40" s="679"/>
      <c r="DS40" s="679"/>
      <c r="DT40" s="679"/>
      <c r="DU40" s="679"/>
      <c r="DV40" s="680"/>
      <c r="DW40" s="681" t="s">
        <v>130</v>
      </c>
      <c r="DX40" s="699"/>
      <c r="DY40" s="699"/>
      <c r="DZ40" s="699"/>
      <c r="EA40" s="699"/>
      <c r="EB40" s="699"/>
      <c r="EC40" s="714"/>
    </row>
    <row r="41" spans="2:133" ht="11.25" customHeight="1" x14ac:dyDescent="0.2">
      <c r="B41" s="675" t="s">
        <v>347</v>
      </c>
      <c r="C41" s="676"/>
      <c r="D41" s="676"/>
      <c r="E41" s="676"/>
      <c r="F41" s="676"/>
      <c r="G41" s="676"/>
      <c r="H41" s="676"/>
      <c r="I41" s="676"/>
      <c r="J41" s="676"/>
      <c r="K41" s="676"/>
      <c r="L41" s="676"/>
      <c r="M41" s="676"/>
      <c r="N41" s="676"/>
      <c r="O41" s="676"/>
      <c r="P41" s="676"/>
      <c r="Q41" s="677"/>
      <c r="R41" s="678">
        <v>1500000</v>
      </c>
      <c r="S41" s="679"/>
      <c r="T41" s="679"/>
      <c r="U41" s="679"/>
      <c r="V41" s="679"/>
      <c r="W41" s="679"/>
      <c r="X41" s="679"/>
      <c r="Y41" s="680"/>
      <c r="Z41" s="715">
        <v>2.8</v>
      </c>
      <c r="AA41" s="715"/>
      <c r="AB41" s="715"/>
      <c r="AC41" s="715"/>
      <c r="AD41" s="716" t="s">
        <v>130</v>
      </c>
      <c r="AE41" s="716"/>
      <c r="AF41" s="716"/>
      <c r="AG41" s="716"/>
      <c r="AH41" s="716"/>
      <c r="AI41" s="716"/>
      <c r="AJ41" s="716"/>
      <c r="AK41" s="716"/>
      <c r="AL41" s="681" t="s">
        <v>130</v>
      </c>
      <c r="AM41" s="682"/>
      <c r="AN41" s="682"/>
      <c r="AO41" s="717"/>
      <c r="AQ41" s="718" t="s">
        <v>348</v>
      </c>
      <c r="AR41" s="719"/>
      <c r="AS41" s="719"/>
      <c r="AT41" s="719"/>
      <c r="AU41" s="719"/>
      <c r="AV41" s="719"/>
      <c r="AW41" s="719"/>
      <c r="AX41" s="719"/>
      <c r="AY41" s="720"/>
      <c r="AZ41" s="678">
        <v>869159</v>
      </c>
      <c r="BA41" s="679"/>
      <c r="BB41" s="679"/>
      <c r="BC41" s="679"/>
      <c r="BD41" s="697"/>
      <c r="BE41" s="697"/>
      <c r="BF41" s="721"/>
      <c r="BG41" s="723"/>
      <c r="BH41" s="724"/>
      <c r="BI41" s="724"/>
      <c r="BJ41" s="724"/>
      <c r="BK41" s="724"/>
      <c r="BL41" s="236"/>
      <c r="BM41" s="712" t="s">
        <v>349</v>
      </c>
      <c r="BN41" s="712"/>
      <c r="BO41" s="712"/>
      <c r="BP41" s="712"/>
      <c r="BQ41" s="712"/>
      <c r="BR41" s="712"/>
      <c r="BS41" s="712"/>
      <c r="BT41" s="712"/>
      <c r="BU41" s="713"/>
      <c r="BV41" s="678" t="s">
        <v>238</v>
      </c>
      <c r="BW41" s="679"/>
      <c r="BX41" s="679"/>
      <c r="BY41" s="679"/>
      <c r="BZ41" s="679"/>
      <c r="CA41" s="679"/>
      <c r="CB41" s="722"/>
      <c r="CD41" s="711" t="s">
        <v>350</v>
      </c>
      <c r="CE41" s="712"/>
      <c r="CF41" s="712"/>
      <c r="CG41" s="712"/>
      <c r="CH41" s="712"/>
      <c r="CI41" s="712"/>
      <c r="CJ41" s="712"/>
      <c r="CK41" s="712"/>
      <c r="CL41" s="712"/>
      <c r="CM41" s="712"/>
      <c r="CN41" s="712"/>
      <c r="CO41" s="712"/>
      <c r="CP41" s="712"/>
      <c r="CQ41" s="713"/>
      <c r="CR41" s="678" t="s">
        <v>147</v>
      </c>
      <c r="CS41" s="697"/>
      <c r="CT41" s="697"/>
      <c r="CU41" s="697"/>
      <c r="CV41" s="697"/>
      <c r="CW41" s="697"/>
      <c r="CX41" s="697"/>
      <c r="CY41" s="698"/>
      <c r="CZ41" s="681" t="s">
        <v>238</v>
      </c>
      <c r="DA41" s="699"/>
      <c r="DB41" s="699"/>
      <c r="DC41" s="700"/>
      <c r="DD41" s="684" t="s">
        <v>147</v>
      </c>
      <c r="DE41" s="697"/>
      <c r="DF41" s="697"/>
      <c r="DG41" s="697"/>
      <c r="DH41" s="697"/>
      <c r="DI41" s="697"/>
      <c r="DJ41" s="697"/>
      <c r="DK41" s="698"/>
      <c r="DL41" s="685"/>
      <c r="DM41" s="686"/>
      <c r="DN41" s="686"/>
      <c r="DO41" s="686"/>
      <c r="DP41" s="686"/>
      <c r="DQ41" s="686"/>
      <c r="DR41" s="686"/>
      <c r="DS41" s="686"/>
      <c r="DT41" s="686"/>
      <c r="DU41" s="686"/>
      <c r="DV41" s="687"/>
      <c r="DW41" s="688"/>
      <c r="DX41" s="689"/>
      <c r="DY41" s="689"/>
      <c r="DZ41" s="689"/>
      <c r="EA41" s="689"/>
      <c r="EB41" s="689"/>
      <c r="EC41" s="690"/>
    </row>
    <row r="42" spans="2:133" ht="11.25" customHeight="1" x14ac:dyDescent="0.2">
      <c r="B42" s="659" t="s">
        <v>351</v>
      </c>
      <c r="C42" s="660"/>
      <c r="D42" s="660"/>
      <c r="E42" s="660"/>
      <c r="F42" s="660"/>
      <c r="G42" s="660"/>
      <c r="H42" s="660"/>
      <c r="I42" s="660"/>
      <c r="J42" s="660"/>
      <c r="K42" s="660"/>
      <c r="L42" s="660"/>
      <c r="M42" s="660"/>
      <c r="N42" s="660"/>
      <c r="O42" s="660"/>
      <c r="P42" s="660"/>
      <c r="Q42" s="661"/>
      <c r="R42" s="662">
        <v>53019990</v>
      </c>
      <c r="S42" s="701"/>
      <c r="T42" s="701"/>
      <c r="U42" s="701"/>
      <c r="V42" s="701"/>
      <c r="W42" s="701"/>
      <c r="X42" s="701"/>
      <c r="Y42" s="703"/>
      <c r="Z42" s="704">
        <v>100</v>
      </c>
      <c r="AA42" s="704"/>
      <c r="AB42" s="704"/>
      <c r="AC42" s="704"/>
      <c r="AD42" s="705">
        <v>26761883</v>
      </c>
      <c r="AE42" s="705"/>
      <c r="AF42" s="705"/>
      <c r="AG42" s="705"/>
      <c r="AH42" s="705"/>
      <c r="AI42" s="705"/>
      <c r="AJ42" s="705"/>
      <c r="AK42" s="705"/>
      <c r="AL42" s="665">
        <v>100</v>
      </c>
      <c r="AM42" s="706"/>
      <c r="AN42" s="706"/>
      <c r="AO42" s="707"/>
      <c r="AQ42" s="708" t="s">
        <v>352</v>
      </c>
      <c r="AR42" s="709"/>
      <c r="AS42" s="709"/>
      <c r="AT42" s="709"/>
      <c r="AU42" s="709"/>
      <c r="AV42" s="709"/>
      <c r="AW42" s="709"/>
      <c r="AX42" s="709"/>
      <c r="AY42" s="710"/>
      <c r="AZ42" s="662">
        <v>2490920</v>
      </c>
      <c r="BA42" s="701"/>
      <c r="BB42" s="701"/>
      <c r="BC42" s="701"/>
      <c r="BD42" s="663"/>
      <c r="BE42" s="663"/>
      <c r="BF42" s="727"/>
      <c r="BG42" s="725"/>
      <c r="BH42" s="726"/>
      <c r="BI42" s="726"/>
      <c r="BJ42" s="726"/>
      <c r="BK42" s="726"/>
      <c r="BL42" s="237"/>
      <c r="BM42" s="728" t="s">
        <v>353</v>
      </c>
      <c r="BN42" s="728"/>
      <c r="BO42" s="728"/>
      <c r="BP42" s="728"/>
      <c r="BQ42" s="728"/>
      <c r="BR42" s="728"/>
      <c r="BS42" s="728"/>
      <c r="BT42" s="728"/>
      <c r="BU42" s="729"/>
      <c r="BV42" s="662">
        <v>288</v>
      </c>
      <c r="BW42" s="701"/>
      <c r="BX42" s="701"/>
      <c r="BY42" s="701"/>
      <c r="BZ42" s="701"/>
      <c r="CA42" s="701"/>
      <c r="CB42" s="702"/>
      <c r="CD42" s="675" t="s">
        <v>354</v>
      </c>
      <c r="CE42" s="676"/>
      <c r="CF42" s="676"/>
      <c r="CG42" s="676"/>
      <c r="CH42" s="676"/>
      <c r="CI42" s="676"/>
      <c r="CJ42" s="676"/>
      <c r="CK42" s="676"/>
      <c r="CL42" s="676"/>
      <c r="CM42" s="676"/>
      <c r="CN42" s="676"/>
      <c r="CO42" s="676"/>
      <c r="CP42" s="676"/>
      <c r="CQ42" s="677"/>
      <c r="CR42" s="678">
        <v>6806143</v>
      </c>
      <c r="CS42" s="679"/>
      <c r="CT42" s="679"/>
      <c r="CU42" s="679"/>
      <c r="CV42" s="679"/>
      <c r="CW42" s="679"/>
      <c r="CX42" s="679"/>
      <c r="CY42" s="680"/>
      <c r="CZ42" s="681">
        <v>13.6</v>
      </c>
      <c r="DA42" s="682"/>
      <c r="DB42" s="682"/>
      <c r="DC42" s="683"/>
      <c r="DD42" s="684">
        <v>904988</v>
      </c>
      <c r="DE42" s="679"/>
      <c r="DF42" s="679"/>
      <c r="DG42" s="679"/>
      <c r="DH42" s="679"/>
      <c r="DI42" s="679"/>
      <c r="DJ42" s="679"/>
      <c r="DK42" s="680"/>
      <c r="DL42" s="685"/>
      <c r="DM42" s="686"/>
      <c r="DN42" s="686"/>
      <c r="DO42" s="686"/>
      <c r="DP42" s="686"/>
      <c r="DQ42" s="686"/>
      <c r="DR42" s="686"/>
      <c r="DS42" s="686"/>
      <c r="DT42" s="686"/>
      <c r="DU42" s="686"/>
      <c r="DV42" s="687"/>
      <c r="DW42" s="688"/>
      <c r="DX42" s="689"/>
      <c r="DY42" s="689"/>
      <c r="DZ42" s="689"/>
      <c r="EA42" s="689"/>
      <c r="EB42" s="689"/>
      <c r="EC42" s="690"/>
    </row>
    <row r="43" spans="2:133" ht="11.25" customHeight="1" x14ac:dyDescent="0.2">
      <c r="BV43" s="238"/>
      <c r="BW43" s="238"/>
      <c r="BX43" s="238"/>
      <c r="BY43" s="238"/>
      <c r="BZ43" s="238"/>
      <c r="CA43" s="238"/>
      <c r="CB43" s="238"/>
      <c r="CD43" s="675" t="s">
        <v>355</v>
      </c>
      <c r="CE43" s="676"/>
      <c r="CF43" s="676"/>
      <c r="CG43" s="676"/>
      <c r="CH43" s="676"/>
      <c r="CI43" s="676"/>
      <c r="CJ43" s="676"/>
      <c r="CK43" s="676"/>
      <c r="CL43" s="676"/>
      <c r="CM43" s="676"/>
      <c r="CN43" s="676"/>
      <c r="CO43" s="676"/>
      <c r="CP43" s="676"/>
      <c r="CQ43" s="677"/>
      <c r="CR43" s="678">
        <v>109744</v>
      </c>
      <c r="CS43" s="697"/>
      <c r="CT43" s="697"/>
      <c r="CU43" s="697"/>
      <c r="CV43" s="697"/>
      <c r="CW43" s="697"/>
      <c r="CX43" s="697"/>
      <c r="CY43" s="698"/>
      <c r="CZ43" s="681">
        <v>0.2</v>
      </c>
      <c r="DA43" s="699"/>
      <c r="DB43" s="699"/>
      <c r="DC43" s="700"/>
      <c r="DD43" s="684">
        <v>109744</v>
      </c>
      <c r="DE43" s="697"/>
      <c r="DF43" s="697"/>
      <c r="DG43" s="697"/>
      <c r="DH43" s="697"/>
      <c r="DI43" s="697"/>
      <c r="DJ43" s="697"/>
      <c r="DK43" s="698"/>
      <c r="DL43" s="685"/>
      <c r="DM43" s="686"/>
      <c r="DN43" s="686"/>
      <c r="DO43" s="686"/>
      <c r="DP43" s="686"/>
      <c r="DQ43" s="686"/>
      <c r="DR43" s="686"/>
      <c r="DS43" s="686"/>
      <c r="DT43" s="686"/>
      <c r="DU43" s="686"/>
      <c r="DV43" s="687"/>
      <c r="DW43" s="688"/>
      <c r="DX43" s="689"/>
      <c r="DY43" s="689"/>
      <c r="DZ43" s="689"/>
      <c r="EA43" s="689"/>
      <c r="EB43" s="689"/>
      <c r="EC43" s="690"/>
    </row>
    <row r="44" spans="2:133" ht="11.25" customHeight="1" x14ac:dyDescent="0.2">
      <c r="CD44" s="691" t="s">
        <v>303</v>
      </c>
      <c r="CE44" s="692"/>
      <c r="CF44" s="675" t="s">
        <v>356</v>
      </c>
      <c r="CG44" s="676"/>
      <c r="CH44" s="676"/>
      <c r="CI44" s="676"/>
      <c r="CJ44" s="676"/>
      <c r="CK44" s="676"/>
      <c r="CL44" s="676"/>
      <c r="CM44" s="676"/>
      <c r="CN44" s="676"/>
      <c r="CO44" s="676"/>
      <c r="CP44" s="676"/>
      <c r="CQ44" s="677"/>
      <c r="CR44" s="678">
        <v>6701721</v>
      </c>
      <c r="CS44" s="679"/>
      <c r="CT44" s="679"/>
      <c r="CU44" s="679"/>
      <c r="CV44" s="679"/>
      <c r="CW44" s="679"/>
      <c r="CX44" s="679"/>
      <c r="CY44" s="680"/>
      <c r="CZ44" s="681">
        <v>13.4</v>
      </c>
      <c r="DA44" s="682"/>
      <c r="DB44" s="682"/>
      <c r="DC44" s="683"/>
      <c r="DD44" s="684">
        <v>855566</v>
      </c>
      <c r="DE44" s="679"/>
      <c r="DF44" s="679"/>
      <c r="DG44" s="679"/>
      <c r="DH44" s="679"/>
      <c r="DI44" s="679"/>
      <c r="DJ44" s="679"/>
      <c r="DK44" s="680"/>
      <c r="DL44" s="685"/>
      <c r="DM44" s="686"/>
      <c r="DN44" s="686"/>
      <c r="DO44" s="686"/>
      <c r="DP44" s="686"/>
      <c r="DQ44" s="686"/>
      <c r="DR44" s="686"/>
      <c r="DS44" s="686"/>
      <c r="DT44" s="686"/>
      <c r="DU44" s="686"/>
      <c r="DV44" s="687"/>
      <c r="DW44" s="688"/>
      <c r="DX44" s="689"/>
      <c r="DY44" s="689"/>
      <c r="DZ44" s="689"/>
      <c r="EA44" s="689"/>
      <c r="EB44" s="689"/>
      <c r="EC44" s="690"/>
    </row>
    <row r="45" spans="2:133" ht="11.25" customHeight="1" x14ac:dyDescent="0.2">
      <c r="CD45" s="693"/>
      <c r="CE45" s="694"/>
      <c r="CF45" s="675" t="s">
        <v>357</v>
      </c>
      <c r="CG45" s="676"/>
      <c r="CH45" s="676"/>
      <c r="CI45" s="676"/>
      <c r="CJ45" s="676"/>
      <c r="CK45" s="676"/>
      <c r="CL45" s="676"/>
      <c r="CM45" s="676"/>
      <c r="CN45" s="676"/>
      <c r="CO45" s="676"/>
      <c r="CP45" s="676"/>
      <c r="CQ45" s="677"/>
      <c r="CR45" s="678">
        <v>4489148</v>
      </c>
      <c r="CS45" s="697"/>
      <c r="CT45" s="697"/>
      <c r="CU45" s="697"/>
      <c r="CV45" s="697"/>
      <c r="CW45" s="697"/>
      <c r="CX45" s="697"/>
      <c r="CY45" s="698"/>
      <c r="CZ45" s="681">
        <v>9</v>
      </c>
      <c r="DA45" s="699"/>
      <c r="DB45" s="699"/>
      <c r="DC45" s="700"/>
      <c r="DD45" s="684">
        <v>185750</v>
      </c>
      <c r="DE45" s="697"/>
      <c r="DF45" s="697"/>
      <c r="DG45" s="697"/>
      <c r="DH45" s="697"/>
      <c r="DI45" s="697"/>
      <c r="DJ45" s="697"/>
      <c r="DK45" s="698"/>
      <c r="DL45" s="685"/>
      <c r="DM45" s="686"/>
      <c r="DN45" s="686"/>
      <c r="DO45" s="686"/>
      <c r="DP45" s="686"/>
      <c r="DQ45" s="686"/>
      <c r="DR45" s="686"/>
      <c r="DS45" s="686"/>
      <c r="DT45" s="686"/>
      <c r="DU45" s="686"/>
      <c r="DV45" s="687"/>
      <c r="DW45" s="688"/>
      <c r="DX45" s="689"/>
      <c r="DY45" s="689"/>
      <c r="DZ45" s="689"/>
      <c r="EA45" s="689"/>
      <c r="EB45" s="689"/>
      <c r="EC45" s="690"/>
    </row>
    <row r="46" spans="2:133" ht="11.25" customHeight="1" x14ac:dyDescent="0.2">
      <c r="B46" s="230" t="s">
        <v>358</v>
      </c>
      <c r="C46" s="230"/>
      <c r="D46" s="230"/>
      <c r="E46" s="230"/>
      <c r="F46" s="230"/>
      <c r="G46" s="230"/>
      <c r="H46" s="230"/>
      <c r="I46" s="230"/>
      <c r="J46" s="230"/>
      <c r="K46" s="230"/>
      <c r="L46" s="230"/>
      <c r="M46" s="230"/>
      <c r="N46" s="230"/>
      <c r="O46" s="230"/>
      <c r="P46" s="230"/>
      <c r="Q46" s="230"/>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CD46" s="693"/>
      <c r="CE46" s="694"/>
      <c r="CF46" s="675" t="s">
        <v>359</v>
      </c>
      <c r="CG46" s="676"/>
      <c r="CH46" s="676"/>
      <c r="CI46" s="676"/>
      <c r="CJ46" s="676"/>
      <c r="CK46" s="676"/>
      <c r="CL46" s="676"/>
      <c r="CM46" s="676"/>
      <c r="CN46" s="676"/>
      <c r="CO46" s="676"/>
      <c r="CP46" s="676"/>
      <c r="CQ46" s="677"/>
      <c r="CR46" s="678">
        <v>2173710</v>
      </c>
      <c r="CS46" s="679"/>
      <c r="CT46" s="679"/>
      <c r="CU46" s="679"/>
      <c r="CV46" s="679"/>
      <c r="CW46" s="679"/>
      <c r="CX46" s="679"/>
      <c r="CY46" s="680"/>
      <c r="CZ46" s="681">
        <v>4.3</v>
      </c>
      <c r="DA46" s="682"/>
      <c r="DB46" s="682"/>
      <c r="DC46" s="683"/>
      <c r="DD46" s="684">
        <v>666671</v>
      </c>
      <c r="DE46" s="679"/>
      <c r="DF46" s="679"/>
      <c r="DG46" s="679"/>
      <c r="DH46" s="679"/>
      <c r="DI46" s="679"/>
      <c r="DJ46" s="679"/>
      <c r="DK46" s="680"/>
      <c r="DL46" s="685"/>
      <c r="DM46" s="686"/>
      <c r="DN46" s="686"/>
      <c r="DO46" s="686"/>
      <c r="DP46" s="686"/>
      <c r="DQ46" s="686"/>
      <c r="DR46" s="686"/>
      <c r="DS46" s="686"/>
      <c r="DT46" s="686"/>
      <c r="DU46" s="686"/>
      <c r="DV46" s="687"/>
      <c r="DW46" s="688"/>
      <c r="DX46" s="689"/>
      <c r="DY46" s="689"/>
      <c r="DZ46" s="689"/>
      <c r="EA46" s="689"/>
      <c r="EB46" s="689"/>
      <c r="EC46" s="690"/>
    </row>
    <row r="47" spans="2:133" ht="11.25" customHeight="1" x14ac:dyDescent="0.2">
      <c r="B47" s="240" t="s">
        <v>360</v>
      </c>
      <c r="C47" s="230"/>
      <c r="D47" s="230"/>
      <c r="E47" s="230"/>
      <c r="F47" s="230"/>
      <c r="G47" s="230"/>
      <c r="H47" s="230"/>
      <c r="I47" s="230"/>
      <c r="J47" s="230"/>
      <c r="K47" s="230"/>
      <c r="L47" s="230"/>
      <c r="M47" s="230"/>
      <c r="N47" s="230"/>
      <c r="O47" s="230"/>
      <c r="P47" s="230"/>
      <c r="Q47" s="230"/>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CD47" s="693"/>
      <c r="CE47" s="694"/>
      <c r="CF47" s="675" t="s">
        <v>361</v>
      </c>
      <c r="CG47" s="676"/>
      <c r="CH47" s="676"/>
      <c r="CI47" s="676"/>
      <c r="CJ47" s="676"/>
      <c r="CK47" s="676"/>
      <c r="CL47" s="676"/>
      <c r="CM47" s="676"/>
      <c r="CN47" s="676"/>
      <c r="CO47" s="676"/>
      <c r="CP47" s="676"/>
      <c r="CQ47" s="677"/>
      <c r="CR47" s="678">
        <v>104422</v>
      </c>
      <c r="CS47" s="697"/>
      <c r="CT47" s="697"/>
      <c r="CU47" s="697"/>
      <c r="CV47" s="697"/>
      <c r="CW47" s="697"/>
      <c r="CX47" s="697"/>
      <c r="CY47" s="698"/>
      <c r="CZ47" s="681">
        <v>0.2</v>
      </c>
      <c r="DA47" s="699"/>
      <c r="DB47" s="699"/>
      <c r="DC47" s="700"/>
      <c r="DD47" s="684">
        <v>49422</v>
      </c>
      <c r="DE47" s="697"/>
      <c r="DF47" s="697"/>
      <c r="DG47" s="697"/>
      <c r="DH47" s="697"/>
      <c r="DI47" s="697"/>
      <c r="DJ47" s="697"/>
      <c r="DK47" s="698"/>
      <c r="DL47" s="685"/>
      <c r="DM47" s="686"/>
      <c r="DN47" s="686"/>
      <c r="DO47" s="686"/>
      <c r="DP47" s="686"/>
      <c r="DQ47" s="686"/>
      <c r="DR47" s="686"/>
      <c r="DS47" s="686"/>
      <c r="DT47" s="686"/>
      <c r="DU47" s="686"/>
      <c r="DV47" s="687"/>
      <c r="DW47" s="688"/>
      <c r="DX47" s="689"/>
      <c r="DY47" s="689"/>
      <c r="DZ47" s="689"/>
      <c r="EA47" s="689"/>
      <c r="EB47" s="689"/>
      <c r="EC47" s="690"/>
    </row>
    <row r="48" spans="2:133" ht="10.8" x14ac:dyDescent="0.2">
      <c r="B48" s="241" t="s">
        <v>362</v>
      </c>
      <c r="CD48" s="695"/>
      <c r="CE48" s="696"/>
      <c r="CF48" s="675" t="s">
        <v>363</v>
      </c>
      <c r="CG48" s="676"/>
      <c r="CH48" s="676"/>
      <c r="CI48" s="676"/>
      <c r="CJ48" s="676"/>
      <c r="CK48" s="676"/>
      <c r="CL48" s="676"/>
      <c r="CM48" s="676"/>
      <c r="CN48" s="676"/>
      <c r="CO48" s="676"/>
      <c r="CP48" s="676"/>
      <c r="CQ48" s="677"/>
      <c r="CR48" s="678" t="s">
        <v>130</v>
      </c>
      <c r="CS48" s="679"/>
      <c r="CT48" s="679"/>
      <c r="CU48" s="679"/>
      <c r="CV48" s="679"/>
      <c r="CW48" s="679"/>
      <c r="CX48" s="679"/>
      <c r="CY48" s="680"/>
      <c r="CZ48" s="681" t="s">
        <v>147</v>
      </c>
      <c r="DA48" s="682"/>
      <c r="DB48" s="682"/>
      <c r="DC48" s="683"/>
      <c r="DD48" s="684" t="s">
        <v>147</v>
      </c>
      <c r="DE48" s="679"/>
      <c r="DF48" s="679"/>
      <c r="DG48" s="679"/>
      <c r="DH48" s="679"/>
      <c r="DI48" s="679"/>
      <c r="DJ48" s="679"/>
      <c r="DK48" s="680"/>
      <c r="DL48" s="685"/>
      <c r="DM48" s="686"/>
      <c r="DN48" s="686"/>
      <c r="DO48" s="686"/>
      <c r="DP48" s="686"/>
      <c r="DQ48" s="686"/>
      <c r="DR48" s="686"/>
      <c r="DS48" s="686"/>
      <c r="DT48" s="686"/>
      <c r="DU48" s="686"/>
      <c r="DV48" s="687"/>
      <c r="DW48" s="688"/>
      <c r="DX48" s="689"/>
      <c r="DY48" s="689"/>
      <c r="DZ48" s="689"/>
      <c r="EA48" s="689"/>
      <c r="EB48" s="689"/>
      <c r="EC48" s="690"/>
    </row>
    <row r="49" spans="82:133" ht="11.25" customHeight="1" x14ac:dyDescent="0.2">
      <c r="CD49" s="659" t="s">
        <v>364</v>
      </c>
      <c r="CE49" s="660"/>
      <c r="CF49" s="660"/>
      <c r="CG49" s="660"/>
      <c r="CH49" s="660"/>
      <c r="CI49" s="660"/>
      <c r="CJ49" s="660"/>
      <c r="CK49" s="660"/>
      <c r="CL49" s="660"/>
      <c r="CM49" s="660"/>
      <c r="CN49" s="660"/>
      <c r="CO49" s="660"/>
      <c r="CP49" s="660"/>
      <c r="CQ49" s="661"/>
      <c r="CR49" s="662">
        <v>50099287</v>
      </c>
      <c r="CS49" s="663"/>
      <c r="CT49" s="663"/>
      <c r="CU49" s="663"/>
      <c r="CV49" s="663"/>
      <c r="CW49" s="663"/>
      <c r="CX49" s="663"/>
      <c r="CY49" s="664"/>
      <c r="CZ49" s="665">
        <v>100</v>
      </c>
      <c r="DA49" s="666"/>
      <c r="DB49" s="666"/>
      <c r="DC49" s="667"/>
      <c r="DD49" s="668">
        <v>31457325</v>
      </c>
      <c r="DE49" s="663"/>
      <c r="DF49" s="663"/>
      <c r="DG49" s="663"/>
      <c r="DH49" s="663"/>
      <c r="DI49" s="663"/>
      <c r="DJ49" s="663"/>
      <c r="DK49" s="664"/>
      <c r="DL49" s="669"/>
      <c r="DM49" s="670"/>
      <c r="DN49" s="670"/>
      <c r="DO49" s="670"/>
      <c r="DP49" s="670"/>
      <c r="DQ49" s="670"/>
      <c r="DR49" s="670"/>
      <c r="DS49" s="670"/>
      <c r="DT49" s="670"/>
      <c r="DU49" s="670"/>
      <c r="DV49" s="671"/>
      <c r="DW49" s="672"/>
      <c r="DX49" s="673"/>
      <c r="DY49" s="673"/>
      <c r="DZ49" s="673"/>
      <c r="EA49" s="673"/>
      <c r="EB49" s="673"/>
      <c r="EC49" s="674"/>
    </row>
  </sheetData>
  <sheetProtection algorithmName="SHA-512" hashValue="FESfTW7gQX/26rqRtf8n4HF60J4CQKnkWdalnaeJjbQqbkBThQgLb3HA7of74i+6YAuUyzXzbRGX0Fd+DLJVAA==" saltValue="rDKc1yINCOknD5UIEHgSJA==" spinCount="100000" sheet="1" objects="1" scenarios="1"/>
  <customSheetViews>
    <customSheetView guid="{E893FB3D-D9F9-4BD5-B8BD-CA29C7DCBF9F}" showGridLines="0" fitToPage="1" hiddenRows="1" hiddenColumns="1">
      <pageMargins left="0" right="0" top="0.39370078740157483" bottom="0.39370078740157483" header="0.19685039370078741" footer="0.19685039370078741"/>
      <printOptions horizontalCentered="1"/>
      <pageSetup paperSize="9" scale="70" orientation="landscape" r:id="rId1"/>
      <headerFooter alignWithMargins="0">
        <oddFooter>&amp;C&amp;P/&amp;N</oddFooter>
      </headerFooter>
    </customSheetView>
  </customSheetViews>
  <mergeCells count="606">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CZ5:DC5"/>
    <mergeCell ref="DD5:DP5"/>
    <mergeCell ref="DQ5:EC5"/>
    <mergeCell ref="B6:Q6"/>
    <mergeCell ref="R6:Y6"/>
    <mergeCell ref="Z6:AC6"/>
    <mergeCell ref="AD6:AK6"/>
    <mergeCell ref="AL6:AO6"/>
    <mergeCell ref="AP6:BF6"/>
    <mergeCell ref="BG6:BN6"/>
    <mergeCell ref="AP5:BF5"/>
    <mergeCell ref="BG5:BN5"/>
    <mergeCell ref="BO5:BR5"/>
    <mergeCell ref="BS5:CB5"/>
    <mergeCell ref="CD5:CQ5"/>
    <mergeCell ref="CR5:CY5"/>
    <mergeCell ref="DQ6:EC6"/>
    <mergeCell ref="BO6:BR6"/>
    <mergeCell ref="BS6:CB6"/>
    <mergeCell ref="B7:Q7"/>
    <mergeCell ref="R7:Y7"/>
    <mergeCell ref="Z7:AC7"/>
    <mergeCell ref="AD7:AK7"/>
    <mergeCell ref="AL7:AO7"/>
    <mergeCell ref="AP7:BF7"/>
    <mergeCell ref="BG7:BN7"/>
    <mergeCell ref="BO7:BR7"/>
    <mergeCell ref="BS7:CB7"/>
    <mergeCell ref="CD6:CQ6"/>
    <mergeCell ref="CR6:CY6"/>
    <mergeCell ref="CZ6:DC6"/>
    <mergeCell ref="DD6:DP6"/>
    <mergeCell ref="CD7:CQ7"/>
    <mergeCell ref="CR7:CY7"/>
    <mergeCell ref="CZ7:DC7"/>
    <mergeCell ref="DD7:DP7"/>
    <mergeCell ref="DQ7:EC7"/>
    <mergeCell ref="B8:Q8"/>
    <mergeCell ref="R8:Y8"/>
    <mergeCell ref="Z8:AC8"/>
    <mergeCell ref="AD8:AK8"/>
    <mergeCell ref="AL8:AO8"/>
    <mergeCell ref="CZ8:DC8"/>
    <mergeCell ref="DD8:DP8"/>
    <mergeCell ref="DQ8:EC8"/>
    <mergeCell ref="B9:Q9"/>
    <mergeCell ref="R9:Y9"/>
    <mergeCell ref="Z9:AC9"/>
    <mergeCell ref="AD9:AK9"/>
    <mergeCell ref="AL9:AO9"/>
    <mergeCell ref="AP9:BF9"/>
    <mergeCell ref="BG9:BN9"/>
    <mergeCell ref="AP8:BF8"/>
    <mergeCell ref="BG8:BN8"/>
    <mergeCell ref="BO8:BR8"/>
    <mergeCell ref="BS8:CB8"/>
    <mergeCell ref="CD8:CQ8"/>
    <mergeCell ref="CR8:CY8"/>
    <mergeCell ref="DQ9:EC9"/>
    <mergeCell ref="BO9:BR9"/>
    <mergeCell ref="BS9:CB9"/>
    <mergeCell ref="B10:Q10"/>
    <mergeCell ref="R10:Y10"/>
    <mergeCell ref="Z10:AC10"/>
    <mergeCell ref="AD10:AK10"/>
    <mergeCell ref="AL10:AO10"/>
    <mergeCell ref="AP10:BF10"/>
    <mergeCell ref="BG10:BN10"/>
    <mergeCell ref="BO10:BR10"/>
    <mergeCell ref="BS10:CB10"/>
    <mergeCell ref="CD9:CQ9"/>
    <mergeCell ref="CR9:CY9"/>
    <mergeCell ref="CZ9:DC9"/>
    <mergeCell ref="DD9:DP9"/>
    <mergeCell ref="CD10:CQ10"/>
    <mergeCell ref="CR10:CY10"/>
    <mergeCell ref="CZ10:DC10"/>
    <mergeCell ref="DD10:DP10"/>
    <mergeCell ref="DQ10:EC10"/>
    <mergeCell ref="B11:Q11"/>
    <mergeCell ref="R11:Y11"/>
    <mergeCell ref="Z11:AC11"/>
    <mergeCell ref="AD11:AK11"/>
    <mergeCell ref="AL11:AO11"/>
    <mergeCell ref="CZ11:DC11"/>
    <mergeCell ref="DD11:DP11"/>
    <mergeCell ref="DQ11:EC11"/>
    <mergeCell ref="B12:Q12"/>
    <mergeCell ref="R12:Y12"/>
    <mergeCell ref="Z12:AC12"/>
    <mergeCell ref="AD12:AK12"/>
    <mergeCell ref="AL12:AO12"/>
    <mergeCell ref="AP12:BF12"/>
    <mergeCell ref="BG12:BN12"/>
    <mergeCell ref="AP11:BF11"/>
    <mergeCell ref="BG11:BN11"/>
    <mergeCell ref="BO11:BR11"/>
    <mergeCell ref="BS11:CB11"/>
    <mergeCell ref="CD11:CQ11"/>
    <mergeCell ref="CR11:CY11"/>
    <mergeCell ref="DQ12:EC12"/>
    <mergeCell ref="BO12:BR12"/>
    <mergeCell ref="BS12:CB12"/>
    <mergeCell ref="B13:Q13"/>
    <mergeCell ref="R13:Y13"/>
    <mergeCell ref="Z13:AC13"/>
    <mergeCell ref="AD13:AK13"/>
    <mergeCell ref="AL13:AO13"/>
    <mergeCell ref="AP13:BF13"/>
    <mergeCell ref="BG13:BN13"/>
    <mergeCell ref="BO13:BR13"/>
    <mergeCell ref="BS13:CB13"/>
    <mergeCell ref="CD12:CQ12"/>
    <mergeCell ref="CR12:CY12"/>
    <mergeCell ref="CZ12:DC12"/>
    <mergeCell ref="DD12:DP12"/>
    <mergeCell ref="CD13:CQ13"/>
    <mergeCell ref="CR13:CY13"/>
    <mergeCell ref="CZ13:DC13"/>
    <mergeCell ref="DD13:DP13"/>
    <mergeCell ref="DQ13:EC13"/>
    <mergeCell ref="B14:Q14"/>
    <mergeCell ref="R14:Y14"/>
    <mergeCell ref="Z14:AC14"/>
    <mergeCell ref="AD14:AK14"/>
    <mergeCell ref="AL14:AO14"/>
    <mergeCell ref="CZ14:DC14"/>
    <mergeCell ref="DD14:DP14"/>
    <mergeCell ref="DQ14:EC14"/>
    <mergeCell ref="B15:Q15"/>
    <mergeCell ref="R15:Y15"/>
    <mergeCell ref="Z15:AC15"/>
    <mergeCell ref="AD15:AK15"/>
    <mergeCell ref="AL15:AO15"/>
    <mergeCell ref="AP15:BF15"/>
    <mergeCell ref="BG15:BN15"/>
    <mergeCell ref="AP14:BF14"/>
    <mergeCell ref="BG14:BN14"/>
    <mergeCell ref="BO14:BR14"/>
    <mergeCell ref="BS14:CB14"/>
    <mergeCell ref="CD14:CQ14"/>
    <mergeCell ref="CR14:CY14"/>
    <mergeCell ref="DQ15:EC15"/>
    <mergeCell ref="BO15:BR15"/>
    <mergeCell ref="BS15:CB15"/>
    <mergeCell ref="B16:Q16"/>
    <mergeCell ref="R16:Y16"/>
    <mergeCell ref="Z16:AC16"/>
    <mergeCell ref="AD16:AK16"/>
    <mergeCell ref="AL16:AO16"/>
    <mergeCell ref="AP16:BF16"/>
    <mergeCell ref="BG16:BN16"/>
    <mergeCell ref="BO16:BR16"/>
    <mergeCell ref="BS16:CB16"/>
    <mergeCell ref="CD15:CQ15"/>
    <mergeCell ref="CR15:CY15"/>
    <mergeCell ref="CZ15:DC15"/>
    <mergeCell ref="DD15:DP15"/>
    <mergeCell ref="CD16:CQ16"/>
    <mergeCell ref="CR16:CY16"/>
    <mergeCell ref="CZ16:DC16"/>
    <mergeCell ref="DD16:DP16"/>
    <mergeCell ref="DQ16:EC16"/>
    <mergeCell ref="B17:Q17"/>
    <mergeCell ref="R17:Y17"/>
    <mergeCell ref="Z17:AC17"/>
    <mergeCell ref="AD17:AK17"/>
    <mergeCell ref="AL17:AO17"/>
    <mergeCell ref="CZ17:DC17"/>
    <mergeCell ref="DD17:DP17"/>
    <mergeCell ref="DQ17:EC17"/>
    <mergeCell ref="B18:Q18"/>
    <mergeCell ref="R18:Y18"/>
    <mergeCell ref="Z18:AC18"/>
    <mergeCell ref="AD18:AK18"/>
    <mergeCell ref="AL18:AO18"/>
    <mergeCell ref="AP18:BF18"/>
    <mergeCell ref="BG18:BN18"/>
    <mergeCell ref="AP17:BF17"/>
    <mergeCell ref="BG17:BN17"/>
    <mergeCell ref="BO17:BR17"/>
    <mergeCell ref="BS17:CB17"/>
    <mergeCell ref="CD17:CQ17"/>
    <mergeCell ref="CR17:CY17"/>
    <mergeCell ref="DQ18:EC18"/>
    <mergeCell ref="BO18:BR18"/>
    <mergeCell ref="BS18:CB18"/>
    <mergeCell ref="B19:Q19"/>
    <mergeCell ref="R19:Y19"/>
    <mergeCell ref="Z19:AC19"/>
    <mergeCell ref="AD19:AK19"/>
    <mergeCell ref="AL19:AO19"/>
    <mergeCell ref="AP19:BF19"/>
    <mergeCell ref="BG19:BN19"/>
    <mergeCell ref="BO19:BR19"/>
    <mergeCell ref="BS19:CB19"/>
    <mergeCell ref="CD18:CQ18"/>
    <mergeCell ref="CR18:CY18"/>
    <mergeCell ref="CZ18:DC18"/>
    <mergeCell ref="DD18:DP18"/>
    <mergeCell ref="CD19:CQ19"/>
    <mergeCell ref="CR19:CY19"/>
    <mergeCell ref="CZ19:DC19"/>
    <mergeCell ref="DD19:DP19"/>
    <mergeCell ref="DQ19:EC19"/>
    <mergeCell ref="B20:Q20"/>
    <mergeCell ref="R20:Y20"/>
    <mergeCell ref="Z20:AC20"/>
    <mergeCell ref="AD20:AK20"/>
    <mergeCell ref="AL20:AO20"/>
    <mergeCell ref="CZ20:DC20"/>
    <mergeCell ref="DD20:DP20"/>
    <mergeCell ref="DQ20:EC20"/>
    <mergeCell ref="B21:Q21"/>
    <mergeCell ref="R21:Y21"/>
    <mergeCell ref="Z21:AC21"/>
    <mergeCell ref="AD21:AK21"/>
    <mergeCell ref="AL21:AO21"/>
    <mergeCell ref="AP21:BF21"/>
    <mergeCell ref="BG21:BN21"/>
    <mergeCell ref="AP20:BF20"/>
    <mergeCell ref="BG20:BN20"/>
    <mergeCell ref="BO20:BR20"/>
    <mergeCell ref="BS20:CB20"/>
    <mergeCell ref="CD20:CQ20"/>
    <mergeCell ref="CR20:CY20"/>
    <mergeCell ref="DQ21:EC21"/>
    <mergeCell ref="BO21:BR21"/>
    <mergeCell ref="BS21:CB21"/>
    <mergeCell ref="BO22:BR22"/>
    <mergeCell ref="BS22:CB22"/>
    <mergeCell ref="CD21:CQ21"/>
    <mergeCell ref="CR21:CY21"/>
    <mergeCell ref="CZ21:DC21"/>
    <mergeCell ref="DD21:DP21"/>
    <mergeCell ref="CD23:CQ23"/>
    <mergeCell ref="CR23:CY23"/>
    <mergeCell ref="CZ23:DC23"/>
    <mergeCell ref="DD23:DK23"/>
    <mergeCell ref="DL23:DV23"/>
    <mergeCell ref="Z24:AC24"/>
    <mergeCell ref="AD24:AK24"/>
    <mergeCell ref="AL24:AO24"/>
    <mergeCell ref="AP24:BF24"/>
    <mergeCell ref="DW25:EC25"/>
    <mergeCell ref="BS25:CB25"/>
    <mergeCell ref="DW23:EC23"/>
    <mergeCell ref="CD22:EC22"/>
    <mergeCell ref="B23:Q23"/>
    <mergeCell ref="R23:Y23"/>
    <mergeCell ref="Z23:AC23"/>
    <mergeCell ref="AD23:AK23"/>
    <mergeCell ref="AL23:AO23"/>
    <mergeCell ref="AP23:BF23"/>
    <mergeCell ref="BG23:BN23"/>
    <mergeCell ref="BO23:BR23"/>
    <mergeCell ref="BS23:CB23"/>
    <mergeCell ref="B22:Q22"/>
    <mergeCell ref="R22:Y22"/>
    <mergeCell ref="Z22:AC22"/>
    <mergeCell ref="AD22:AK22"/>
    <mergeCell ref="AL22:AO22"/>
    <mergeCell ref="AP22:BF22"/>
    <mergeCell ref="BG22:BN22"/>
    <mergeCell ref="B26:Q26"/>
    <mergeCell ref="BO25:BR25"/>
    <mergeCell ref="CD25:CQ25"/>
    <mergeCell ref="CR25:CY25"/>
    <mergeCell ref="CZ25:DC25"/>
    <mergeCell ref="DD25:DK25"/>
    <mergeCell ref="DD24:DK24"/>
    <mergeCell ref="DL24:DV24"/>
    <mergeCell ref="DW24:EC24"/>
    <mergeCell ref="B25:Q25"/>
    <mergeCell ref="R25:Y25"/>
    <mergeCell ref="Z25:AC25"/>
    <mergeCell ref="AD25:AK25"/>
    <mergeCell ref="AL25:AO25"/>
    <mergeCell ref="AP25:BF25"/>
    <mergeCell ref="BG25:BN25"/>
    <mergeCell ref="BG24:BN24"/>
    <mergeCell ref="BO24:BR24"/>
    <mergeCell ref="BS24:CB24"/>
    <mergeCell ref="CD24:CQ24"/>
    <mergeCell ref="CR24:CY24"/>
    <mergeCell ref="CZ24:DC24"/>
    <mergeCell ref="B24:Q24"/>
    <mergeCell ref="R24:Y24"/>
    <mergeCell ref="DD29:DK29"/>
    <mergeCell ref="DL29:DV29"/>
    <mergeCell ref="B27:Q27"/>
    <mergeCell ref="R27:Y27"/>
    <mergeCell ref="Z27:AC27"/>
    <mergeCell ref="AD27:AK27"/>
    <mergeCell ref="AL27:AO27"/>
    <mergeCell ref="AP27:BF27"/>
    <mergeCell ref="BG27:BN27"/>
    <mergeCell ref="BO27:BR27"/>
    <mergeCell ref="BS27:CB27"/>
    <mergeCell ref="CZ28:DC28"/>
    <mergeCell ref="B28:Q28"/>
    <mergeCell ref="R28:Y28"/>
    <mergeCell ref="Z28:AC28"/>
    <mergeCell ref="AD28:AK28"/>
    <mergeCell ref="AL28:AO28"/>
    <mergeCell ref="AP28:BF28"/>
    <mergeCell ref="CF29:CQ29"/>
    <mergeCell ref="CR29:CY29"/>
    <mergeCell ref="CZ29:DC29"/>
    <mergeCell ref="B29:Q29"/>
    <mergeCell ref="R29:Y29"/>
    <mergeCell ref="Z29:AC29"/>
    <mergeCell ref="DL25:DV25"/>
    <mergeCell ref="DW27:EC27"/>
    <mergeCell ref="DW26:EC26"/>
    <mergeCell ref="BS26:CB26"/>
    <mergeCell ref="CD26:CQ26"/>
    <mergeCell ref="CR26:CY26"/>
    <mergeCell ref="CZ26:DC26"/>
    <mergeCell ref="DD26:DK26"/>
    <mergeCell ref="DL26:DV26"/>
    <mergeCell ref="DW29:EC29"/>
    <mergeCell ref="CD29:CE32"/>
    <mergeCell ref="B32:Q32"/>
    <mergeCell ref="R32:Y32"/>
    <mergeCell ref="R26:Y26"/>
    <mergeCell ref="Z26:AC26"/>
    <mergeCell ref="AD26:AK26"/>
    <mergeCell ref="AL26:AO26"/>
    <mergeCell ref="AP26:BF26"/>
    <mergeCell ref="BG26:BN26"/>
    <mergeCell ref="BO26:BR26"/>
    <mergeCell ref="DD28:DK28"/>
    <mergeCell ref="DL28:DV28"/>
    <mergeCell ref="CD27:CQ27"/>
    <mergeCell ref="CR27:CY27"/>
    <mergeCell ref="CZ27:DC27"/>
    <mergeCell ref="DD27:DK27"/>
    <mergeCell ref="DL27:DV27"/>
    <mergeCell ref="BO29:BR29"/>
    <mergeCell ref="BS29:CB29"/>
    <mergeCell ref="DW28:EC28"/>
    <mergeCell ref="BS28:CB28"/>
    <mergeCell ref="CD28:CQ28"/>
    <mergeCell ref="CR28:CY28"/>
    <mergeCell ref="AD29:AK29"/>
    <mergeCell ref="AL29:AO29"/>
    <mergeCell ref="AP29:BF29"/>
    <mergeCell ref="BG29:BN29"/>
    <mergeCell ref="BG28:BN28"/>
    <mergeCell ref="BO28:BR28"/>
    <mergeCell ref="Z32:AC32"/>
    <mergeCell ref="AD32:AK32"/>
    <mergeCell ref="AL32:AO32"/>
    <mergeCell ref="AD31:AK31"/>
    <mergeCell ref="AL31:AO31"/>
    <mergeCell ref="DW32:EC32"/>
    <mergeCell ref="BR30:CB30"/>
    <mergeCell ref="CF30:CQ30"/>
    <mergeCell ref="CR30:CY30"/>
    <mergeCell ref="CZ30:DC30"/>
    <mergeCell ref="DD30:DK30"/>
    <mergeCell ref="DL30:DV30"/>
    <mergeCell ref="AP30:BF30"/>
    <mergeCell ref="BG30:BQ30"/>
    <mergeCell ref="DD31:DK31"/>
    <mergeCell ref="DL31:DV31"/>
    <mergeCell ref="DW31:EC31"/>
    <mergeCell ref="BX31:CB31"/>
    <mergeCell ref="CF31:CQ31"/>
    <mergeCell ref="AP31:AS33"/>
    <mergeCell ref="AT31:AT33"/>
    <mergeCell ref="DW30:EC30"/>
    <mergeCell ref="B30:Q30"/>
    <mergeCell ref="R30:Y30"/>
    <mergeCell ref="Z30:AC30"/>
    <mergeCell ref="AD30:AK30"/>
    <mergeCell ref="AL30:AO30"/>
    <mergeCell ref="CR32:CY32"/>
    <mergeCell ref="CZ32:DC32"/>
    <mergeCell ref="DD32:DK32"/>
    <mergeCell ref="DL32:DV32"/>
    <mergeCell ref="BX32:CB32"/>
    <mergeCell ref="CF32:CQ32"/>
    <mergeCell ref="AX31:BF31"/>
    <mergeCell ref="BG31:BL31"/>
    <mergeCell ref="BM31:BQ31"/>
    <mergeCell ref="BR31:BW31"/>
    <mergeCell ref="CR31:CY31"/>
    <mergeCell ref="AX32:BF32"/>
    <mergeCell ref="BG32:BL32"/>
    <mergeCell ref="BM32:BQ32"/>
    <mergeCell ref="BR32:BW32"/>
    <mergeCell ref="B31:Q31"/>
    <mergeCell ref="R31:Y31"/>
    <mergeCell ref="Z31:AC31"/>
    <mergeCell ref="CZ31:DC31"/>
    <mergeCell ref="DW34:EC34"/>
    <mergeCell ref="CR33:CY33"/>
    <mergeCell ref="CZ33:DC33"/>
    <mergeCell ref="DD33:DK33"/>
    <mergeCell ref="DL33:DV33"/>
    <mergeCell ref="DW33:EC33"/>
    <mergeCell ref="B34:Q34"/>
    <mergeCell ref="R34:Y34"/>
    <mergeCell ref="Z34:AC34"/>
    <mergeCell ref="AD34:AK34"/>
    <mergeCell ref="AL34:AO34"/>
    <mergeCell ref="AX33:BF33"/>
    <mergeCell ref="BG33:BL33"/>
    <mergeCell ref="BM33:BQ33"/>
    <mergeCell ref="BR33:BW33"/>
    <mergeCell ref="BX33:CB33"/>
    <mergeCell ref="CD33:CQ33"/>
    <mergeCell ref="B33:Q33"/>
    <mergeCell ref="R33:Y33"/>
    <mergeCell ref="Z33:AC33"/>
    <mergeCell ref="AD33:AK33"/>
    <mergeCell ref="AL33:AO33"/>
    <mergeCell ref="DL34:DV34"/>
    <mergeCell ref="Z35:AC35"/>
    <mergeCell ref="AD35:AK35"/>
    <mergeCell ref="AL35:AO35"/>
    <mergeCell ref="AQ35:BF35"/>
    <mergeCell ref="CD34:CQ34"/>
    <mergeCell ref="CR34:CY34"/>
    <mergeCell ref="BG35:CB35"/>
    <mergeCell ref="CZ34:DC34"/>
    <mergeCell ref="DD34:DK34"/>
    <mergeCell ref="CD36:CQ36"/>
    <mergeCell ref="CR36:CY36"/>
    <mergeCell ref="CZ36:DC36"/>
    <mergeCell ref="DD36:DK36"/>
    <mergeCell ref="DL36:DV36"/>
    <mergeCell ref="DW36:EC36"/>
    <mergeCell ref="DW35:EC35"/>
    <mergeCell ref="CD35:CQ35"/>
    <mergeCell ref="CR35:CY35"/>
    <mergeCell ref="CZ35:DC35"/>
    <mergeCell ref="DD35:DK35"/>
    <mergeCell ref="DL35:DV35"/>
    <mergeCell ref="B36:Q36"/>
    <mergeCell ref="R36:Y36"/>
    <mergeCell ref="Z36:AC36"/>
    <mergeCell ref="AD36:AK36"/>
    <mergeCell ref="AL36:AO36"/>
    <mergeCell ref="AQ36:AY36"/>
    <mergeCell ref="AZ36:BF36"/>
    <mergeCell ref="BG36:BU36"/>
    <mergeCell ref="BV36:CB36"/>
    <mergeCell ref="B35:Q35"/>
    <mergeCell ref="R35:Y35"/>
    <mergeCell ref="DD37:DK37"/>
    <mergeCell ref="DL37:DV37"/>
    <mergeCell ref="DW37:EC37"/>
    <mergeCell ref="B38:Q38"/>
    <mergeCell ref="R38:Y38"/>
    <mergeCell ref="Z38:AC38"/>
    <mergeCell ref="AD38:AK38"/>
    <mergeCell ref="AL38:AO38"/>
    <mergeCell ref="AQ38:AY38"/>
    <mergeCell ref="AZ38:BF38"/>
    <mergeCell ref="AZ37:BF37"/>
    <mergeCell ref="BG37:BU37"/>
    <mergeCell ref="BV37:CB37"/>
    <mergeCell ref="CD37:CQ37"/>
    <mergeCell ref="CR37:CY37"/>
    <mergeCell ref="CZ37:DC37"/>
    <mergeCell ref="B37:Q37"/>
    <mergeCell ref="R37:Y37"/>
    <mergeCell ref="Z37:AC37"/>
    <mergeCell ref="AD37:AK37"/>
    <mergeCell ref="AL37:AO37"/>
    <mergeCell ref="AQ37:AY37"/>
    <mergeCell ref="DL38:DV38"/>
    <mergeCell ref="DW38:EC38"/>
    <mergeCell ref="B39:Q39"/>
    <mergeCell ref="R39:Y39"/>
    <mergeCell ref="Z39:AC39"/>
    <mergeCell ref="AD39:AK39"/>
    <mergeCell ref="AL39:AO39"/>
    <mergeCell ref="AQ39:AY39"/>
    <mergeCell ref="AZ39:BF39"/>
    <mergeCell ref="BG39:BU39"/>
    <mergeCell ref="BG38:BU38"/>
    <mergeCell ref="BV38:CB38"/>
    <mergeCell ref="CD38:CQ38"/>
    <mergeCell ref="CR38:CY38"/>
    <mergeCell ref="CZ38:DC38"/>
    <mergeCell ref="DD38:DK38"/>
    <mergeCell ref="DW39:EC39"/>
    <mergeCell ref="BV39:CB39"/>
    <mergeCell ref="CD39:CQ39"/>
    <mergeCell ref="CR39:CY39"/>
    <mergeCell ref="CZ39:DC39"/>
    <mergeCell ref="DD39:DK39"/>
    <mergeCell ref="DL39:DV39"/>
    <mergeCell ref="Z40:AC40"/>
    <mergeCell ref="AD40:AK40"/>
    <mergeCell ref="AL40:AO40"/>
    <mergeCell ref="AQ40:AY40"/>
    <mergeCell ref="AZ40:BF40"/>
    <mergeCell ref="BG40:BK42"/>
    <mergeCell ref="BM40:BU40"/>
    <mergeCell ref="AZ42:BF42"/>
    <mergeCell ref="BM42:BU42"/>
    <mergeCell ref="CD41:CQ41"/>
    <mergeCell ref="CR41:CY41"/>
    <mergeCell ref="CZ41:DC41"/>
    <mergeCell ref="DD41:DK41"/>
    <mergeCell ref="DL41:DV41"/>
    <mergeCell ref="DW41:EC41"/>
    <mergeCell ref="DW40:EC40"/>
    <mergeCell ref="B41:Q41"/>
    <mergeCell ref="R41:Y41"/>
    <mergeCell ref="Z41:AC41"/>
    <mergeCell ref="AD41:AK41"/>
    <mergeCell ref="AL41:AO41"/>
    <mergeCell ref="AQ41:AY41"/>
    <mergeCell ref="AZ41:BF41"/>
    <mergeCell ref="BM41:BU41"/>
    <mergeCell ref="BV41:CB41"/>
    <mergeCell ref="BV40:CB40"/>
    <mergeCell ref="CD40:CQ40"/>
    <mergeCell ref="CR40:CY40"/>
    <mergeCell ref="CZ40:DC40"/>
    <mergeCell ref="DD40:DK40"/>
    <mergeCell ref="DL40:DV40"/>
    <mergeCell ref="B40:Q40"/>
    <mergeCell ref="R40:Y40"/>
    <mergeCell ref="BV42:CB42"/>
    <mergeCell ref="CD42:CQ42"/>
    <mergeCell ref="CR42:CY42"/>
    <mergeCell ref="CZ42:DC42"/>
    <mergeCell ref="B42:Q42"/>
    <mergeCell ref="R42:Y42"/>
    <mergeCell ref="Z42:AC42"/>
    <mergeCell ref="AD42:AK42"/>
    <mergeCell ref="AL42:AO42"/>
    <mergeCell ref="AQ42:AY42"/>
    <mergeCell ref="CF46:CQ46"/>
    <mergeCell ref="CR46:CY46"/>
    <mergeCell ref="CZ46:DC46"/>
    <mergeCell ref="DD46:DK46"/>
    <mergeCell ref="DD42:DK42"/>
    <mergeCell ref="DL42:DV42"/>
    <mergeCell ref="DW42:EC42"/>
    <mergeCell ref="CD43:CQ43"/>
    <mergeCell ref="CR43:CY43"/>
    <mergeCell ref="CZ43:DC43"/>
    <mergeCell ref="DD43:DK43"/>
    <mergeCell ref="DL43:DV43"/>
    <mergeCell ref="DW43:EC43"/>
    <mergeCell ref="CZ45:DC45"/>
    <mergeCell ref="DD45:DK45"/>
    <mergeCell ref="DL45:DV45"/>
    <mergeCell ref="DW45:EC45"/>
    <mergeCell ref="CF44:CQ44"/>
    <mergeCell ref="CR44:CY44"/>
    <mergeCell ref="CZ44:DC44"/>
    <mergeCell ref="DD44:DK44"/>
    <mergeCell ref="DL44:DV44"/>
    <mergeCell ref="CD49:CQ49"/>
    <mergeCell ref="CR49:CY49"/>
    <mergeCell ref="CZ49:DC49"/>
    <mergeCell ref="DD49:DK49"/>
    <mergeCell ref="DL49:DV49"/>
    <mergeCell ref="DW49:EC49"/>
    <mergeCell ref="CF48:CQ48"/>
    <mergeCell ref="CR48:CY48"/>
    <mergeCell ref="CZ48:DC48"/>
    <mergeCell ref="DD48:DK48"/>
    <mergeCell ref="DL48:DV48"/>
    <mergeCell ref="DW48:EC48"/>
    <mergeCell ref="CD44:CE48"/>
    <mergeCell ref="DL46:DV46"/>
    <mergeCell ref="DW46:EC46"/>
    <mergeCell ref="CF47:CQ47"/>
    <mergeCell ref="CR47:CY47"/>
    <mergeCell ref="CZ47:DC47"/>
    <mergeCell ref="DD47:DK47"/>
    <mergeCell ref="DL47:DV47"/>
    <mergeCell ref="DW47:EC47"/>
    <mergeCell ref="DW44:EC44"/>
    <mergeCell ref="CF45:CQ45"/>
    <mergeCell ref="CR45:CY45"/>
  </mergeCells>
  <phoneticPr fontId="2"/>
  <printOptions horizontalCentered="1"/>
  <pageMargins left="0" right="0" top="0.39370078740157483" bottom="0.39370078740157483" header="0.19685039370078741" footer="0.19685039370078741"/>
  <pageSetup paperSize="9" scale="67" orientation="landscape" r:id="rId2"/>
  <headerFooter alignWithMargins="0">
    <oddFooter>&amp;C&amp;P/&amp;N</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09375" defaultRowHeight="13.2" x14ac:dyDescent="0.2"/>
  <cols>
    <col min="1" max="1" width="45.88671875" style="150" customWidth="1"/>
    <col min="2" max="8" width="13.33203125" style="150" customWidth="1"/>
    <col min="9" max="16384" width="11.109375" style="150"/>
  </cols>
  <sheetData>
    <row r="1" spans="1:8" x14ac:dyDescent="0.2">
      <c r="A1" s="144"/>
      <c r="B1" s="145"/>
      <c r="C1" s="146"/>
      <c r="D1" s="147"/>
      <c r="E1" s="148"/>
      <c r="F1" s="148"/>
      <c r="G1" s="148"/>
      <c r="H1" s="149"/>
    </row>
    <row r="2" spans="1:8" x14ac:dyDescent="0.2">
      <c r="A2" s="151"/>
      <c r="B2" s="152"/>
      <c r="C2" s="153"/>
      <c r="D2" s="154" t="s">
        <v>52</v>
      </c>
      <c r="E2" s="155"/>
      <c r="F2" s="156" t="s">
        <v>572</v>
      </c>
      <c r="G2" s="157"/>
      <c r="H2" s="158"/>
    </row>
    <row r="3" spans="1:8" x14ac:dyDescent="0.2">
      <c r="A3" s="154" t="s">
        <v>565</v>
      </c>
      <c r="B3" s="159"/>
      <c r="C3" s="160"/>
      <c r="D3" s="161">
        <v>52779</v>
      </c>
      <c r="E3" s="162"/>
      <c r="F3" s="163">
        <v>58051</v>
      </c>
      <c r="G3" s="164"/>
      <c r="H3" s="165"/>
    </row>
    <row r="4" spans="1:8" x14ac:dyDescent="0.2">
      <c r="A4" s="166"/>
      <c r="B4" s="167"/>
      <c r="C4" s="168"/>
      <c r="D4" s="169">
        <v>23096</v>
      </c>
      <c r="E4" s="170"/>
      <c r="F4" s="171">
        <v>32143</v>
      </c>
      <c r="G4" s="172"/>
      <c r="H4" s="173"/>
    </row>
    <row r="5" spans="1:8" x14ac:dyDescent="0.2">
      <c r="A5" s="154" t="s">
        <v>567</v>
      </c>
      <c r="B5" s="159"/>
      <c r="C5" s="160"/>
      <c r="D5" s="161">
        <v>37303</v>
      </c>
      <c r="E5" s="162"/>
      <c r="F5" s="163">
        <v>65942</v>
      </c>
      <c r="G5" s="164"/>
      <c r="H5" s="165"/>
    </row>
    <row r="6" spans="1:8" x14ac:dyDescent="0.2">
      <c r="A6" s="166"/>
      <c r="B6" s="167"/>
      <c r="C6" s="168"/>
      <c r="D6" s="169">
        <v>16374</v>
      </c>
      <c r="E6" s="170"/>
      <c r="F6" s="171">
        <v>32778</v>
      </c>
      <c r="G6" s="172"/>
      <c r="H6" s="173"/>
    </row>
    <row r="7" spans="1:8" x14ac:dyDescent="0.2">
      <c r="A7" s="154" t="s">
        <v>568</v>
      </c>
      <c r="B7" s="159"/>
      <c r="C7" s="160"/>
      <c r="D7" s="161">
        <v>53014</v>
      </c>
      <c r="E7" s="162"/>
      <c r="F7" s="163">
        <v>68655</v>
      </c>
      <c r="G7" s="164"/>
      <c r="H7" s="165"/>
    </row>
    <row r="8" spans="1:8" x14ac:dyDescent="0.2">
      <c r="A8" s="166"/>
      <c r="B8" s="167"/>
      <c r="C8" s="168"/>
      <c r="D8" s="169">
        <v>23741</v>
      </c>
      <c r="E8" s="170"/>
      <c r="F8" s="171">
        <v>32316</v>
      </c>
      <c r="G8" s="172"/>
      <c r="H8" s="173"/>
    </row>
    <row r="9" spans="1:8" x14ac:dyDescent="0.2">
      <c r="A9" s="154" t="s">
        <v>569</v>
      </c>
      <c r="B9" s="159"/>
      <c r="C9" s="160"/>
      <c r="D9" s="161">
        <v>67752</v>
      </c>
      <c r="E9" s="162"/>
      <c r="F9" s="163">
        <v>66863</v>
      </c>
      <c r="G9" s="164"/>
      <c r="H9" s="165"/>
    </row>
    <row r="10" spans="1:8" x14ac:dyDescent="0.2">
      <c r="A10" s="166"/>
      <c r="B10" s="167"/>
      <c r="C10" s="168"/>
      <c r="D10" s="169">
        <v>28486</v>
      </c>
      <c r="E10" s="170"/>
      <c r="F10" s="171">
        <v>32770</v>
      </c>
      <c r="G10" s="172"/>
      <c r="H10" s="173"/>
    </row>
    <row r="11" spans="1:8" x14ac:dyDescent="0.2">
      <c r="A11" s="154" t="s">
        <v>570</v>
      </c>
      <c r="B11" s="159"/>
      <c r="C11" s="160"/>
      <c r="D11" s="161">
        <v>57056</v>
      </c>
      <c r="E11" s="162"/>
      <c r="F11" s="163">
        <v>72051</v>
      </c>
      <c r="G11" s="164"/>
      <c r="H11" s="165"/>
    </row>
    <row r="12" spans="1:8" x14ac:dyDescent="0.2">
      <c r="A12" s="166"/>
      <c r="B12" s="167"/>
      <c r="C12" s="174"/>
      <c r="D12" s="169">
        <v>18506</v>
      </c>
      <c r="E12" s="170"/>
      <c r="F12" s="171">
        <v>34140</v>
      </c>
      <c r="G12" s="172"/>
      <c r="H12" s="173"/>
    </row>
    <row r="13" spans="1:8" x14ac:dyDescent="0.2">
      <c r="A13" s="154"/>
      <c r="B13" s="159"/>
      <c r="C13" s="175"/>
      <c r="D13" s="176">
        <v>53581</v>
      </c>
      <c r="E13" s="177"/>
      <c r="F13" s="178">
        <v>66312</v>
      </c>
      <c r="G13" s="179"/>
      <c r="H13" s="165"/>
    </row>
    <row r="14" spans="1:8" x14ac:dyDescent="0.2">
      <c r="A14" s="166"/>
      <c r="B14" s="167"/>
      <c r="C14" s="168"/>
      <c r="D14" s="169">
        <v>22041</v>
      </c>
      <c r="E14" s="170"/>
      <c r="F14" s="171">
        <v>32829</v>
      </c>
      <c r="G14" s="172"/>
      <c r="H14" s="173"/>
    </row>
    <row r="17" spans="1:11" x14ac:dyDescent="0.2">
      <c r="A17" s="150" t="s">
        <v>53</v>
      </c>
    </row>
    <row r="18" spans="1:11" x14ac:dyDescent="0.2">
      <c r="A18" s="180"/>
      <c r="B18" s="180" t="str">
        <f>実質収支比率等に係る経年分析!F$46</f>
        <v>H27</v>
      </c>
      <c r="C18" s="180" t="str">
        <f>実質収支比率等に係る経年分析!G$46</f>
        <v>H28</v>
      </c>
      <c r="D18" s="180" t="str">
        <f>実質収支比率等に係る経年分析!H$46</f>
        <v>H29</v>
      </c>
      <c r="E18" s="180" t="str">
        <f>実質収支比率等に係る経年分析!I$46</f>
        <v>H30</v>
      </c>
      <c r="F18" s="180" t="str">
        <f>実質収支比率等に係る経年分析!J$46</f>
        <v>R01</v>
      </c>
    </row>
    <row r="19" spans="1:11" x14ac:dyDescent="0.2">
      <c r="A19" s="180" t="s">
        <v>54</v>
      </c>
      <c r="B19" s="180">
        <f>ROUND(VALUE(SUBSTITUTE(実質収支比率等に係る経年分析!F$48,"▲","-")),2)</f>
        <v>7.59</v>
      </c>
      <c r="C19" s="180">
        <f>ROUND(VALUE(SUBSTITUTE(実質収支比率等に係る経年分析!G$48,"▲","-")),2)</f>
        <v>7.35</v>
      </c>
      <c r="D19" s="180">
        <f>ROUND(VALUE(SUBSTITUTE(実質収支比率等に係る経年分析!H$48,"▲","-")),2)</f>
        <v>6.96</v>
      </c>
      <c r="E19" s="180">
        <f>ROUND(VALUE(SUBSTITUTE(実質収支比率等に係る経年分析!I$48,"▲","-")),2)</f>
        <v>7.76</v>
      </c>
      <c r="F19" s="180">
        <f>ROUND(VALUE(SUBSTITUTE(実質収支比率等に係る経年分析!J$48,"▲","-")),2)</f>
        <v>8.48</v>
      </c>
    </row>
    <row r="20" spans="1:11" x14ac:dyDescent="0.2">
      <c r="A20" s="180" t="s">
        <v>55</v>
      </c>
      <c r="B20" s="180">
        <f>ROUND(VALUE(SUBSTITUTE(実質収支比率等に係る経年分析!F$47,"▲","-")),2)</f>
        <v>20.98</v>
      </c>
      <c r="C20" s="180">
        <f>ROUND(VALUE(SUBSTITUTE(実質収支比率等に係る経年分析!G$47,"▲","-")),2)</f>
        <v>21.15</v>
      </c>
      <c r="D20" s="180">
        <f>ROUND(VALUE(SUBSTITUTE(実質収支比率等に係る経年分析!H$47,"▲","-")),2)</f>
        <v>21.1</v>
      </c>
      <c r="E20" s="180">
        <f>ROUND(VALUE(SUBSTITUTE(実質収支比率等に係る経年分析!I$47,"▲","-")),2)</f>
        <v>20.399999999999999</v>
      </c>
      <c r="F20" s="180">
        <f>ROUND(VALUE(SUBSTITUTE(実質収支比率等に係る経年分析!J$47,"▲","-")),2)</f>
        <v>19.45</v>
      </c>
    </row>
    <row r="21" spans="1:11" x14ac:dyDescent="0.2">
      <c r="A21" s="180" t="s">
        <v>56</v>
      </c>
      <c r="B21" s="180">
        <f>IF(ISNUMBER(VALUE(SUBSTITUTE(実質収支比率等に係る経年分析!F$49,"▲","-"))),ROUND(VALUE(SUBSTITUTE(実質収支比率等に係る経年分析!F$49,"▲","-")),2),NA())</f>
        <v>-1.34</v>
      </c>
      <c r="C21" s="180">
        <f>IF(ISNUMBER(VALUE(SUBSTITUTE(実質収支比率等に係る経年分析!G$49,"▲","-"))),ROUND(VALUE(SUBSTITUTE(実質収支比率等に係る経年分析!G$49,"▲","-")),2),NA())</f>
        <v>-0.28999999999999998</v>
      </c>
      <c r="D21" s="180">
        <f>IF(ISNUMBER(VALUE(SUBSTITUTE(実質収支比率等に係る経年分析!H$49,"▲","-"))),ROUND(VALUE(SUBSTITUTE(実質収支比率等に係る経年分析!H$49,"▲","-")),2),NA())</f>
        <v>-0.41</v>
      </c>
      <c r="E21" s="180">
        <f>IF(ISNUMBER(VALUE(SUBSTITUTE(実質収支比率等に係る経年分析!I$49,"▲","-"))),ROUND(VALUE(SUBSTITUTE(実質収支比率等に係る経年分析!I$49,"▲","-")),2),NA())</f>
        <v>0.1</v>
      </c>
      <c r="F21" s="180">
        <f>IF(ISNUMBER(VALUE(SUBSTITUTE(実質収支比率等に係る経年分析!J$49,"▲","-"))),ROUND(VALUE(SUBSTITUTE(実質収支比率等に係る経年分析!J$49,"▲","-")),2),NA())</f>
        <v>-0.26</v>
      </c>
    </row>
    <row r="24" spans="1:11" x14ac:dyDescent="0.2">
      <c r="A24" s="150" t="s">
        <v>57</v>
      </c>
    </row>
    <row r="25" spans="1:11" x14ac:dyDescent="0.2">
      <c r="A25" s="181"/>
      <c r="B25" s="181" t="str">
        <f>連結実質赤字比率に係る赤字・黒字の構成分析!F$33</f>
        <v>H27</v>
      </c>
      <c r="C25" s="181"/>
      <c r="D25" s="181" t="str">
        <f>連結実質赤字比率に係る赤字・黒字の構成分析!G$33</f>
        <v>H28</v>
      </c>
      <c r="E25" s="181"/>
      <c r="F25" s="181" t="str">
        <f>連結実質赤字比率に係る赤字・黒字の構成分析!H$33</f>
        <v>H29</v>
      </c>
      <c r="G25" s="181"/>
      <c r="H25" s="181" t="str">
        <f>連結実質赤字比率に係る赤字・黒字の構成分析!I$33</f>
        <v>H30</v>
      </c>
      <c r="I25" s="181"/>
      <c r="J25" s="181" t="str">
        <f>連結実質赤字比率に係る赤字・黒字の構成分析!J$33</f>
        <v>R01</v>
      </c>
      <c r="K25" s="181"/>
    </row>
    <row r="26" spans="1:11" x14ac:dyDescent="0.2">
      <c r="A26" s="181"/>
      <c r="B26" s="181" t="s">
        <v>58</v>
      </c>
      <c r="C26" s="181" t="s">
        <v>59</v>
      </c>
      <c r="D26" s="181" t="s">
        <v>58</v>
      </c>
      <c r="E26" s="181" t="s">
        <v>59</v>
      </c>
      <c r="F26" s="181" t="s">
        <v>58</v>
      </c>
      <c r="G26" s="181" t="s">
        <v>59</v>
      </c>
      <c r="H26" s="181" t="s">
        <v>58</v>
      </c>
      <c r="I26" s="181" t="s">
        <v>59</v>
      </c>
      <c r="J26" s="181" t="s">
        <v>58</v>
      </c>
      <c r="K26" s="181" t="s">
        <v>59</v>
      </c>
    </row>
    <row r="27" spans="1:11" x14ac:dyDescent="0.2">
      <c r="A27" s="181" t="str">
        <f>IF(連結実質赤字比率に係る赤字・黒字の構成分析!C$43="",NA(),連結実質赤字比率に係る赤字・黒字の構成分析!C$43)</f>
        <v>その他会計（黒字）</v>
      </c>
      <c r="B27" s="181" t="e">
        <f>IF(ROUND(VALUE(SUBSTITUTE(連結実質赤字比率に係る赤字・黒字の構成分析!F$43,"▲", "-")), 2) &lt; 0, ABS(ROUND(VALUE(SUBSTITUTE(連結実質赤字比率に係る赤字・黒字の構成分析!F$43,"▲", "-")), 2)), NA())</f>
        <v>#N/A</v>
      </c>
      <c r="C27" s="181">
        <f>IF(ROUND(VALUE(SUBSTITUTE(連結実質赤字比率に係る赤字・黒字の構成分析!F$43,"▲", "-")), 2) &gt;= 0, ABS(ROUND(VALUE(SUBSTITUTE(連結実質赤字比率に係る赤字・黒字の構成分析!F$43,"▲", "-")), 2)), NA())</f>
        <v>0.01</v>
      </c>
      <c r="D27" s="181" t="e">
        <f>IF(ROUND(VALUE(SUBSTITUTE(連結実質赤字比率に係る赤字・黒字の構成分析!G$43,"▲", "-")), 2) &lt; 0, ABS(ROUND(VALUE(SUBSTITUTE(連結実質赤字比率に係る赤字・黒字の構成分析!G$43,"▲", "-")), 2)), NA())</f>
        <v>#N/A</v>
      </c>
      <c r="E27" s="181">
        <f>IF(ROUND(VALUE(SUBSTITUTE(連結実質赤字比率に係る赤字・黒字の構成分析!G$43,"▲", "-")), 2) &gt;= 0, ABS(ROUND(VALUE(SUBSTITUTE(連結実質赤字比率に係る赤字・黒字の構成分析!G$43,"▲", "-")), 2)), NA())</f>
        <v>0.01</v>
      </c>
      <c r="F27" s="181" t="e">
        <f>IF(ROUND(VALUE(SUBSTITUTE(連結実質赤字比率に係る赤字・黒字の構成分析!H$43,"▲", "-")), 2) &lt; 0, ABS(ROUND(VALUE(SUBSTITUTE(連結実質赤字比率に係る赤字・黒字の構成分析!H$43,"▲", "-")), 2)), NA())</f>
        <v>#N/A</v>
      </c>
      <c r="G27" s="181">
        <f>IF(ROUND(VALUE(SUBSTITUTE(連結実質赤字比率に係る赤字・黒字の構成分析!H$43,"▲", "-")), 2) &gt;= 0, ABS(ROUND(VALUE(SUBSTITUTE(連結実質赤字比率に係る赤字・黒字の構成分析!H$43,"▲", "-")), 2)), NA())</f>
        <v>0</v>
      </c>
      <c r="H27" s="181" t="e">
        <f>IF(ROUND(VALUE(SUBSTITUTE(連結実質赤字比率に係る赤字・黒字の構成分析!I$43,"▲", "-")), 2) &lt; 0, ABS(ROUND(VALUE(SUBSTITUTE(連結実質赤字比率に係る赤字・黒字の構成分析!I$43,"▲", "-")), 2)), NA())</f>
        <v>#N/A</v>
      </c>
      <c r="I27" s="181">
        <f>IF(ROUND(VALUE(SUBSTITUTE(連結実質赤字比率に係る赤字・黒字の構成分析!I$43,"▲", "-")), 2) &gt;= 0, ABS(ROUND(VALUE(SUBSTITUTE(連結実質赤字比率に係る赤字・黒字の構成分析!I$43,"▲", "-")), 2)), NA())</f>
        <v>0</v>
      </c>
      <c r="J27" s="181" t="e">
        <f>IF(ROUND(VALUE(SUBSTITUTE(連結実質赤字比率に係る赤字・黒字の構成分析!J$43,"▲", "-")), 2) &lt; 0, ABS(ROUND(VALUE(SUBSTITUTE(連結実質赤字比率に係る赤字・黒字の構成分析!J$43,"▲", "-")), 2)), NA())</f>
        <v>#N/A</v>
      </c>
      <c r="K27" s="181">
        <f>IF(ROUND(VALUE(SUBSTITUTE(連結実質赤字比率に係る赤字・黒字の構成分析!J$43,"▲", "-")), 2) &gt;= 0, ABS(ROUND(VALUE(SUBSTITUTE(連結実質赤字比率に係る赤字・黒字の構成分析!J$43,"▲", "-")), 2)), NA())</f>
        <v>0.01</v>
      </c>
    </row>
    <row r="28" spans="1:11" x14ac:dyDescent="0.2">
      <c r="A28" s="181" t="str">
        <f>IF(連結実質赤字比率に係る赤字・黒字の構成分析!C$42="",NA(),連結実質赤字比率に係る赤字・黒字の構成分析!C$42)</f>
        <v>その他会計（赤字）</v>
      </c>
      <c r="B28" s="181" t="e">
        <f>IF(ROUND(VALUE(SUBSTITUTE(連結実質赤字比率に係る赤字・黒字の構成分析!F$42,"▲", "-")), 2) &lt; 0, ABS(ROUND(VALUE(SUBSTITUTE(連結実質赤字比率に係る赤字・黒字の構成分析!F$42,"▲", "-")), 2)), NA())</f>
        <v>#VALUE!</v>
      </c>
      <c r="C28" s="181" t="e">
        <f>IF(ROUND(VALUE(SUBSTITUTE(連結実質赤字比率に係る赤字・黒字の構成分析!F$42,"▲", "-")), 2) &gt;= 0, ABS(ROUND(VALUE(SUBSTITUTE(連結実質赤字比率に係る赤字・黒字の構成分析!F$42,"▲", "-")), 2)), NA())</f>
        <v>#VALUE!</v>
      </c>
      <c r="D28" s="181" t="e">
        <f>IF(ROUND(VALUE(SUBSTITUTE(連結実質赤字比率に係る赤字・黒字の構成分析!G$42,"▲", "-")), 2) &lt; 0, ABS(ROUND(VALUE(SUBSTITUTE(連結実質赤字比率に係る赤字・黒字の構成分析!G$42,"▲", "-")), 2)), NA())</f>
        <v>#VALUE!</v>
      </c>
      <c r="E28" s="181" t="e">
        <f>IF(ROUND(VALUE(SUBSTITUTE(連結実質赤字比率に係る赤字・黒字の構成分析!G$42,"▲", "-")), 2) &gt;= 0, ABS(ROUND(VALUE(SUBSTITUTE(連結実質赤字比率に係る赤字・黒字の構成分析!G$42,"▲", "-")), 2)), NA())</f>
        <v>#VALUE!</v>
      </c>
      <c r="F28" s="181" t="e">
        <f>IF(ROUND(VALUE(SUBSTITUTE(連結実質赤字比率に係る赤字・黒字の構成分析!H$42,"▲", "-")), 2) &lt; 0, ABS(ROUND(VALUE(SUBSTITUTE(連結実質赤字比率に係る赤字・黒字の構成分析!H$42,"▲", "-")), 2)), NA())</f>
        <v>#VALUE!</v>
      </c>
      <c r="G28" s="181" t="e">
        <f>IF(ROUND(VALUE(SUBSTITUTE(連結実質赤字比率に係る赤字・黒字の構成分析!H$42,"▲", "-")), 2) &gt;= 0, ABS(ROUND(VALUE(SUBSTITUTE(連結実質赤字比率に係る赤字・黒字の構成分析!H$42,"▲", "-")), 2)), NA())</f>
        <v>#VALUE!</v>
      </c>
      <c r="H28" s="181" t="e">
        <f>IF(ROUND(VALUE(SUBSTITUTE(連結実質赤字比率に係る赤字・黒字の構成分析!I$42,"▲", "-")), 2) &lt; 0, ABS(ROUND(VALUE(SUBSTITUTE(連結実質赤字比率に係る赤字・黒字の構成分析!I$42,"▲", "-")), 2)), NA())</f>
        <v>#VALUE!</v>
      </c>
      <c r="I28" s="181" t="e">
        <f>IF(ROUND(VALUE(SUBSTITUTE(連結実質赤字比率に係る赤字・黒字の構成分析!I$42,"▲", "-")), 2) &gt;= 0, ABS(ROUND(VALUE(SUBSTITUTE(連結実質赤字比率に係る赤字・黒字の構成分析!I$42,"▲", "-")), 2)), NA())</f>
        <v>#VALUE!</v>
      </c>
      <c r="J28" s="181" t="e">
        <f>IF(ROUND(VALUE(SUBSTITUTE(連結実質赤字比率に係る赤字・黒字の構成分析!J$42,"▲", "-")), 2) &lt; 0, ABS(ROUND(VALUE(SUBSTITUTE(連結実質赤字比率に係る赤字・黒字の構成分析!J$42,"▲", "-")), 2)), NA())</f>
        <v>#VALUE!</v>
      </c>
      <c r="K28" s="181" t="e">
        <f>IF(ROUND(VALUE(SUBSTITUTE(連結実質赤字比率に係る赤字・黒字の構成分析!J$42,"▲", "-")), 2) &gt;= 0, ABS(ROUND(VALUE(SUBSTITUTE(連結実質赤字比率に係る赤字・黒字の構成分析!J$42,"▲", "-")), 2)), NA())</f>
        <v>#VALUE!</v>
      </c>
    </row>
    <row r="29" spans="1:11" x14ac:dyDescent="0.2">
      <c r="A29" s="181" t="str">
        <f>IF(連結実質赤字比率に係る赤字・黒字の構成分析!C$41="",NA(),連結実質赤字比率に係る赤字・黒字の構成分析!C$41)</f>
        <v>那須塩原市温泉事業特別会計</v>
      </c>
      <c r="B29" s="181" t="e">
        <f>IF(ROUND(VALUE(SUBSTITUTE(連結実質赤字比率に係る赤字・黒字の構成分析!F$41,"▲", "-")), 2) &lt; 0, ABS(ROUND(VALUE(SUBSTITUTE(連結実質赤字比率に係る赤字・黒字の構成分析!F$41,"▲", "-")), 2)), NA())</f>
        <v>#N/A</v>
      </c>
      <c r="C29" s="181">
        <f>IF(ROUND(VALUE(SUBSTITUTE(連結実質赤字比率に係る赤字・黒字の構成分析!F$41,"▲", "-")), 2) &gt;= 0, ABS(ROUND(VALUE(SUBSTITUTE(連結実質赤字比率に係る赤字・黒字の構成分析!F$41,"▲", "-")), 2)), NA())</f>
        <v>7.0000000000000007E-2</v>
      </c>
      <c r="D29" s="181" t="e">
        <f>IF(ROUND(VALUE(SUBSTITUTE(連結実質赤字比率に係る赤字・黒字の構成分析!G$41,"▲", "-")), 2) &lt; 0, ABS(ROUND(VALUE(SUBSTITUTE(連結実質赤字比率に係る赤字・黒字の構成分析!G$41,"▲", "-")), 2)), NA())</f>
        <v>#N/A</v>
      </c>
      <c r="E29" s="181">
        <f>IF(ROUND(VALUE(SUBSTITUTE(連結実質赤字比率に係る赤字・黒字の構成分析!G$41,"▲", "-")), 2) &gt;= 0, ABS(ROUND(VALUE(SUBSTITUTE(連結実質赤字比率に係る赤字・黒字の構成分析!G$41,"▲", "-")), 2)), NA())</f>
        <v>0.06</v>
      </c>
      <c r="F29" s="181" t="e">
        <f>IF(ROUND(VALUE(SUBSTITUTE(連結実質赤字比率に係る赤字・黒字の構成分析!H$41,"▲", "-")), 2) &lt; 0, ABS(ROUND(VALUE(SUBSTITUTE(連結実質赤字比率に係る赤字・黒字の構成分析!H$41,"▲", "-")), 2)), NA())</f>
        <v>#N/A</v>
      </c>
      <c r="G29" s="181">
        <f>IF(ROUND(VALUE(SUBSTITUTE(連結実質赤字比率に係る赤字・黒字の構成分析!H$41,"▲", "-")), 2) &gt;= 0, ABS(ROUND(VALUE(SUBSTITUTE(連結実質赤字比率に係る赤字・黒字の構成分析!H$41,"▲", "-")), 2)), NA())</f>
        <v>0.04</v>
      </c>
      <c r="H29" s="181" t="e">
        <f>IF(ROUND(VALUE(SUBSTITUTE(連結実質赤字比率に係る赤字・黒字の構成分析!I$41,"▲", "-")), 2) &lt; 0, ABS(ROUND(VALUE(SUBSTITUTE(連結実質赤字比率に係る赤字・黒字の構成分析!I$41,"▲", "-")), 2)), NA())</f>
        <v>#N/A</v>
      </c>
      <c r="I29" s="181">
        <f>IF(ROUND(VALUE(SUBSTITUTE(連結実質赤字比率に係る赤字・黒字の構成分析!I$41,"▲", "-")), 2) &gt;= 0, ABS(ROUND(VALUE(SUBSTITUTE(連結実質赤字比率に係る赤字・黒字の構成分析!I$41,"▲", "-")), 2)), NA())</f>
        <v>0.04</v>
      </c>
      <c r="J29" s="181" t="e">
        <f>IF(ROUND(VALUE(SUBSTITUTE(連結実質赤字比率に係る赤字・黒字の構成分析!J$41,"▲", "-")), 2) &lt; 0, ABS(ROUND(VALUE(SUBSTITUTE(連結実質赤字比率に係る赤字・黒字の構成分析!J$41,"▲", "-")), 2)), NA())</f>
        <v>#N/A</v>
      </c>
      <c r="K29" s="181">
        <f>IF(ROUND(VALUE(SUBSTITUTE(連結実質赤字比率に係る赤字・黒字の構成分析!J$41,"▲", "-")), 2) &gt;= 0, ABS(ROUND(VALUE(SUBSTITUTE(連結実質赤字比率に係る赤字・黒字の構成分析!J$41,"▲", "-")), 2)), NA())</f>
        <v>0.01</v>
      </c>
    </row>
    <row r="30" spans="1:11" x14ac:dyDescent="0.2">
      <c r="A30" s="181" t="str">
        <f>IF(連結実質赤字比率に係る赤字・黒字の構成分析!C$40="",NA(),連結実質赤字比率に係る赤字・黒字の構成分析!C$40)</f>
        <v>那須塩原市農業集落排水事業特別会計</v>
      </c>
      <c r="B30" s="181" t="e">
        <f>IF(ROUND(VALUE(SUBSTITUTE(連結実質赤字比率に係る赤字・黒字の構成分析!F$40,"▲", "-")), 2) &lt; 0, ABS(ROUND(VALUE(SUBSTITUTE(連結実質赤字比率に係る赤字・黒字の構成分析!F$40,"▲", "-")), 2)), NA())</f>
        <v>#N/A</v>
      </c>
      <c r="C30" s="181">
        <f>IF(ROUND(VALUE(SUBSTITUTE(連結実質赤字比率に係る赤字・黒字の構成分析!F$40,"▲", "-")), 2) &gt;= 0, ABS(ROUND(VALUE(SUBSTITUTE(連結実質赤字比率に係る赤字・黒字の構成分析!F$40,"▲", "-")), 2)), NA())</f>
        <v>0.02</v>
      </c>
      <c r="D30" s="181" t="e">
        <f>IF(ROUND(VALUE(SUBSTITUTE(連結実質赤字比率に係る赤字・黒字の構成分析!G$40,"▲", "-")), 2) &lt; 0, ABS(ROUND(VALUE(SUBSTITUTE(連結実質赤字比率に係る赤字・黒字の構成分析!G$40,"▲", "-")), 2)), NA())</f>
        <v>#N/A</v>
      </c>
      <c r="E30" s="181">
        <f>IF(ROUND(VALUE(SUBSTITUTE(連結実質赤字比率に係る赤字・黒字の構成分析!G$40,"▲", "-")), 2) &gt;= 0, ABS(ROUND(VALUE(SUBSTITUTE(連結実質赤字比率に係る赤字・黒字の構成分析!G$40,"▲", "-")), 2)), NA())</f>
        <v>0.05</v>
      </c>
      <c r="F30" s="181" t="e">
        <f>IF(ROUND(VALUE(SUBSTITUTE(連結実質赤字比率に係る赤字・黒字の構成分析!H$40,"▲", "-")), 2) &lt; 0, ABS(ROUND(VALUE(SUBSTITUTE(連結実質赤字比率に係る赤字・黒字の構成分析!H$40,"▲", "-")), 2)), NA())</f>
        <v>#N/A</v>
      </c>
      <c r="G30" s="181">
        <f>IF(ROUND(VALUE(SUBSTITUTE(連結実質赤字比率に係る赤字・黒字の構成分析!H$40,"▲", "-")), 2) &gt;= 0, ABS(ROUND(VALUE(SUBSTITUTE(連結実質赤字比率に係る赤字・黒字の構成分析!H$40,"▲", "-")), 2)), NA())</f>
        <v>0.02</v>
      </c>
      <c r="H30" s="181" t="e">
        <f>IF(ROUND(VALUE(SUBSTITUTE(連結実質赤字比率に係る赤字・黒字の構成分析!I$40,"▲", "-")), 2) &lt; 0, ABS(ROUND(VALUE(SUBSTITUTE(連結実質赤字比率に係る赤字・黒字の構成分析!I$40,"▲", "-")), 2)), NA())</f>
        <v>#N/A</v>
      </c>
      <c r="I30" s="181">
        <f>IF(ROUND(VALUE(SUBSTITUTE(連結実質赤字比率に係る赤字・黒字の構成分析!I$40,"▲", "-")), 2) &gt;= 0, ABS(ROUND(VALUE(SUBSTITUTE(連結実質赤字比率に係る赤字・黒字の構成分析!I$40,"▲", "-")), 2)), NA())</f>
        <v>0.02</v>
      </c>
      <c r="J30" s="181" t="e">
        <f>IF(ROUND(VALUE(SUBSTITUTE(連結実質赤字比率に係る赤字・黒字の構成分析!J$40,"▲", "-")), 2) &lt; 0, ABS(ROUND(VALUE(SUBSTITUTE(連結実質赤字比率に係る赤字・黒字の構成分析!J$40,"▲", "-")), 2)), NA())</f>
        <v>#N/A</v>
      </c>
      <c r="K30" s="181">
        <f>IF(ROUND(VALUE(SUBSTITUTE(連結実質赤字比率に係る赤字・黒字の構成分析!J$40,"▲", "-")), 2) &gt;= 0, ABS(ROUND(VALUE(SUBSTITUTE(連結実質赤字比率に係る赤字・黒字の構成分析!J$40,"▲", "-")), 2)), NA())</f>
        <v>0.02</v>
      </c>
    </row>
    <row r="31" spans="1:11" x14ac:dyDescent="0.2">
      <c r="A31" s="181" t="str">
        <f>IF(連結実質赤字比率に係る赤字・黒字の構成分析!C$39="",NA(),連結実質赤字比率に係る赤字・黒字の構成分析!C$39)</f>
        <v>後期高齢者医療特別会計</v>
      </c>
      <c r="B31" s="181" t="e">
        <f>IF(ROUND(VALUE(SUBSTITUTE(連結実質赤字比率に係る赤字・黒字の構成分析!F$39,"▲", "-")), 2) &lt; 0, ABS(ROUND(VALUE(SUBSTITUTE(連結実質赤字比率に係る赤字・黒字の構成分析!F$39,"▲", "-")), 2)), NA())</f>
        <v>#N/A</v>
      </c>
      <c r="C31" s="181">
        <f>IF(ROUND(VALUE(SUBSTITUTE(連結実質赤字比率に係る赤字・黒字の構成分析!F$39,"▲", "-")), 2) &gt;= 0, ABS(ROUND(VALUE(SUBSTITUTE(連結実質赤字比率に係る赤字・黒字の構成分析!F$39,"▲", "-")), 2)), NA())</f>
        <v>0.02</v>
      </c>
      <c r="D31" s="181" t="e">
        <f>IF(ROUND(VALUE(SUBSTITUTE(連結実質赤字比率に係る赤字・黒字の構成分析!G$39,"▲", "-")), 2) &lt; 0, ABS(ROUND(VALUE(SUBSTITUTE(連結実質赤字比率に係る赤字・黒字の構成分析!G$39,"▲", "-")), 2)), NA())</f>
        <v>#N/A</v>
      </c>
      <c r="E31" s="181">
        <f>IF(ROUND(VALUE(SUBSTITUTE(連結実質赤字比率に係る赤字・黒字の構成分析!G$39,"▲", "-")), 2) &gt;= 0, ABS(ROUND(VALUE(SUBSTITUTE(連結実質赤字比率に係る赤字・黒字の構成分析!G$39,"▲", "-")), 2)), NA())</f>
        <v>7.0000000000000007E-2</v>
      </c>
      <c r="F31" s="181" t="e">
        <f>IF(ROUND(VALUE(SUBSTITUTE(連結実質赤字比率に係る赤字・黒字の構成分析!H$39,"▲", "-")), 2) &lt; 0, ABS(ROUND(VALUE(SUBSTITUTE(連結実質赤字比率に係る赤字・黒字の構成分析!H$39,"▲", "-")), 2)), NA())</f>
        <v>#N/A</v>
      </c>
      <c r="G31" s="181">
        <f>IF(ROUND(VALUE(SUBSTITUTE(連結実質赤字比率に係る赤字・黒字の構成分析!H$39,"▲", "-")), 2) &gt;= 0, ABS(ROUND(VALUE(SUBSTITUTE(連結実質赤字比率に係る赤字・黒字の構成分析!H$39,"▲", "-")), 2)), NA())</f>
        <v>0.02</v>
      </c>
      <c r="H31" s="181" t="e">
        <f>IF(ROUND(VALUE(SUBSTITUTE(連結実質赤字比率に係る赤字・黒字の構成分析!I$39,"▲", "-")), 2) &lt; 0, ABS(ROUND(VALUE(SUBSTITUTE(連結実質赤字比率に係る赤字・黒字の構成分析!I$39,"▲", "-")), 2)), NA())</f>
        <v>#N/A</v>
      </c>
      <c r="I31" s="181">
        <f>IF(ROUND(VALUE(SUBSTITUTE(連結実質赤字比率に係る赤字・黒字の構成分析!I$39,"▲", "-")), 2) &gt;= 0, ABS(ROUND(VALUE(SUBSTITUTE(連結実質赤字比率に係る赤字・黒字の構成分析!I$39,"▲", "-")), 2)), NA())</f>
        <v>0.03</v>
      </c>
      <c r="J31" s="181" t="e">
        <f>IF(ROUND(VALUE(SUBSTITUTE(連結実質赤字比率に係る赤字・黒字の構成分析!J$39,"▲", "-")), 2) &lt; 0, ABS(ROUND(VALUE(SUBSTITUTE(連結実質赤字比率に係る赤字・黒字の構成分析!J$39,"▲", "-")), 2)), NA())</f>
        <v>#N/A</v>
      </c>
      <c r="K31" s="181">
        <f>IF(ROUND(VALUE(SUBSTITUTE(連結実質赤字比率に係る赤字・黒字の構成分析!J$39,"▲", "-")), 2) &gt;= 0, ABS(ROUND(VALUE(SUBSTITUTE(連結実質赤字比率に係る赤字・黒字の構成分析!J$39,"▲", "-")), 2)), NA())</f>
        <v>0.03</v>
      </c>
    </row>
    <row r="32" spans="1:11" x14ac:dyDescent="0.2">
      <c r="A32" s="181" t="str">
        <f>IF(連結実質赤字比率に係る赤字・黒字の構成分析!C$38="",NA(),連結実質赤字比率に係る赤字・黒字の構成分析!C$38)</f>
        <v>那須塩原市下水道事業特別会計</v>
      </c>
      <c r="B32" s="181" t="e">
        <f>IF(ROUND(VALUE(SUBSTITUTE(連結実質赤字比率に係る赤字・黒字の構成分析!F$38,"▲", "-")), 2) &lt; 0, ABS(ROUND(VALUE(SUBSTITUTE(連結実質赤字比率に係る赤字・黒字の構成分析!F$38,"▲", "-")), 2)), NA())</f>
        <v>#N/A</v>
      </c>
      <c r="C32" s="181">
        <f>IF(ROUND(VALUE(SUBSTITUTE(連結実質赤字比率に係る赤字・黒字の構成分析!F$38,"▲", "-")), 2) &gt;= 0, ABS(ROUND(VALUE(SUBSTITUTE(連結実質赤字比率に係る赤字・黒字の構成分析!F$38,"▲", "-")), 2)), NA())</f>
        <v>0.17</v>
      </c>
      <c r="D32" s="181" t="e">
        <f>IF(ROUND(VALUE(SUBSTITUTE(連結実質赤字比率に係る赤字・黒字の構成分析!G$38,"▲", "-")), 2) &lt; 0, ABS(ROUND(VALUE(SUBSTITUTE(連結実質赤字比率に係る赤字・黒字の構成分析!G$38,"▲", "-")), 2)), NA())</f>
        <v>#N/A</v>
      </c>
      <c r="E32" s="181">
        <f>IF(ROUND(VALUE(SUBSTITUTE(連結実質赤字比率に係る赤字・黒字の構成分析!G$38,"▲", "-")), 2) &gt;= 0, ABS(ROUND(VALUE(SUBSTITUTE(連結実質赤字比率に係る赤字・黒字の構成分析!G$38,"▲", "-")), 2)), NA())</f>
        <v>0.16</v>
      </c>
      <c r="F32" s="181" t="e">
        <f>IF(ROUND(VALUE(SUBSTITUTE(連結実質赤字比率に係る赤字・黒字の構成分析!H$38,"▲", "-")), 2) &lt; 0, ABS(ROUND(VALUE(SUBSTITUTE(連結実質赤字比率に係る赤字・黒字の構成分析!H$38,"▲", "-")), 2)), NA())</f>
        <v>#N/A</v>
      </c>
      <c r="G32" s="181">
        <f>IF(ROUND(VALUE(SUBSTITUTE(連結実質赤字比率に係る赤字・黒字の構成分析!H$38,"▲", "-")), 2) &gt;= 0, ABS(ROUND(VALUE(SUBSTITUTE(連結実質赤字比率に係る赤字・黒字の構成分析!H$38,"▲", "-")), 2)), NA())</f>
        <v>7.0000000000000007E-2</v>
      </c>
      <c r="H32" s="181" t="e">
        <f>IF(ROUND(VALUE(SUBSTITUTE(連結実質赤字比率に係る赤字・黒字の構成分析!I$38,"▲", "-")), 2) &lt; 0, ABS(ROUND(VALUE(SUBSTITUTE(連結実質赤字比率に係る赤字・黒字の構成分析!I$38,"▲", "-")), 2)), NA())</f>
        <v>#N/A</v>
      </c>
      <c r="I32" s="181">
        <f>IF(ROUND(VALUE(SUBSTITUTE(連結実質赤字比率に係る赤字・黒字の構成分析!I$38,"▲", "-")), 2) &gt;= 0, ABS(ROUND(VALUE(SUBSTITUTE(連結実質赤字比率に係る赤字・黒字の構成分析!I$38,"▲", "-")), 2)), NA())</f>
        <v>0.1</v>
      </c>
      <c r="J32" s="181" t="e">
        <f>IF(ROUND(VALUE(SUBSTITUTE(連結実質赤字比率に係る赤字・黒字の構成分析!J$38,"▲", "-")), 2) &lt; 0, ABS(ROUND(VALUE(SUBSTITUTE(連結実質赤字比率に係る赤字・黒字の構成分析!J$38,"▲", "-")), 2)), NA())</f>
        <v>#N/A</v>
      </c>
      <c r="K32" s="181">
        <f>IF(ROUND(VALUE(SUBSTITUTE(連結実質赤字比率に係る赤字・黒字の構成分析!J$38,"▲", "-")), 2) &gt;= 0, ABS(ROUND(VALUE(SUBSTITUTE(連結実質赤字比率に係る赤字・黒字の構成分析!J$38,"▲", "-")), 2)), NA())</f>
        <v>0.04</v>
      </c>
    </row>
    <row r="33" spans="1:16" x14ac:dyDescent="0.2">
      <c r="A33" s="181" t="str">
        <f>IF(連結実質赤字比率に係る赤字・黒字の構成分析!C$37="",NA(),連結実質赤字比率に係る赤字・黒字の構成分析!C$37)</f>
        <v>国民健康保険特別会計</v>
      </c>
      <c r="B33" s="181" t="e">
        <f>IF(ROUND(VALUE(SUBSTITUTE(連結実質赤字比率に係る赤字・黒字の構成分析!F$37,"▲", "-")), 2) &lt; 0, ABS(ROUND(VALUE(SUBSTITUTE(連結実質赤字比率に係る赤字・黒字の構成分析!F$37,"▲", "-")), 2)), NA())</f>
        <v>#N/A</v>
      </c>
      <c r="C33" s="181">
        <f>IF(ROUND(VALUE(SUBSTITUTE(連結実質赤字比率に係る赤字・黒字の構成分析!F$37,"▲", "-")), 2) &gt;= 0, ABS(ROUND(VALUE(SUBSTITUTE(連結実質赤字比率に係る赤字・黒字の構成分析!F$37,"▲", "-")), 2)), NA())</f>
        <v>3.16</v>
      </c>
      <c r="D33" s="181" t="e">
        <f>IF(ROUND(VALUE(SUBSTITUTE(連結実質赤字比率に係る赤字・黒字の構成分析!G$37,"▲", "-")), 2) &lt; 0, ABS(ROUND(VALUE(SUBSTITUTE(連結実質赤字比率に係る赤字・黒字の構成分析!G$37,"▲", "-")), 2)), NA())</f>
        <v>#N/A</v>
      </c>
      <c r="E33" s="181">
        <f>IF(ROUND(VALUE(SUBSTITUTE(連結実質赤字比率に係る赤字・黒字の構成分析!G$37,"▲", "-")), 2) &gt;= 0, ABS(ROUND(VALUE(SUBSTITUTE(連結実質赤字比率に係る赤字・黒字の構成分析!G$37,"▲", "-")), 2)), NA())</f>
        <v>3.09</v>
      </c>
      <c r="F33" s="181" t="e">
        <f>IF(ROUND(VALUE(SUBSTITUTE(連結実質赤字比率に係る赤字・黒字の構成分析!H$37,"▲", "-")), 2) &lt; 0, ABS(ROUND(VALUE(SUBSTITUTE(連結実質赤字比率に係る赤字・黒字の構成分析!H$37,"▲", "-")), 2)), NA())</f>
        <v>#N/A</v>
      </c>
      <c r="G33" s="181">
        <f>IF(ROUND(VALUE(SUBSTITUTE(連結実質赤字比率に係る赤字・黒字の構成分析!H$37,"▲", "-")), 2) &gt;= 0, ABS(ROUND(VALUE(SUBSTITUTE(連結実質赤字比率に係る赤字・黒字の構成分析!H$37,"▲", "-")), 2)), NA())</f>
        <v>4.8099999999999996</v>
      </c>
      <c r="H33" s="181" t="e">
        <f>IF(ROUND(VALUE(SUBSTITUTE(連結実質赤字比率に係る赤字・黒字の構成分析!I$37,"▲", "-")), 2) &lt; 0, ABS(ROUND(VALUE(SUBSTITUTE(連結実質赤字比率に係る赤字・黒字の構成分析!I$37,"▲", "-")), 2)), NA())</f>
        <v>#N/A</v>
      </c>
      <c r="I33" s="181">
        <f>IF(ROUND(VALUE(SUBSTITUTE(連結実質赤字比率に係る赤字・黒字の構成分析!I$37,"▲", "-")), 2) &gt;= 0, ABS(ROUND(VALUE(SUBSTITUTE(連結実質赤字比率に係る赤字・黒字の構成分析!I$37,"▲", "-")), 2)), NA())</f>
        <v>2.17</v>
      </c>
      <c r="J33" s="181" t="e">
        <f>IF(ROUND(VALUE(SUBSTITUTE(連結実質赤字比率に係る赤字・黒字の構成分析!J$37,"▲", "-")), 2) &lt; 0, ABS(ROUND(VALUE(SUBSTITUTE(連結実質赤字比率に係る赤字・黒字の構成分析!J$37,"▲", "-")), 2)), NA())</f>
        <v>#N/A</v>
      </c>
      <c r="K33" s="181">
        <f>IF(ROUND(VALUE(SUBSTITUTE(連結実質赤字比率に係る赤字・黒字の構成分析!J$37,"▲", "-")), 2) &gt;= 0, ABS(ROUND(VALUE(SUBSTITUTE(連結実質赤字比率に係る赤字・黒字の構成分析!J$37,"▲", "-")), 2)), NA())</f>
        <v>0.98</v>
      </c>
    </row>
    <row r="34" spans="1:16" x14ac:dyDescent="0.2">
      <c r="A34" s="181" t="str">
        <f>IF(連結実質赤字比率に係る赤字・黒字の構成分析!C$36="",NA(),連結実質赤字比率に係る赤字・黒字の構成分析!C$36)</f>
        <v>介護保険特別会計</v>
      </c>
      <c r="B34" s="181" t="e">
        <f>IF(ROUND(VALUE(SUBSTITUTE(連結実質赤字比率に係る赤字・黒字の構成分析!F$36,"▲", "-")), 2) &lt; 0, ABS(ROUND(VALUE(SUBSTITUTE(連結実質赤字比率に係る赤字・黒字の構成分析!F$36,"▲", "-")), 2)), NA())</f>
        <v>#N/A</v>
      </c>
      <c r="C34" s="181">
        <f>IF(ROUND(VALUE(SUBSTITUTE(連結実質赤字比率に係る赤字・黒字の構成分析!F$36,"▲", "-")), 2) &gt;= 0, ABS(ROUND(VALUE(SUBSTITUTE(連結実質赤字比率に係る赤字・黒字の構成分析!F$36,"▲", "-")), 2)), NA())</f>
        <v>1.73</v>
      </c>
      <c r="D34" s="181" t="e">
        <f>IF(ROUND(VALUE(SUBSTITUTE(連結実質赤字比率に係る赤字・黒字の構成分析!G$36,"▲", "-")), 2) &lt; 0, ABS(ROUND(VALUE(SUBSTITUTE(連結実質赤字比率に係る赤字・黒字の構成分析!G$36,"▲", "-")), 2)), NA())</f>
        <v>#N/A</v>
      </c>
      <c r="E34" s="181">
        <f>IF(ROUND(VALUE(SUBSTITUTE(連結実質赤字比率に係る赤字・黒字の構成分析!G$36,"▲", "-")), 2) &gt;= 0, ABS(ROUND(VALUE(SUBSTITUTE(連結実質赤字比率に係る赤字・黒字の構成分析!G$36,"▲", "-")), 2)), NA())</f>
        <v>2.19</v>
      </c>
      <c r="F34" s="181" t="e">
        <f>IF(ROUND(VALUE(SUBSTITUTE(連結実質赤字比率に係る赤字・黒字の構成分析!H$36,"▲", "-")), 2) &lt; 0, ABS(ROUND(VALUE(SUBSTITUTE(連結実質赤字比率に係る赤字・黒字の構成分析!H$36,"▲", "-")), 2)), NA())</f>
        <v>#N/A</v>
      </c>
      <c r="G34" s="181">
        <f>IF(ROUND(VALUE(SUBSTITUTE(連結実質赤字比率に係る赤字・黒字の構成分析!H$36,"▲", "-")), 2) &gt;= 0, ABS(ROUND(VALUE(SUBSTITUTE(連結実質赤字比率に係る赤字・黒字の構成分析!H$36,"▲", "-")), 2)), NA())</f>
        <v>1.98</v>
      </c>
      <c r="H34" s="181" t="e">
        <f>IF(ROUND(VALUE(SUBSTITUTE(連結実質赤字比率に係る赤字・黒字の構成分析!I$36,"▲", "-")), 2) &lt; 0, ABS(ROUND(VALUE(SUBSTITUTE(連結実質赤字比率に係る赤字・黒字の構成分析!I$36,"▲", "-")), 2)), NA())</f>
        <v>#N/A</v>
      </c>
      <c r="I34" s="181">
        <f>IF(ROUND(VALUE(SUBSTITUTE(連結実質赤字比率に係る赤字・黒字の構成分析!I$36,"▲", "-")), 2) &gt;= 0, ABS(ROUND(VALUE(SUBSTITUTE(連結実質赤字比率に係る赤字・黒字の構成分析!I$36,"▲", "-")), 2)), NA())</f>
        <v>1.19</v>
      </c>
      <c r="J34" s="181" t="e">
        <f>IF(ROUND(VALUE(SUBSTITUTE(連結実質赤字比率に係る赤字・黒字の構成分析!J$36,"▲", "-")), 2) &lt; 0, ABS(ROUND(VALUE(SUBSTITUTE(連結実質赤字比率に係る赤字・黒字の構成分析!J$36,"▲", "-")), 2)), NA())</f>
        <v>#N/A</v>
      </c>
      <c r="K34" s="181">
        <f>IF(ROUND(VALUE(SUBSTITUTE(連結実質赤字比率に係る赤字・黒字の構成分析!J$36,"▲", "-")), 2) &gt;= 0, ABS(ROUND(VALUE(SUBSTITUTE(連結実質赤字比率に係る赤字・黒字の構成分析!J$36,"▲", "-")), 2)), NA())</f>
        <v>1.57</v>
      </c>
    </row>
    <row r="35" spans="1:16" x14ac:dyDescent="0.2">
      <c r="A35" s="181" t="str">
        <f>IF(連結実質赤字比率に係る赤字・黒字の構成分析!C$35="",NA(),連結実質赤字比率に係る赤字・黒字の構成分析!C$35)</f>
        <v>那須塩原市水道事業会計</v>
      </c>
      <c r="B35" s="181" t="e">
        <f>IF(ROUND(VALUE(SUBSTITUTE(連結実質赤字比率に係る赤字・黒字の構成分析!F$35,"▲", "-")), 2) &lt; 0, ABS(ROUND(VALUE(SUBSTITUTE(連結実質赤字比率に係る赤字・黒字の構成分析!F$35,"▲", "-")), 2)), NA())</f>
        <v>#N/A</v>
      </c>
      <c r="C35" s="181">
        <f>IF(ROUND(VALUE(SUBSTITUTE(連結実質赤字比率に係る赤字・黒字の構成分析!F$35,"▲", "-")), 2) &gt;= 0, ABS(ROUND(VALUE(SUBSTITUTE(連結実質赤字比率に係る赤字・黒字の構成分析!F$35,"▲", "-")), 2)), NA())</f>
        <v>5.2</v>
      </c>
      <c r="D35" s="181" t="e">
        <f>IF(ROUND(VALUE(SUBSTITUTE(連結実質赤字比率に係る赤字・黒字の構成分析!G$35,"▲", "-")), 2) &lt; 0, ABS(ROUND(VALUE(SUBSTITUTE(連結実質赤字比率に係る赤字・黒字の構成分析!G$35,"▲", "-")), 2)), NA())</f>
        <v>#N/A</v>
      </c>
      <c r="E35" s="181">
        <f>IF(ROUND(VALUE(SUBSTITUTE(連結実質赤字比率に係る赤字・黒字の構成分析!G$35,"▲", "-")), 2) &gt;= 0, ABS(ROUND(VALUE(SUBSTITUTE(連結実質赤字比率に係る赤字・黒字の構成分析!G$35,"▲", "-")), 2)), NA())</f>
        <v>5.26</v>
      </c>
      <c r="F35" s="181" t="e">
        <f>IF(ROUND(VALUE(SUBSTITUTE(連結実質赤字比率に係る赤字・黒字の構成分析!H$35,"▲", "-")), 2) &lt; 0, ABS(ROUND(VALUE(SUBSTITUTE(連結実質赤字比率に係る赤字・黒字の構成分析!H$35,"▲", "-")), 2)), NA())</f>
        <v>#N/A</v>
      </c>
      <c r="G35" s="181">
        <f>IF(ROUND(VALUE(SUBSTITUTE(連結実質赤字比率に係る赤字・黒字の構成分析!H$35,"▲", "-")), 2) &gt;= 0, ABS(ROUND(VALUE(SUBSTITUTE(連結実質赤字比率に係る赤字・黒字の構成分析!H$35,"▲", "-")), 2)), NA())</f>
        <v>5.81</v>
      </c>
      <c r="H35" s="181" t="e">
        <f>IF(ROUND(VALUE(SUBSTITUTE(連結実質赤字比率に係る赤字・黒字の構成分析!I$35,"▲", "-")), 2) &lt; 0, ABS(ROUND(VALUE(SUBSTITUTE(連結実質赤字比率に係る赤字・黒字の構成分析!I$35,"▲", "-")), 2)), NA())</f>
        <v>#N/A</v>
      </c>
      <c r="I35" s="181">
        <f>IF(ROUND(VALUE(SUBSTITUTE(連結実質赤字比率に係る赤字・黒字の構成分析!I$35,"▲", "-")), 2) &gt;= 0, ABS(ROUND(VALUE(SUBSTITUTE(連結実質赤字比率に係る赤字・黒字の構成分析!I$35,"▲", "-")), 2)), NA())</f>
        <v>6.07</v>
      </c>
      <c r="J35" s="181" t="e">
        <f>IF(ROUND(VALUE(SUBSTITUTE(連結実質赤字比率に係る赤字・黒字の構成分析!J$35,"▲", "-")), 2) &lt; 0, ABS(ROUND(VALUE(SUBSTITUTE(連結実質赤字比率に係る赤字・黒字の構成分析!J$35,"▲", "-")), 2)), NA())</f>
        <v>#N/A</v>
      </c>
      <c r="K35" s="181">
        <f>IF(ROUND(VALUE(SUBSTITUTE(連結実質赤字比率に係る赤字・黒字の構成分析!J$35,"▲", "-")), 2) &gt;= 0, ABS(ROUND(VALUE(SUBSTITUTE(連結実質赤字比率に係る赤字・黒字の構成分析!J$35,"▲", "-")), 2)), NA())</f>
        <v>6.27</v>
      </c>
    </row>
    <row r="36" spans="1:16" x14ac:dyDescent="0.2">
      <c r="A36" s="181" t="str">
        <f>IF(連結実質赤字比率に係る赤字・黒字の構成分析!C$34="",NA(),連結実質赤字比率に係る赤字・黒字の構成分析!C$34)</f>
        <v>一般会計</v>
      </c>
      <c r="B36" s="181" t="e">
        <f>IF(ROUND(VALUE(SUBSTITUTE(連結実質赤字比率に係る赤字・黒字の構成分析!F$34,"▲", "-")), 2) &lt; 0, ABS(ROUND(VALUE(SUBSTITUTE(連結実質赤字比率に係る赤字・黒字の構成分析!F$34,"▲", "-")), 2)), NA())</f>
        <v>#N/A</v>
      </c>
      <c r="C36" s="181">
        <f>IF(ROUND(VALUE(SUBSTITUTE(連結実質赤字比率に係る赤字・黒字の構成分析!F$34,"▲", "-")), 2) &gt;= 0, ABS(ROUND(VALUE(SUBSTITUTE(連結実質赤字比率に係る赤字・黒字の構成分析!F$34,"▲", "-")), 2)), NA())</f>
        <v>7.57</v>
      </c>
      <c r="D36" s="181" t="e">
        <f>IF(ROUND(VALUE(SUBSTITUTE(連結実質赤字比率に係る赤字・黒字の構成分析!G$34,"▲", "-")), 2) &lt; 0, ABS(ROUND(VALUE(SUBSTITUTE(連結実質赤字比率に係る赤字・黒字の構成分析!G$34,"▲", "-")), 2)), NA())</f>
        <v>#N/A</v>
      </c>
      <c r="E36" s="181">
        <f>IF(ROUND(VALUE(SUBSTITUTE(連結実質赤字比率に係る赤字・黒字の構成分析!G$34,"▲", "-")), 2) &gt;= 0, ABS(ROUND(VALUE(SUBSTITUTE(連結実質赤字比率に係る赤字・黒字の構成分析!G$34,"▲", "-")), 2)), NA())</f>
        <v>7.33</v>
      </c>
      <c r="F36" s="181" t="e">
        <f>IF(ROUND(VALUE(SUBSTITUTE(連結実質赤字比率に係る赤字・黒字の構成分析!H$34,"▲", "-")), 2) &lt; 0, ABS(ROUND(VALUE(SUBSTITUTE(連結実質赤字比率に係る赤字・黒字の構成分析!H$34,"▲", "-")), 2)), NA())</f>
        <v>#N/A</v>
      </c>
      <c r="G36" s="181">
        <f>IF(ROUND(VALUE(SUBSTITUTE(連結実質赤字比率に係る赤字・黒字の構成分析!H$34,"▲", "-")), 2) &gt;= 0, ABS(ROUND(VALUE(SUBSTITUTE(連結実質赤字比率に係る赤字・黒字の構成分析!H$34,"▲", "-")), 2)), NA())</f>
        <v>6.95</v>
      </c>
      <c r="H36" s="181" t="e">
        <f>IF(ROUND(VALUE(SUBSTITUTE(連結実質赤字比率に係る赤字・黒字の構成分析!I$34,"▲", "-")), 2) &lt; 0, ABS(ROUND(VALUE(SUBSTITUTE(連結実質赤字比率に係る赤字・黒字の構成分析!I$34,"▲", "-")), 2)), NA())</f>
        <v>#N/A</v>
      </c>
      <c r="I36" s="181">
        <f>IF(ROUND(VALUE(SUBSTITUTE(連結実質赤字比率に係る赤字・黒字の構成分析!I$34,"▲", "-")), 2) &gt;= 0, ABS(ROUND(VALUE(SUBSTITUTE(連結実質赤字比率に係る赤字・黒字の構成分析!I$34,"▲", "-")), 2)), NA())</f>
        <v>7.75</v>
      </c>
      <c r="J36" s="181" t="e">
        <f>IF(ROUND(VALUE(SUBSTITUTE(連結実質赤字比率に係る赤字・黒字の構成分析!J$34,"▲", "-")), 2) &lt; 0, ABS(ROUND(VALUE(SUBSTITUTE(連結実質赤字比率に係る赤字・黒字の構成分析!J$34,"▲", "-")), 2)), NA())</f>
        <v>#N/A</v>
      </c>
      <c r="K36" s="181">
        <f>IF(ROUND(VALUE(SUBSTITUTE(連結実質赤字比率に係る赤字・黒字の構成分析!J$34,"▲", "-")), 2) &gt;= 0, ABS(ROUND(VALUE(SUBSTITUTE(連結実質赤字比率に係る赤字・黒字の構成分析!J$34,"▲", "-")), 2)), NA())</f>
        <v>8.4600000000000009</v>
      </c>
    </row>
    <row r="39" spans="1:16" x14ac:dyDescent="0.2">
      <c r="A39" s="150" t="s">
        <v>60</v>
      </c>
    </row>
    <row r="40" spans="1:16" x14ac:dyDescent="0.2">
      <c r="A40" s="182"/>
      <c r="B40" s="182" t="str">
        <f>'実質公債費比率（分子）の構造'!K$44</f>
        <v>H27</v>
      </c>
      <c r="C40" s="182"/>
      <c r="D40" s="182"/>
      <c r="E40" s="182" t="str">
        <f>'実質公債費比率（分子）の構造'!L$44</f>
        <v>H28</v>
      </c>
      <c r="F40" s="182"/>
      <c r="G40" s="182"/>
      <c r="H40" s="182" t="str">
        <f>'実質公債費比率（分子）の構造'!M$44</f>
        <v>H29</v>
      </c>
      <c r="I40" s="182"/>
      <c r="J40" s="182"/>
      <c r="K40" s="182" t="str">
        <f>'実質公債費比率（分子）の構造'!N$44</f>
        <v>H30</v>
      </c>
      <c r="L40" s="182"/>
      <c r="M40" s="182"/>
      <c r="N40" s="182" t="str">
        <f>'実質公債費比率（分子）の構造'!O$44</f>
        <v>R01</v>
      </c>
      <c r="O40" s="182"/>
      <c r="P40" s="182"/>
    </row>
    <row r="41" spans="1:16" x14ac:dyDescent="0.2">
      <c r="A41" s="182"/>
      <c r="B41" s="182" t="s">
        <v>61</v>
      </c>
      <c r="C41" s="182"/>
      <c r="D41" s="182" t="s">
        <v>62</v>
      </c>
      <c r="E41" s="182" t="s">
        <v>61</v>
      </c>
      <c r="F41" s="182"/>
      <c r="G41" s="182" t="s">
        <v>62</v>
      </c>
      <c r="H41" s="182" t="s">
        <v>61</v>
      </c>
      <c r="I41" s="182"/>
      <c r="J41" s="182" t="s">
        <v>62</v>
      </c>
      <c r="K41" s="182" t="s">
        <v>61</v>
      </c>
      <c r="L41" s="182"/>
      <c r="M41" s="182" t="s">
        <v>62</v>
      </c>
      <c r="N41" s="182" t="s">
        <v>61</v>
      </c>
      <c r="O41" s="182"/>
      <c r="P41" s="182" t="s">
        <v>62</v>
      </c>
    </row>
    <row r="42" spans="1:16" x14ac:dyDescent="0.2">
      <c r="A42" s="182" t="s">
        <v>63</v>
      </c>
      <c r="B42" s="182"/>
      <c r="C42" s="182"/>
      <c r="D42" s="182">
        <f>'実質公債費比率（分子）の構造'!K$52</f>
        <v>5448</v>
      </c>
      <c r="E42" s="182"/>
      <c r="F42" s="182"/>
      <c r="G42" s="182">
        <f>'実質公債費比率（分子）の構造'!L$52</f>
        <v>5474</v>
      </c>
      <c r="H42" s="182"/>
      <c r="I42" s="182"/>
      <c r="J42" s="182">
        <f>'実質公債費比率（分子）の構造'!M$52</f>
        <v>5385</v>
      </c>
      <c r="K42" s="182"/>
      <c r="L42" s="182"/>
      <c r="M42" s="182">
        <f>'実質公債費比率（分子）の構造'!N$52</f>
        <v>5250</v>
      </c>
      <c r="N42" s="182"/>
      <c r="O42" s="182"/>
      <c r="P42" s="182">
        <f>'実質公債費比率（分子）の構造'!O$52</f>
        <v>5025</v>
      </c>
    </row>
    <row r="43" spans="1:16" x14ac:dyDescent="0.2">
      <c r="A43" s="182" t="s">
        <v>64</v>
      </c>
      <c r="B43" s="182" t="str">
        <f>'実質公債費比率（分子）の構造'!K$51</f>
        <v>-</v>
      </c>
      <c r="C43" s="182"/>
      <c r="D43" s="182"/>
      <c r="E43" s="182" t="str">
        <f>'実質公債費比率（分子）の構造'!L$51</f>
        <v>-</v>
      </c>
      <c r="F43" s="182"/>
      <c r="G43" s="182"/>
      <c r="H43" s="182" t="str">
        <f>'実質公債費比率（分子）の構造'!M$51</f>
        <v>-</v>
      </c>
      <c r="I43" s="182"/>
      <c r="J43" s="182"/>
      <c r="K43" s="182" t="str">
        <f>'実質公債費比率（分子）の構造'!N$51</f>
        <v>-</v>
      </c>
      <c r="L43" s="182"/>
      <c r="M43" s="182"/>
      <c r="N43" s="182" t="str">
        <f>'実質公債費比率（分子）の構造'!O$51</f>
        <v>-</v>
      </c>
      <c r="O43" s="182"/>
      <c r="P43" s="182"/>
    </row>
    <row r="44" spans="1:16" x14ac:dyDescent="0.2">
      <c r="A44" s="182" t="s">
        <v>65</v>
      </c>
      <c r="B44" s="182">
        <f>'実質公債費比率（分子）の構造'!K$50</f>
        <v>12</v>
      </c>
      <c r="C44" s="182"/>
      <c r="D44" s="182"/>
      <c r="E44" s="182">
        <f>'実質公債費比率（分子）の構造'!L$50</f>
        <v>10</v>
      </c>
      <c r="F44" s="182"/>
      <c r="G44" s="182"/>
      <c r="H44" s="182">
        <f>'実質公債費比率（分子）の構造'!M$50</f>
        <v>8</v>
      </c>
      <c r="I44" s="182"/>
      <c r="J44" s="182"/>
      <c r="K44" s="182">
        <f>'実質公債費比率（分子）の構造'!N$50</f>
        <v>8</v>
      </c>
      <c r="L44" s="182"/>
      <c r="M44" s="182"/>
      <c r="N44" s="182">
        <f>'実質公債費比率（分子）の構造'!O$50</f>
        <v>5</v>
      </c>
      <c r="O44" s="182"/>
      <c r="P44" s="182"/>
    </row>
    <row r="45" spans="1:16" x14ac:dyDescent="0.2">
      <c r="A45" s="182" t="s">
        <v>66</v>
      </c>
      <c r="B45" s="182">
        <f>'実質公債費比率（分子）の構造'!K$49</f>
        <v>44</v>
      </c>
      <c r="C45" s="182"/>
      <c r="D45" s="182"/>
      <c r="E45" s="182">
        <f>'実質公債費比率（分子）の構造'!L$49</f>
        <v>121</v>
      </c>
      <c r="F45" s="182"/>
      <c r="G45" s="182"/>
      <c r="H45" s="182">
        <f>'実質公債費比率（分子）の構造'!M$49</f>
        <v>116</v>
      </c>
      <c r="I45" s="182"/>
      <c r="J45" s="182"/>
      <c r="K45" s="182">
        <f>'実質公債費比率（分子）の構造'!N$49</f>
        <v>159</v>
      </c>
      <c r="L45" s="182"/>
      <c r="M45" s="182"/>
      <c r="N45" s="182">
        <f>'実質公債費比率（分子）の構造'!O$49</f>
        <v>130</v>
      </c>
      <c r="O45" s="182"/>
      <c r="P45" s="182"/>
    </row>
    <row r="46" spans="1:16" x14ac:dyDescent="0.2">
      <c r="A46" s="182" t="s">
        <v>67</v>
      </c>
      <c r="B46" s="182">
        <f>'実質公債費比率（分子）の構造'!K$48</f>
        <v>1307</v>
      </c>
      <c r="C46" s="182"/>
      <c r="D46" s="182"/>
      <c r="E46" s="182">
        <f>'実質公債費比率（分子）の構造'!L$48</f>
        <v>1353</v>
      </c>
      <c r="F46" s="182"/>
      <c r="G46" s="182"/>
      <c r="H46" s="182">
        <f>'実質公債費比率（分子）の構造'!M$48</f>
        <v>1302</v>
      </c>
      <c r="I46" s="182"/>
      <c r="J46" s="182"/>
      <c r="K46" s="182">
        <f>'実質公債費比率（分子）の構造'!N$48</f>
        <v>1338</v>
      </c>
      <c r="L46" s="182"/>
      <c r="M46" s="182"/>
      <c r="N46" s="182">
        <f>'実質公債費比率（分子）の構造'!O$48</f>
        <v>1295</v>
      </c>
      <c r="O46" s="182"/>
      <c r="P46" s="182"/>
    </row>
    <row r="47" spans="1:16" x14ac:dyDescent="0.2">
      <c r="A47" s="182" t="s">
        <v>68</v>
      </c>
      <c r="B47" s="182" t="str">
        <f>'実質公債費比率（分子）の構造'!K$47</f>
        <v>-</v>
      </c>
      <c r="C47" s="182"/>
      <c r="D47" s="182"/>
      <c r="E47" s="182" t="str">
        <f>'実質公債費比率（分子）の構造'!L$47</f>
        <v>-</v>
      </c>
      <c r="F47" s="182"/>
      <c r="G47" s="182"/>
      <c r="H47" s="182" t="str">
        <f>'実質公債費比率（分子）の構造'!M$47</f>
        <v>-</v>
      </c>
      <c r="I47" s="182"/>
      <c r="J47" s="182"/>
      <c r="K47" s="182" t="str">
        <f>'実質公債費比率（分子）の構造'!N$47</f>
        <v>-</v>
      </c>
      <c r="L47" s="182"/>
      <c r="M47" s="182"/>
      <c r="N47" s="182" t="str">
        <f>'実質公債費比率（分子）の構造'!O$47</f>
        <v>-</v>
      </c>
      <c r="O47" s="182"/>
      <c r="P47" s="182"/>
    </row>
    <row r="48" spans="1:16" x14ac:dyDescent="0.2">
      <c r="A48" s="182" t="s">
        <v>69</v>
      </c>
      <c r="B48" s="182" t="str">
        <f>'実質公債費比率（分子）の構造'!K$46</f>
        <v>-</v>
      </c>
      <c r="C48" s="182"/>
      <c r="D48" s="182"/>
      <c r="E48" s="182" t="str">
        <f>'実質公債費比率（分子）の構造'!L$46</f>
        <v>-</v>
      </c>
      <c r="F48" s="182"/>
      <c r="G48" s="182"/>
      <c r="H48" s="182" t="str">
        <f>'実質公債費比率（分子）の構造'!M$46</f>
        <v>-</v>
      </c>
      <c r="I48" s="182"/>
      <c r="J48" s="182"/>
      <c r="K48" s="182" t="str">
        <f>'実質公債費比率（分子）の構造'!N$46</f>
        <v>-</v>
      </c>
      <c r="L48" s="182"/>
      <c r="M48" s="182"/>
      <c r="N48" s="182" t="str">
        <f>'実質公債費比率（分子）の構造'!O$46</f>
        <v>-</v>
      </c>
      <c r="O48" s="182"/>
      <c r="P48" s="182"/>
    </row>
    <row r="49" spans="1:16" x14ac:dyDescent="0.2">
      <c r="A49" s="182" t="s">
        <v>70</v>
      </c>
      <c r="B49" s="182">
        <f>'実質公債費比率（分子）の構造'!K$45</f>
        <v>4845</v>
      </c>
      <c r="C49" s="182"/>
      <c r="D49" s="182"/>
      <c r="E49" s="182">
        <f>'実質公債費比率（分子）の構造'!L$45</f>
        <v>4914</v>
      </c>
      <c r="F49" s="182"/>
      <c r="G49" s="182"/>
      <c r="H49" s="182">
        <f>'実質公債費比率（分子）の構造'!M$45</f>
        <v>4900</v>
      </c>
      <c r="I49" s="182"/>
      <c r="J49" s="182"/>
      <c r="K49" s="182">
        <f>'実質公債費比率（分子）の構造'!N$45</f>
        <v>4731</v>
      </c>
      <c r="L49" s="182"/>
      <c r="M49" s="182"/>
      <c r="N49" s="182">
        <f>'実質公債費比率（分子）の構造'!O$45</f>
        <v>4445</v>
      </c>
      <c r="O49" s="182"/>
      <c r="P49" s="182"/>
    </row>
    <row r="50" spans="1:16" x14ac:dyDescent="0.2">
      <c r="A50" s="182" t="s">
        <v>71</v>
      </c>
      <c r="B50" s="182" t="e">
        <f>NA()</f>
        <v>#N/A</v>
      </c>
      <c r="C50" s="182">
        <f>IF(ISNUMBER('実質公債費比率（分子）の構造'!K$53),'実質公債費比率（分子）の構造'!K$53,NA())</f>
        <v>760</v>
      </c>
      <c r="D50" s="182" t="e">
        <f>NA()</f>
        <v>#N/A</v>
      </c>
      <c r="E50" s="182" t="e">
        <f>NA()</f>
        <v>#N/A</v>
      </c>
      <c r="F50" s="182">
        <f>IF(ISNUMBER('実質公債費比率（分子）の構造'!L$53),'実質公債費比率（分子）の構造'!L$53,NA())</f>
        <v>924</v>
      </c>
      <c r="G50" s="182" t="e">
        <f>NA()</f>
        <v>#N/A</v>
      </c>
      <c r="H50" s="182" t="e">
        <f>NA()</f>
        <v>#N/A</v>
      </c>
      <c r="I50" s="182">
        <f>IF(ISNUMBER('実質公債費比率（分子）の構造'!M$53),'実質公債費比率（分子）の構造'!M$53,NA())</f>
        <v>941</v>
      </c>
      <c r="J50" s="182" t="e">
        <f>NA()</f>
        <v>#N/A</v>
      </c>
      <c r="K50" s="182" t="e">
        <f>NA()</f>
        <v>#N/A</v>
      </c>
      <c r="L50" s="182">
        <f>IF(ISNUMBER('実質公債費比率（分子）の構造'!N$53),'実質公債費比率（分子）の構造'!N$53,NA())</f>
        <v>986</v>
      </c>
      <c r="M50" s="182" t="e">
        <f>NA()</f>
        <v>#N/A</v>
      </c>
      <c r="N50" s="182" t="e">
        <f>NA()</f>
        <v>#N/A</v>
      </c>
      <c r="O50" s="182">
        <f>IF(ISNUMBER('実質公債費比率（分子）の構造'!O$53),'実質公債費比率（分子）の構造'!O$53,NA())</f>
        <v>850</v>
      </c>
      <c r="P50" s="182" t="e">
        <f>NA()</f>
        <v>#N/A</v>
      </c>
    </row>
    <row r="53" spans="1:16" x14ac:dyDescent="0.2">
      <c r="A53" s="150" t="s">
        <v>72</v>
      </c>
    </row>
    <row r="54" spans="1:16" x14ac:dyDescent="0.2">
      <c r="A54" s="181"/>
      <c r="B54" s="181" t="str">
        <f>'将来負担比率（分子）の構造'!I$40</f>
        <v>H27</v>
      </c>
      <c r="C54" s="181"/>
      <c r="D54" s="181"/>
      <c r="E54" s="181" t="str">
        <f>'将来負担比率（分子）の構造'!J$40</f>
        <v>H28</v>
      </c>
      <c r="F54" s="181"/>
      <c r="G54" s="181"/>
      <c r="H54" s="181" t="str">
        <f>'将来負担比率（分子）の構造'!K$40</f>
        <v>H29</v>
      </c>
      <c r="I54" s="181"/>
      <c r="J54" s="181"/>
      <c r="K54" s="181" t="str">
        <f>'将来負担比率（分子）の構造'!L$40</f>
        <v>H30</v>
      </c>
      <c r="L54" s="181"/>
      <c r="M54" s="181"/>
      <c r="N54" s="181" t="str">
        <f>'将来負担比率（分子）の構造'!M$40</f>
        <v>R01</v>
      </c>
      <c r="O54" s="181"/>
      <c r="P54" s="181"/>
    </row>
    <row r="55" spans="1:16" x14ac:dyDescent="0.2">
      <c r="A55" s="181"/>
      <c r="B55" s="181" t="s">
        <v>73</v>
      </c>
      <c r="C55" s="181"/>
      <c r="D55" s="181" t="s">
        <v>74</v>
      </c>
      <c r="E55" s="181" t="s">
        <v>73</v>
      </c>
      <c r="F55" s="181"/>
      <c r="G55" s="181" t="s">
        <v>74</v>
      </c>
      <c r="H55" s="181" t="s">
        <v>73</v>
      </c>
      <c r="I55" s="181"/>
      <c r="J55" s="181" t="s">
        <v>74</v>
      </c>
      <c r="K55" s="181" t="s">
        <v>73</v>
      </c>
      <c r="L55" s="181"/>
      <c r="M55" s="181" t="s">
        <v>74</v>
      </c>
      <c r="N55" s="181" t="s">
        <v>73</v>
      </c>
      <c r="O55" s="181"/>
      <c r="P55" s="181" t="s">
        <v>74</v>
      </c>
    </row>
    <row r="56" spans="1:16" x14ac:dyDescent="0.2">
      <c r="A56" s="181" t="s">
        <v>43</v>
      </c>
      <c r="B56" s="181"/>
      <c r="C56" s="181"/>
      <c r="D56" s="181">
        <f>'将来負担比率（分子）の構造'!I$52</f>
        <v>46983</v>
      </c>
      <c r="E56" s="181"/>
      <c r="F56" s="181"/>
      <c r="G56" s="181">
        <f>'将来負担比率（分子）の構造'!J$52</f>
        <v>45711</v>
      </c>
      <c r="H56" s="181"/>
      <c r="I56" s="181"/>
      <c r="J56" s="181">
        <f>'将来負担比率（分子）の構造'!K$52</f>
        <v>44418</v>
      </c>
      <c r="K56" s="181"/>
      <c r="L56" s="181"/>
      <c r="M56" s="181">
        <f>'将来負担比率（分子）の構造'!L$52</f>
        <v>42932</v>
      </c>
      <c r="N56" s="181"/>
      <c r="O56" s="181"/>
      <c r="P56" s="181">
        <f>'将来負担比率（分子）の構造'!M$52</f>
        <v>41129</v>
      </c>
    </row>
    <row r="57" spans="1:16" x14ac:dyDescent="0.2">
      <c r="A57" s="181" t="s">
        <v>42</v>
      </c>
      <c r="B57" s="181"/>
      <c r="C57" s="181"/>
      <c r="D57" s="181">
        <f>'将来負担比率（分子）の構造'!I$51</f>
        <v>3395</v>
      </c>
      <c r="E57" s="181"/>
      <c r="F57" s="181"/>
      <c r="G57" s="181">
        <f>'将来負担比率（分子）の構造'!J$51</f>
        <v>3619</v>
      </c>
      <c r="H57" s="181"/>
      <c r="I57" s="181"/>
      <c r="J57" s="181">
        <f>'将来負担比率（分子）の構造'!K$51</f>
        <v>3447</v>
      </c>
      <c r="K57" s="181"/>
      <c r="L57" s="181"/>
      <c r="M57" s="181">
        <f>'将来負担比率（分子）の構造'!L$51</f>
        <v>3357</v>
      </c>
      <c r="N57" s="181"/>
      <c r="O57" s="181"/>
      <c r="P57" s="181">
        <f>'将来負担比率（分子）の構造'!M$51</f>
        <v>3382</v>
      </c>
    </row>
    <row r="58" spans="1:16" x14ac:dyDescent="0.2">
      <c r="A58" s="181" t="s">
        <v>41</v>
      </c>
      <c r="B58" s="181"/>
      <c r="C58" s="181"/>
      <c r="D58" s="181">
        <f>'将来負担比率（分子）の構造'!I$50</f>
        <v>14453</v>
      </c>
      <c r="E58" s="181"/>
      <c r="F58" s="181"/>
      <c r="G58" s="181">
        <f>'将来負担比率（分子）の構造'!J$50</f>
        <v>14951</v>
      </c>
      <c r="H58" s="181"/>
      <c r="I58" s="181"/>
      <c r="J58" s="181">
        <f>'将来負担比率（分子）の構造'!K$50</f>
        <v>15195</v>
      </c>
      <c r="K58" s="181"/>
      <c r="L58" s="181"/>
      <c r="M58" s="181">
        <f>'将来負担比率（分子）の構造'!L$50</f>
        <v>16817</v>
      </c>
      <c r="N58" s="181"/>
      <c r="O58" s="181"/>
      <c r="P58" s="181">
        <f>'将来負担比率（分子）の構造'!M$50</f>
        <v>17139</v>
      </c>
    </row>
    <row r="59" spans="1:16" x14ac:dyDescent="0.2">
      <c r="A59" s="181" t="s">
        <v>39</v>
      </c>
      <c r="B59" s="181" t="str">
        <f>'将来負担比率（分子）の構造'!I$49</f>
        <v>-</v>
      </c>
      <c r="C59" s="181"/>
      <c r="D59" s="181"/>
      <c r="E59" s="181" t="str">
        <f>'将来負担比率（分子）の構造'!J$49</f>
        <v>-</v>
      </c>
      <c r="F59" s="181"/>
      <c r="G59" s="181"/>
      <c r="H59" s="181" t="str">
        <f>'将来負担比率（分子）の構造'!K$49</f>
        <v>-</v>
      </c>
      <c r="I59" s="181"/>
      <c r="J59" s="181"/>
      <c r="K59" s="181" t="str">
        <f>'将来負担比率（分子）の構造'!L$49</f>
        <v>-</v>
      </c>
      <c r="L59" s="181"/>
      <c r="M59" s="181"/>
      <c r="N59" s="181" t="str">
        <f>'将来負担比率（分子）の構造'!M$49</f>
        <v>-</v>
      </c>
      <c r="O59" s="181"/>
      <c r="P59" s="181"/>
    </row>
    <row r="60" spans="1:16" x14ac:dyDescent="0.2">
      <c r="A60" s="181" t="s">
        <v>38</v>
      </c>
      <c r="B60" s="181" t="str">
        <f>'将来負担比率（分子）の構造'!I$48</f>
        <v>-</v>
      </c>
      <c r="C60" s="181"/>
      <c r="D60" s="181"/>
      <c r="E60" s="181" t="str">
        <f>'将来負担比率（分子）の構造'!J$48</f>
        <v>-</v>
      </c>
      <c r="F60" s="181"/>
      <c r="G60" s="181"/>
      <c r="H60" s="181" t="str">
        <f>'将来負担比率（分子）の構造'!K$48</f>
        <v>-</v>
      </c>
      <c r="I60" s="181"/>
      <c r="J60" s="181"/>
      <c r="K60" s="181" t="str">
        <f>'将来負担比率（分子）の構造'!L$48</f>
        <v>-</v>
      </c>
      <c r="L60" s="181"/>
      <c r="M60" s="181"/>
      <c r="N60" s="181" t="str">
        <f>'将来負担比率（分子）の構造'!M$48</f>
        <v>-</v>
      </c>
      <c r="O60" s="181"/>
      <c r="P60" s="181"/>
    </row>
    <row r="61" spans="1:16" x14ac:dyDescent="0.2">
      <c r="A61" s="181" t="s">
        <v>36</v>
      </c>
      <c r="B61" s="181">
        <f>'将来負担比率（分子）の構造'!I$46</f>
        <v>0</v>
      </c>
      <c r="C61" s="181"/>
      <c r="D61" s="181"/>
      <c r="E61" s="181">
        <f>'将来負担比率（分子）の構造'!J$46</f>
        <v>0</v>
      </c>
      <c r="F61" s="181"/>
      <c r="G61" s="181"/>
      <c r="H61" s="181">
        <f>'将来負担比率（分子）の構造'!K$46</f>
        <v>0</v>
      </c>
      <c r="I61" s="181"/>
      <c r="J61" s="181"/>
      <c r="K61" s="181">
        <f>'将来負担比率（分子）の構造'!L$46</f>
        <v>1</v>
      </c>
      <c r="L61" s="181"/>
      <c r="M61" s="181"/>
      <c r="N61" s="181" t="str">
        <f>'将来負担比率（分子）の構造'!M$46</f>
        <v>-</v>
      </c>
      <c r="O61" s="181"/>
      <c r="P61" s="181"/>
    </row>
    <row r="62" spans="1:16" x14ac:dyDescent="0.2">
      <c r="A62" s="181" t="s">
        <v>35</v>
      </c>
      <c r="B62" s="181">
        <f>'将来負担比率（分子）の構造'!I$45</f>
        <v>4083</v>
      </c>
      <c r="C62" s="181"/>
      <c r="D62" s="181"/>
      <c r="E62" s="181">
        <f>'将来負担比率（分子）の構造'!J$45</f>
        <v>3994</v>
      </c>
      <c r="F62" s="181"/>
      <c r="G62" s="181"/>
      <c r="H62" s="181">
        <f>'将来負担比率（分子）の構造'!K$45</f>
        <v>4015</v>
      </c>
      <c r="I62" s="181"/>
      <c r="J62" s="181"/>
      <c r="K62" s="181">
        <f>'将来負担比率（分子）の構造'!L$45</f>
        <v>3568</v>
      </c>
      <c r="L62" s="181"/>
      <c r="M62" s="181"/>
      <c r="N62" s="181">
        <f>'将来負担比率（分子）の構造'!M$45</f>
        <v>3164</v>
      </c>
      <c r="O62" s="181"/>
      <c r="P62" s="181"/>
    </row>
    <row r="63" spans="1:16" x14ac:dyDescent="0.2">
      <c r="A63" s="181" t="s">
        <v>34</v>
      </c>
      <c r="B63" s="181">
        <f>'将来負担比率（分子）の構造'!I$44</f>
        <v>1344</v>
      </c>
      <c r="C63" s="181"/>
      <c r="D63" s="181"/>
      <c r="E63" s="181">
        <f>'将来負担比率（分子）の構造'!J$44</f>
        <v>1158</v>
      </c>
      <c r="F63" s="181"/>
      <c r="G63" s="181"/>
      <c r="H63" s="181">
        <f>'将来負担比率（分子）の構造'!K$44</f>
        <v>1247</v>
      </c>
      <c r="I63" s="181"/>
      <c r="J63" s="181"/>
      <c r="K63" s="181">
        <f>'将来負担比率（分子）の構造'!L$44</f>
        <v>1304</v>
      </c>
      <c r="L63" s="181"/>
      <c r="M63" s="181"/>
      <c r="N63" s="181">
        <f>'将来負担比率（分子）の構造'!M$44</f>
        <v>1628</v>
      </c>
      <c r="O63" s="181"/>
      <c r="P63" s="181"/>
    </row>
    <row r="64" spans="1:16" x14ac:dyDescent="0.2">
      <c r="A64" s="181" t="s">
        <v>33</v>
      </c>
      <c r="B64" s="181">
        <f>'将来負担比率（分子）の構造'!I$43</f>
        <v>13331</v>
      </c>
      <c r="C64" s="181"/>
      <c r="D64" s="181"/>
      <c r="E64" s="181">
        <f>'将来負担比率（分子）の構造'!J$43</f>
        <v>12549</v>
      </c>
      <c r="F64" s="181"/>
      <c r="G64" s="181"/>
      <c r="H64" s="181">
        <f>'将来負担比率（分子）の構造'!K$43</f>
        <v>11847</v>
      </c>
      <c r="I64" s="181"/>
      <c r="J64" s="181"/>
      <c r="K64" s="181">
        <f>'将来負担比率（分子）の構造'!L$43</f>
        <v>11547</v>
      </c>
      <c r="L64" s="181"/>
      <c r="M64" s="181"/>
      <c r="N64" s="181">
        <f>'将来負担比率（分子）の構造'!M$43</f>
        <v>11354</v>
      </c>
      <c r="O64" s="181"/>
      <c r="P64" s="181"/>
    </row>
    <row r="65" spans="1:16" x14ac:dyDescent="0.2">
      <c r="A65" s="181" t="s">
        <v>32</v>
      </c>
      <c r="B65" s="181" t="str">
        <f>'将来負担比率（分子）の構造'!I$42</f>
        <v>-</v>
      </c>
      <c r="C65" s="181"/>
      <c r="D65" s="181"/>
      <c r="E65" s="181" t="str">
        <f>'将来負担比率（分子）の構造'!J$42</f>
        <v>-</v>
      </c>
      <c r="F65" s="181"/>
      <c r="G65" s="181"/>
      <c r="H65" s="181" t="str">
        <f>'将来負担比率（分子）の構造'!K$42</f>
        <v>-</v>
      </c>
      <c r="I65" s="181"/>
      <c r="J65" s="181"/>
      <c r="K65" s="181" t="str">
        <f>'将来負担比率（分子）の構造'!L$42</f>
        <v>-</v>
      </c>
      <c r="L65" s="181"/>
      <c r="M65" s="181"/>
      <c r="N65" s="181" t="str">
        <f>'将来負担比率（分子）の構造'!M$42</f>
        <v>-</v>
      </c>
      <c r="O65" s="181"/>
      <c r="P65" s="181"/>
    </row>
    <row r="66" spans="1:16" x14ac:dyDescent="0.2">
      <c r="A66" s="181" t="s">
        <v>31</v>
      </c>
      <c r="B66" s="181">
        <f>'将来負担比率（分子）の構造'!I$41</f>
        <v>35301</v>
      </c>
      <c r="C66" s="181"/>
      <c r="D66" s="181"/>
      <c r="E66" s="181">
        <f>'将来負担比率（分子）の構造'!J$41</f>
        <v>33832</v>
      </c>
      <c r="F66" s="181"/>
      <c r="G66" s="181"/>
      <c r="H66" s="181">
        <f>'将来負担比率（分子）の構造'!K$41</f>
        <v>33399</v>
      </c>
      <c r="I66" s="181"/>
      <c r="J66" s="181"/>
      <c r="K66" s="181">
        <f>'将来負担比率（分子）の構造'!L$41</f>
        <v>34170</v>
      </c>
      <c r="L66" s="181"/>
      <c r="M66" s="181"/>
      <c r="N66" s="181">
        <f>'将来負担比率（分子）の構造'!M$41</f>
        <v>34608</v>
      </c>
      <c r="O66" s="181"/>
      <c r="P66" s="181"/>
    </row>
    <row r="67" spans="1:16" x14ac:dyDescent="0.2">
      <c r="A67" s="181" t="s">
        <v>75</v>
      </c>
      <c r="B67" s="181" t="e">
        <f>NA()</f>
        <v>#N/A</v>
      </c>
      <c r="C67" s="181">
        <f>IF(ISNUMBER('将来負担比率（分子）の構造'!I$53), IF('将来負担比率（分子）の構造'!I$53 &lt; 0, 0, '将来負担比率（分子）の構造'!I$53), NA())</f>
        <v>0</v>
      </c>
      <c r="D67" s="181" t="e">
        <f>NA()</f>
        <v>#N/A</v>
      </c>
      <c r="E67" s="181" t="e">
        <f>NA()</f>
        <v>#N/A</v>
      </c>
      <c r="F67" s="181">
        <f>IF(ISNUMBER('将来負担比率（分子）の構造'!J$53), IF('将来負担比率（分子）の構造'!J$53 &lt; 0, 0, '将来負担比率（分子）の構造'!J$53), NA())</f>
        <v>0</v>
      </c>
      <c r="G67" s="181" t="e">
        <f>NA()</f>
        <v>#N/A</v>
      </c>
      <c r="H67" s="181" t="e">
        <f>NA()</f>
        <v>#N/A</v>
      </c>
      <c r="I67" s="181">
        <f>IF(ISNUMBER('将来負担比率（分子）の構造'!K$53), IF('将来負担比率（分子）の構造'!K$53 &lt; 0, 0, '将来負担比率（分子）の構造'!K$53), NA())</f>
        <v>0</v>
      </c>
      <c r="J67" s="181" t="e">
        <f>NA()</f>
        <v>#N/A</v>
      </c>
      <c r="K67" s="181" t="e">
        <f>NA()</f>
        <v>#N/A</v>
      </c>
      <c r="L67" s="181">
        <f>IF(ISNUMBER('将来負担比率（分子）の構造'!L$53), IF('将来負担比率（分子）の構造'!L$53 &lt; 0, 0, '将来負担比率（分子）の構造'!L$53), NA())</f>
        <v>0</v>
      </c>
      <c r="M67" s="181" t="e">
        <f>NA()</f>
        <v>#N/A</v>
      </c>
      <c r="N67" s="181" t="e">
        <f>NA()</f>
        <v>#N/A</v>
      </c>
      <c r="O67" s="181">
        <f>IF(ISNUMBER('将来負担比率（分子）の構造'!M$53), IF('将来負担比率（分子）の構造'!M$53 &lt; 0, 0, '将来負担比率（分子）の構造'!M$53), NA())</f>
        <v>0</v>
      </c>
      <c r="P67" s="181" t="e">
        <f>NA()</f>
        <v>#N/A</v>
      </c>
    </row>
    <row r="70" spans="1:16" x14ac:dyDescent="0.2">
      <c r="A70" s="183" t="s">
        <v>76</v>
      </c>
      <c r="B70" s="183"/>
      <c r="C70" s="183"/>
      <c r="D70" s="183"/>
      <c r="E70" s="183"/>
      <c r="F70" s="183"/>
    </row>
    <row r="71" spans="1:16" x14ac:dyDescent="0.2">
      <c r="A71" s="184"/>
      <c r="B71" s="184" t="str">
        <f>基金残高に係る経年分析!F54</f>
        <v>H29</v>
      </c>
      <c r="C71" s="184" t="str">
        <f>基金残高に係る経年分析!G54</f>
        <v>H30</v>
      </c>
      <c r="D71" s="184" t="str">
        <f>基金残高に係る経年分析!H54</f>
        <v>R01</v>
      </c>
    </row>
    <row r="72" spans="1:16" x14ac:dyDescent="0.2">
      <c r="A72" s="184" t="s">
        <v>77</v>
      </c>
      <c r="B72" s="185">
        <f>基金残高に係る経年分析!F55</f>
        <v>5783</v>
      </c>
      <c r="C72" s="185">
        <f>基金残高に係る経年分析!G55</f>
        <v>5592</v>
      </c>
      <c r="D72" s="185">
        <f>基金残高に係る経年分析!H55</f>
        <v>5326</v>
      </c>
    </row>
    <row r="73" spans="1:16" x14ac:dyDescent="0.2">
      <c r="A73" s="184" t="s">
        <v>78</v>
      </c>
      <c r="B73" s="185">
        <f>基金残高に係る経年分析!F56</f>
        <v>1665</v>
      </c>
      <c r="C73" s="185">
        <f>基金残高に係る経年分析!G56</f>
        <v>1665</v>
      </c>
      <c r="D73" s="185">
        <f>基金残高に係る経年分析!H56</f>
        <v>1666</v>
      </c>
    </row>
    <row r="74" spans="1:16" x14ac:dyDescent="0.2">
      <c r="A74" s="184" t="s">
        <v>79</v>
      </c>
      <c r="B74" s="185">
        <f>基金残高に係る経年分析!F57</f>
        <v>8650</v>
      </c>
      <c r="C74" s="185">
        <f>基金残高に係る経年分析!G57</f>
        <v>9054</v>
      </c>
      <c r="D74" s="185">
        <f>基金残高に係る経年分析!H57</f>
        <v>9236</v>
      </c>
    </row>
  </sheetData>
  <sheetProtection algorithmName="SHA-512" hashValue="GHGjkpXUBYNj/abcBqUDwCJMKwTvAY/0E8ucuZ+SNHqgZ7vYc05z1LfMzByqHANC8e3lpH53Wg2Qp5B+tBB5Yw==" saltValue="ETfxaAHPORSsEFxVLxcRLg==" spinCount="100000" sheet="1" objects="1" scenarios="1"/>
  <customSheetViews>
    <customSheetView guid="{E893FB3D-D9F9-4BD5-B8BD-CA29C7DCBF9F}" state="hidden">
      <pageMargins left="0.78700000000000003" right="0.78700000000000003" top="0.98399999999999999" bottom="0.98399999999999999" header="0.51200000000000001" footer="0.51200000000000001"/>
      <pageSetup paperSize="9" orientation="portrait" verticalDpi="0" r:id="rId1"/>
      <headerFooter alignWithMargins="0"/>
    </customSheetView>
  </customSheetViews>
  <phoneticPr fontId="2"/>
  <pageMargins left="0.78700000000000003" right="0.78700000000000003" top="0.98399999999999999" bottom="0.98399999999999999" header="0.51200000000000001" footer="0.51200000000000001"/>
  <pageSetup paperSize="9" orientation="portrait" verticalDpi="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6"/>
  <sheetViews>
    <sheetView zoomScale="70" zoomScaleNormal="25" zoomScaleSheetLayoutView="70" workbookViewId="0"/>
  </sheetViews>
  <sheetFormatPr defaultColWidth="0" defaultRowHeight="13.2" zeroHeight="1" x14ac:dyDescent="0.2"/>
  <cols>
    <col min="1" max="130" width="2.77734375" style="290" customWidth="1"/>
    <col min="131" max="131" width="1.6640625" style="290" customWidth="1"/>
    <col min="132" max="16384" width="9" style="290" hidden="1"/>
  </cols>
  <sheetData>
    <row r="1" spans="1:131" s="248" customFormat="1" ht="11.25" customHeight="1" thickBot="1" x14ac:dyDescent="0.25">
      <c r="A1" s="243"/>
      <c r="B1" s="243"/>
      <c r="C1" s="243"/>
      <c r="D1" s="243"/>
      <c r="E1" s="243"/>
      <c r="F1" s="243"/>
      <c r="G1" s="243"/>
      <c r="H1" s="243"/>
      <c r="I1" s="243"/>
      <c r="J1" s="243"/>
      <c r="K1" s="243"/>
      <c r="L1" s="243"/>
      <c r="M1" s="243"/>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c r="DM1" s="244"/>
      <c r="DN1" s="244"/>
      <c r="DO1" s="244"/>
      <c r="DP1" s="245"/>
      <c r="DQ1" s="246"/>
      <c r="DR1" s="246"/>
      <c r="DS1" s="246"/>
      <c r="DT1" s="246"/>
      <c r="DU1" s="246"/>
      <c r="DV1" s="246"/>
      <c r="DW1" s="246"/>
      <c r="DX1" s="246"/>
      <c r="DY1" s="246"/>
      <c r="DZ1" s="246"/>
      <c r="EA1" s="247"/>
    </row>
    <row r="2" spans="1:131" s="252" customFormat="1" ht="26.25" customHeight="1" thickBot="1" x14ac:dyDescent="0.25">
      <c r="A2" s="249" t="s">
        <v>365</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1203" t="s">
        <v>366</v>
      </c>
      <c r="DK2" s="1204"/>
      <c r="DL2" s="1204"/>
      <c r="DM2" s="1204"/>
      <c r="DN2" s="1204"/>
      <c r="DO2" s="1205"/>
      <c r="DP2" s="250"/>
      <c r="DQ2" s="1203" t="s">
        <v>367</v>
      </c>
      <c r="DR2" s="1204"/>
      <c r="DS2" s="1204"/>
      <c r="DT2" s="1204"/>
      <c r="DU2" s="1204"/>
      <c r="DV2" s="1204"/>
      <c r="DW2" s="1204"/>
      <c r="DX2" s="1204"/>
      <c r="DY2" s="1204"/>
      <c r="DZ2" s="1205"/>
      <c r="EA2" s="251"/>
    </row>
    <row r="3" spans="1:131" s="248" customFormat="1" ht="11.25" customHeight="1" x14ac:dyDescent="0.2">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244"/>
      <c r="CI3" s="244"/>
      <c r="CJ3" s="244"/>
      <c r="CK3" s="244"/>
      <c r="CL3" s="244"/>
      <c r="CM3" s="244"/>
      <c r="CN3" s="244"/>
      <c r="CO3" s="244"/>
      <c r="CP3" s="244"/>
      <c r="CQ3" s="244"/>
      <c r="CR3" s="244"/>
      <c r="CS3" s="244"/>
      <c r="CT3" s="244"/>
      <c r="CU3" s="244"/>
      <c r="CV3" s="244"/>
      <c r="CW3" s="244"/>
      <c r="CX3" s="244"/>
      <c r="CY3" s="244"/>
      <c r="CZ3" s="244"/>
      <c r="DA3" s="244"/>
      <c r="DB3" s="244"/>
      <c r="DC3" s="244"/>
      <c r="DD3" s="244"/>
      <c r="DE3" s="244"/>
      <c r="DF3" s="244"/>
      <c r="DG3" s="244"/>
      <c r="DH3" s="244"/>
      <c r="DI3" s="244"/>
      <c r="DJ3" s="244"/>
      <c r="DK3" s="244"/>
      <c r="DL3" s="244"/>
      <c r="DM3" s="244"/>
      <c r="DN3" s="244"/>
      <c r="DO3" s="244"/>
      <c r="DP3" s="244"/>
      <c r="DQ3" s="244"/>
      <c r="DR3" s="244"/>
      <c r="DS3" s="244"/>
      <c r="DT3" s="244"/>
      <c r="DU3" s="244"/>
      <c r="DV3" s="244"/>
      <c r="DW3" s="244"/>
      <c r="DX3" s="244"/>
      <c r="DY3" s="244"/>
      <c r="DZ3" s="244"/>
      <c r="EA3" s="247"/>
    </row>
    <row r="4" spans="1:131" s="256" customFormat="1" ht="26.25" customHeight="1" thickBot="1" x14ac:dyDescent="0.25">
      <c r="A4" s="1156" t="s">
        <v>368</v>
      </c>
      <c r="B4" s="1156"/>
      <c r="C4" s="1156"/>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253"/>
      <c r="BA4" s="253"/>
      <c r="BB4" s="253"/>
      <c r="BC4" s="253"/>
      <c r="BD4" s="253"/>
      <c r="BE4" s="254"/>
      <c r="BF4" s="254"/>
      <c r="BG4" s="254"/>
      <c r="BH4" s="254"/>
      <c r="BI4" s="254"/>
      <c r="BJ4" s="254"/>
      <c r="BK4" s="254"/>
      <c r="BL4" s="254"/>
      <c r="BM4" s="254"/>
      <c r="BN4" s="254"/>
      <c r="BO4" s="254"/>
      <c r="BP4" s="254"/>
      <c r="BQ4" s="253" t="s">
        <v>369</v>
      </c>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5"/>
    </row>
    <row r="5" spans="1:131" s="256" customFormat="1" ht="26.25" customHeight="1" x14ac:dyDescent="0.2">
      <c r="A5" s="1088" t="s">
        <v>370</v>
      </c>
      <c r="B5" s="1089"/>
      <c r="C5" s="1089"/>
      <c r="D5" s="1089"/>
      <c r="E5" s="1089"/>
      <c r="F5" s="1089"/>
      <c r="G5" s="1089"/>
      <c r="H5" s="1089"/>
      <c r="I5" s="1089"/>
      <c r="J5" s="1089"/>
      <c r="K5" s="1089"/>
      <c r="L5" s="1089"/>
      <c r="M5" s="1089"/>
      <c r="N5" s="1089"/>
      <c r="O5" s="1089"/>
      <c r="P5" s="1090"/>
      <c r="Q5" s="1094" t="s">
        <v>371</v>
      </c>
      <c r="R5" s="1095"/>
      <c r="S5" s="1095"/>
      <c r="T5" s="1095"/>
      <c r="U5" s="1096"/>
      <c r="V5" s="1094" t="s">
        <v>372</v>
      </c>
      <c r="W5" s="1095"/>
      <c r="X5" s="1095"/>
      <c r="Y5" s="1095"/>
      <c r="Z5" s="1096"/>
      <c r="AA5" s="1094" t="s">
        <v>373</v>
      </c>
      <c r="AB5" s="1095"/>
      <c r="AC5" s="1095"/>
      <c r="AD5" s="1095"/>
      <c r="AE5" s="1095"/>
      <c r="AF5" s="1206" t="s">
        <v>374</v>
      </c>
      <c r="AG5" s="1095"/>
      <c r="AH5" s="1095"/>
      <c r="AI5" s="1095"/>
      <c r="AJ5" s="1110"/>
      <c r="AK5" s="1095" t="s">
        <v>375</v>
      </c>
      <c r="AL5" s="1095"/>
      <c r="AM5" s="1095"/>
      <c r="AN5" s="1095"/>
      <c r="AO5" s="1096"/>
      <c r="AP5" s="1094" t="s">
        <v>376</v>
      </c>
      <c r="AQ5" s="1095"/>
      <c r="AR5" s="1095"/>
      <c r="AS5" s="1095"/>
      <c r="AT5" s="1096"/>
      <c r="AU5" s="1094" t="s">
        <v>377</v>
      </c>
      <c r="AV5" s="1095"/>
      <c r="AW5" s="1095"/>
      <c r="AX5" s="1095"/>
      <c r="AY5" s="1110"/>
      <c r="AZ5" s="257"/>
      <c r="BA5" s="257"/>
      <c r="BB5" s="257"/>
      <c r="BC5" s="257"/>
      <c r="BD5" s="257"/>
      <c r="BE5" s="258"/>
      <c r="BF5" s="258"/>
      <c r="BG5" s="258"/>
      <c r="BH5" s="258"/>
      <c r="BI5" s="258"/>
      <c r="BJ5" s="258"/>
      <c r="BK5" s="258"/>
      <c r="BL5" s="258"/>
      <c r="BM5" s="258"/>
      <c r="BN5" s="258"/>
      <c r="BO5" s="258"/>
      <c r="BP5" s="258"/>
      <c r="BQ5" s="1088" t="s">
        <v>378</v>
      </c>
      <c r="BR5" s="1089"/>
      <c r="BS5" s="1089"/>
      <c r="BT5" s="1089"/>
      <c r="BU5" s="1089"/>
      <c r="BV5" s="1089"/>
      <c r="BW5" s="1089"/>
      <c r="BX5" s="1089"/>
      <c r="BY5" s="1089"/>
      <c r="BZ5" s="1089"/>
      <c r="CA5" s="1089"/>
      <c r="CB5" s="1089"/>
      <c r="CC5" s="1089"/>
      <c r="CD5" s="1089"/>
      <c r="CE5" s="1089"/>
      <c r="CF5" s="1089"/>
      <c r="CG5" s="1090"/>
      <c r="CH5" s="1094" t="s">
        <v>379</v>
      </c>
      <c r="CI5" s="1095"/>
      <c r="CJ5" s="1095"/>
      <c r="CK5" s="1095"/>
      <c r="CL5" s="1096"/>
      <c r="CM5" s="1094" t="s">
        <v>380</v>
      </c>
      <c r="CN5" s="1095"/>
      <c r="CO5" s="1095"/>
      <c r="CP5" s="1095"/>
      <c r="CQ5" s="1096"/>
      <c r="CR5" s="1094" t="s">
        <v>381</v>
      </c>
      <c r="CS5" s="1095"/>
      <c r="CT5" s="1095"/>
      <c r="CU5" s="1095"/>
      <c r="CV5" s="1096"/>
      <c r="CW5" s="1094" t="s">
        <v>382</v>
      </c>
      <c r="CX5" s="1095"/>
      <c r="CY5" s="1095"/>
      <c r="CZ5" s="1095"/>
      <c r="DA5" s="1096"/>
      <c r="DB5" s="1094" t="s">
        <v>383</v>
      </c>
      <c r="DC5" s="1095"/>
      <c r="DD5" s="1095"/>
      <c r="DE5" s="1095"/>
      <c r="DF5" s="1096"/>
      <c r="DG5" s="1191" t="s">
        <v>384</v>
      </c>
      <c r="DH5" s="1192"/>
      <c r="DI5" s="1192"/>
      <c r="DJ5" s="1192"/>
      <c r="DK5" s="1193"/>
      <c r="DL5" s="1191" t="s">
        <v>385</v>
      </c>
      <c r="DM5" s="1192"/>
      <c r="DN5" s="1192"/>
      <c r="DO5" s="1192"/>
      <c r="DP5" s="1193"/>
      <c r="DQ5" s="1094" t="s">
        <v>386</v>
      </c>
      <c r="DR5" s="1095"/>
      <c r="DS5" s="1095"/>
      <c r="DT5" s="1095"/>
      <c r="DU5" s="1096"/>
      <c r="DV5" s="1094" t="s">
        <v>377</v>
      </c>
      <c r="DW5" s="1095"/>
      <c r="DX5" s="1095"/>
      <c r="DY5" s="1095"/>
      <c r="DZ5" s="1110"/>
      <c r="EA5" s="255"/>
    </row>
    <row r="6" spans="1:131" s="256" customFormat="1" ht="26.25" customHeight="1" thickBot="1" x14ac:dyDescent="0.25">
      <c r="A6" s="1091"/>
      <c r="B6" s="1092"/>
      <c r="C6" s="1092"/>
      <c r="D6" s="1092"/>
      <c r="E6" s="1092"/>
      <c r="F6" s="1092"/>
      <c r="G6" s="1092"/>
      <c r="H6" s="1092"/>
      <c r="I6" s="1092"/>
      <c r="J6" s="1092"/>
      <c r="K6" s="1092"/>
      <c r="L6" s="1092"/>
      <c r="M6" s="1092"/>
      <c r="N6" s="1092"/>
      <c r="O6" s="1092"/>
      <c r="P6" s="1093"/>
      <c r="Q6" s="1097"/>
      <c r="R6" s="1098"/>
      <c r="S6" s="1098"/>
      <c r="T6" s="1098"/>
      <c r="U6" s="1099"/>
      <c r="V6" s="1097"/>
      <c r="W6" s="1098"/>
      <c r="X6" s="1098"/>
      <c r="Y6" s="1098"/>
      <c r="Z6" s="1099"/>
      <c r="AA6" s="1097"/>
      <c r="AB6" s="1098"/>
      <c r="AC6" s="1098"/>
      <c r="AD6" s="1098"/>
      <c r="AE6" s="1098"/>
      <c r="AF6" s="1207"/>
      <c r="AG6" s="1098"/>
      <c r="AH6" s="1098"/>
      <c r="AI6" s="1098"/>
      <c r="AJ6" s="1111"/>
      <c r="AK6" s="1098"/>
      <c r="AL6" s="1098"/>
      <c r="AM6" s="1098"/>
      <c r="AN6" s="1098"/>
      <c r="AO6" s="1099"/>
      <c r="AP6" s="1097"/>
      <c r="AQ6" s="1098"/>
      <c r="AR6" s="1098"/>
      <c r="AS6" s="1098"/>
      <c r="AT6" s="1099"/>
      <c r="AU6" s="1097"/>
      <c r="AV6" s="1098"/>
      <c r="AW6" s="1098"/>
      <c r="AX6" s="1098"/>
      <c r="AY6" s="1111"/>
      <c r="AZ6" s="253"/>
      <c r="BA6" s="253"/>
      <c r="BB6" s="253"/>
      <c r="BC6" s="253"/>
      <c r="BD6" s="253"/>
      <c r="BE6" s="254"/>
      <c r="BF6" s="254"/>
      <c r="BG6" s="254"/>
      <c r="BH6" s="254"/>
      <c r="BI6" s="254"/>
      <c r="BJ6" s="254"/>
      <c r="BK6" s="254"/>
      <c r="BL6" s="254"/>
      <c r="BM6" s="254"/>
      <c r="BN6" s="254"/>
      <c r="BO6" s="254"/>
      <c r="BP6" s="254"/>
      <c r="BQ6" s="1091"/>
      <c r="BR6" s="1092"/>
      <c r="BS6" s="1092"/>
      <c r="BT6" s="1092"/>
      <c r="BU6" s="1092"/>
      <c r="BV6" s="1092"/>
      <c r="BW6" s="1092"/>
      <c r="BX6" s="1092"/>
      <c r="BY6" s="1092"/>
      <c r="BZ6" s="1092"/>
      <c r="CA6" s="1092"/>
      <c r="CB6" s="1092"/>
      <c r="CC6" s="1092"/>
      <c r="CD6" s="1092"/>
      <c r="CE6" s="1092"/>
      <c r="CF6" s="1092"/>
      <c r="CG6" s="1093"/>
      <c r="CH6" s="1097"/>
      <c r="CI6" s="1098"/>
      <c r="CJ6" s="1098"/>
      <c r="CK6" s="1098"/>
      <c r="CL6" s="1099"/>
      <c r="CM6" s="1097"/>
      <c r="CN6" s="1098"/>
      <c r="CO6" s="1098"/>
      <c r="CP6" s="1098"/>
      <c r="CQ6" s="1099"/>
      <c r="CR6" s="1097"/>
      <c r="CS6" s="1098"/>
      <c r="CT6" s="1098"/>
      <c r="CU6" s="1098"/>
      <c r="CV6" s="1099"/>
      <c r="CW6" s="1097"/>
      <c r="CX6" s="1098"/>
      <c r="CY6" s="1098"/>
      <c r="CZ6" s="1098"/>
      <c r="DA6" s="1099"/>
      <c r="DB6" s="1097"/>
      <c r="DC6" s="1098"/>
      <c r="DD6" s="1098"/>
      <c r="DE6" s="1098"/>
      <c r="DF6" s="1099"/>
      <c r="DG6" s="1194"/>
      <c r="DH6" s="1195"/>
      <c r="DI6" s="1195"/>
      <c r="DJ6" s="1195"/>
      <c r="DK6" s="1196"/>
      <c r="DL6" s="1194"/>
      <c r="DM6" s="1195"/>
      <c r="DN6" s="1195"/>
      <c r="DO6" s="1195"/>
      <c r="DP6" s="1196"/>
      <c r="DQ6" s="1097"/>
      <c r="DR6" s="1098"/>
      <c r="DS6" s="1098"/>
      <c r="DT6" s="1098"/>
      <c r="DU6" s="1099"/>
      <c r="DV6" s="1097"/>
      <c r="DW6" s="1098"/>
      <c r="DX6" s="1098"/>
      <c r="DY6" s="1098"/>
      <c r="DZ6" s="1111"/>
      <c r="EA6" s="255"/>
    </row>
    <row r="7" spans="1:131" s="256" customFormat="1" ht="26.25" customHeight="1" thickTop="1" x14ac:dyDescent="0.2">
      <c r="A7" s="259">
        <v>1</v>
      </c>
      <c r="B7" s="1143" t="s">
        <v>387</v>
      </c>
      <c r="C7" s="1144"/>
      <c r="D7" s="1144"/>
      <c r="E7" s="1144"/>
      <c r="F7" s="1144"/>
      <c r="G7" s="1144"/>
      <c r="H7" s="1144"/>
      <c r="I7" s="1144"/>
      <c r="J7" s="1144"/>
      <c r="K7" s="1144"/>
      <c r="L7" s="1144"/>
      <c r="M7" s="1144"/>
      <c r="N7" s="1144"/>
      <c r="O7" s="1144"/>
      <c r="P7" s="1145"/>
      <c r="Q7" s="1197">
        <v>53005</v>
      </c>
      <c r="R7" s="1198"/>
      <c r="S7" s="1198"/>
      <c r="T7" s="1198"/>
      <c r="U7" s="1198"/>
      <c r="V7" s="1198">
        <v>50087</v>
      </c>
      <c r="W7" s="1198"/>
      <c r="X7" s="1198"/>
      <c r="Y7" s="1198"/>
      <c r="Z7" s="1198"/>
      <c r="AA7" s="1198">
        <v>2918</v>
      </c>
      <c r="AB7" s="1198"/>
      <c r="AC7" s="1198"/>
      <c r="AD7" s="1198"/>
      <c r="AE7" s="1199"/>
      <c r="AF7" s="1200">
        <v>2318</v>
      </c>
      <c r="AG7" s="1201"/>
      <c r="AH7" s="1201"/>
      <c r="AI7" s="1201"/>
      <c r="AJ7" s="1202"/>
      <c r="AK7" s="1184">
        <v>2110</v>
      </c>
      <c r="AL7" s="1185"/>
      <c r="AM7" s="1185"/>
      <c r="AN7" s="1185"/>
      <c r="AO7" s="1185"/>
      <c r="AP7" s="1185">
        <v>34608</v>
      </c>
      <c r="AQ7" s="1185"/>
      <c r="AR7" s="1185"/>
      <c r="AS7" s="1185"/>
      <c r="AT7" s="1185"/>
      <c r="AU7" s="1186"/>
      <c r="AV7" s="1186"/>
      <c r="AW7" s="1186"/>
      <c r="AX7" s="1186"/>
      <c r="AY7" s="1187"/>
      <c r="AZ7" s="253"/>
      <c r="BA7" s="253"/>
      <c r="BB7" s="253"/>
      <c r="BC7" s="253"/>
      <c r="BD7" s="253"/>
      <c r="BE7" s="254"/>
      <c r="BF7" s="254"/>
      <c r="BG7" s="254"/>
      <c r="BH7" s="254"/>
      <c r="BI7" s="254"/>
      <c r="BJ7" s="254"/>
      <c r="BK7" s="254"/>
      <c r="BL7" s="254"/>
      <c r="BM7" s="254"/>
      <c r="BN7" s="254"/>
      <c r="BO7" s="254"/>
      <c r="BP7" s="254"/>
      <c r="BQ7" s="260">
        <v>1</v>
      </c>
      <c r="BR7" s="261"/>
      <c r="BS7" s="1188" t="s">
        <v>619</v>
      </c>
      <c r="BT7" s="1189"/>
      <c r="BU7" s="1189"/>
      <c r="BV7" s="1189"/>
      <c r="BW7" s="1189"/>
      <c r="BX7" s="1189"/>
      <c r="BY7" s="1189"/>
      <c r="BZ7" s="1189"/>
      <c r="CA7" s="1189"/>
      <c r="CB7" s="1189"/>
      <c r="CC7" s="1189"/>
      <c r="CD7" s="1189"/>
      <c r="CE7" s="1189"/>
      <c r="CF7" s="1189"/>
      <c r="CG7" s="1190"/>
      <c r="CH7" s="1181">
        <v>-1</v>
      </c>
      <c r="CI7" s="1182"/>
      <c r="CJ7" s="1182"/>
      <c r="CK7" s="1182"/>
      <c r="CL7" s="1183"/>
      <c r="CM7" s="1181">
        <v>167</v>
      </c>
      <c r="CN7" s="1182"/>
      <c r="CO7" s="1182"/>
      <c r="CP7" s="1182"/>
      <c r="CQ7" s="1183"/>
      <c r="CR7" s="1181">
        <v>15</v>
      </c>
      <c r="CS7" s="1182"/>
      <c r="CT7" s="1182"/>
      <c r="CU7" s="1182"/>
      <c r="CV7" s="1183"/>
      <c r="CW7" s="1181">
        <v>45</v>
      </c>
      <c r="CX7" s="1182"/>
      <c r="CY7" s="1182"/>
      <c r="CZ7" s="1182"/>
      <c r="DA7" s="1183"/>
      <c r="DB7" s="1181" t="s">
        <v>623</v>
      </c>
      <c r="DC7" s="1182"/>
      <c r="DD7" s="1182"/>
      <c r="DE7" s="1182"/>
      <c r="DF7" s="1183"/>
      <c r="DG7" s="1181" t="s">
        <v>623</v>
      </c>
      <c r="DH7" s="1182"/>
      <c r="DI7" s="1182"/>
      <c r="DJ7" s="1182"/>
      <c r="DK7" s="1183"/>
      <c r="DL7" s="1181" t="s">
        <v>623</v>
      </c>
      <c r="DM7" s="1182"/>
      <c r="DN7" s="1182"/>
      <c r="DO7" s="1182"/>
      <c r="DP7" s="1183"/>
      <c r="DQ7" s="1181" t="s">
        <v>623</v>
      </c>
      <c r="DR7" s="1182"/>
      <c r="DS7" s="1182"/>
      <c r="DT7" s="1182"/>
      <c r="DU7" s="1183"/>
      <c r="DV7" s="1208"/>
      <c r="DW7" s="1209"/>
      <c r="DX7" s="1209"/>
      <c r="DY7" s="1209"/>
      <c r="DZ7" s="1210"/>
      <c r="EA7" s="255"/>
    </row>
    <row r="8" spans="1:131" s="256" customFormat="1" ht="26.25" customHeight="1" x14ac:dyDescent="0.2">
      <c r="A8" s="262">
        <v>2</v>
      </c>
      <c r="B8" s="1130" t="s">
        <v>388</v>
      </c>
      <c r="C8" s="1131"/>
      <c r="D8" s="1131"/>
      <c r="E8" s="1131"/>
      <c r="F8" s="1131"/>
      <c r="G8" s="1131"/>
      <c r="H8" s="1131"/>
      <c r="I8" s="1131"/>
      <c r="J8" s="1131"/>
      <c r="K8" s="1131"/>
      <c r="L8" s="1131"/>
      <c r="M8" s="1131"/>
      <c r="N8" s="1131"/>
      <c r="O8" s="1131"/>
      <c r="P8" s="1132"/>
      <c r="Q8" s="1136">
        <v>6</v>
      </c>
      <c r="R8" s="1137"/>
      <c r="S8" s="1137"/>
      <c r="T8" s="1137"/>
      <c r="U8" s="1137"/>
      <c r="V8" s="1137">
        <v>3</v>
      </c>
      <c r="W8" s="1137"/>
      <c r="X8" s="1137"/>
      <c r="Y8" s="1137"/>
      <c r="Z8" s="1137"/>
      <c r="AA8" s="1137">
        <v>3</v>
      </c>
      <c r="AB8" s="1137"/>
      <c r="AC8" s="1137"/>
      <c r="AD8" s="1137"/>
      <c r="AE8" s="1138"/>
      <c r="AF8" s="1112">
        <v>3</v>
      </c>
      <c r="AG8" s="1113"/>
      <c r="AH8" s="1113"/>
      <c r="AI8" s="1113"/>
      <c r="AJ8" s="1114"/>
      <c r="AK8" s="1179" t="s">
        <v>617</v>
      </c>
      <c r="AL8" s="1180"/>
      <c r="AM8" s="1180"/>
      <c r="AN8" s="1180"/>
      <c r="AO8" s="1180"/>
      <c r="AP8" s="1180" t="s">
        <v>617</v>
      </c>
      <c r="AQ8" s="1180"/>
      <c r="AR8" s="1180"/>
      <c r="AS8" s="1180"/>
      <c r="AT8" s="1180"/>
      <c r="AU8" s="1177"/>
      <c r="AV8" s="1177"/>
      <c r="AW8" s="1177"/>
      <c r="AX8" s="1177"/>
      <c r="AY8" s="1178"/>
      <c r="AZ8" s="253"/>
      <c r="BA8" s="253"/>
      <c r="BB8" s="253"/>
      <c r="BC8" s="253"/>
      <c r="BD8" s="253"/>
      <c r="BE8" s="254"/>
      <c r="BF8" s="254"/>
      <c r="BG8" s="254"/>
      <c r="BH8" s="254"/>
      <c r="BI8" s="254"/>
      <c r="BJ8" s="254"/>
      <c r="BK8" s="254"/>
      <c r="BL8" s="254"/>
      <c r="BM8" s="254"/>
      <c r="BN8" s="254"/>
      <c r="BO8" s="254"/>
      <c r="BP8" s="254"/>
      <c r="BQ8" s="263">
        <v>2</v>
      </c>
      <c r="BR8" s="264"/>
      <c r="BS8" s="1107" t="s">
        <v>620</v>
      </c>
      <c r="BT8" s="1108"/>
      <c r="BU8" s="1108"/>
      <c r="BV8" s="1108"/>
      <c r="BW8" s="1108"/>
      <c r="BX8" s="1108"/>
      <c r="BY8" s="1108"/>
      <c r="BZ8" s="1108"/>
      <c r="CA8" s="1108"/>
      <c r="CB8" s="1108"/>
      <c r="CC8" s="1108"/>
      <c r="CD8" s="1108"/>
      <c r="CE8" s="1108"/>
      <c r="CF8" s="1108"/>
      <c r="CG8" s="1109"/>
      <c r="CH8" s="1082" t="s">
        <v>623</v>
      </c>
      <c r="CI8" s="1083"/>
      <c r="CJ8" s="1083"/>
      <c r="CK8" s="1083"/>
      <c r="CL8" s="1084"/>
      <c r="CM8" s="1082">
        <v>11</v>
      </c>
      <c r="CN8" s="1083"/>
      <c r="CO8" s="1083"/>
      <c r="CP8" s="1083"/>
      <c r="CQ8" s="1084"/>
      <c r="CR8" s="1082">
        <v>3</v>
      </c>
      <c r="CS8" s="1083"/>
      <c r="CT8" s="1083"/>
      <c r="CU8" s="1083"/>
      <c r="CV8" s="1084"/>
      <c r="CW8" s="1082" t="s">
        <v>623</v>
      </c>
      <c r="CX8" s="1083"/>
      <c r="CY8" s="1083"/>
      <c r="CZ8" s="1083"/>
      <c r="DA8" s="1084"/>
      <c r="DB8" s="1082" t="s">
        <v>623</v>
      </c>
      <c r="DC8" s="1083"/>
      <c r="DD8" s="1083"/>
      <c r="DE8" s="1083"/>
      <c r="DF8" s="1084"/>
      <c r="DG8" s="1082" t="s">
        <v>623</v>
      </c>
      <c r="DH8" s="1083"/>
      <c r="DI8" s="1083"/>
      <c r="DJ8" s="1083"/>
      <c r="DK8" s="1084"/>
      <c r="DL8" s="1082" t="s">
        <v>623</v>
      </c>
      <c r="DM8" s="1083"/>
      <c r="DN8" s="1083"/>
      <c r="DO8" s="1083"/>
      <c r="DP8" s="1084"/>
      <c r="DQ8" s="1082" t="s">
        <v>623</v>
      </c>
      <c r="DR8" s="1083"/>
      <c r="DS8" s="1083"/>
      <c r="DT8" s="1083"/>
      <c r="DU8" s="1084"/>
      <c r="DV8" s="1085"/>
      <c r="DW8" s="1086"/>
      <c r="DX8" s="1086"/>
      <c r="DY8" s="1086"/>
      <c r="DZ8" s="1087"/>
      <c r="EA8" s="255"/>
    </row>
    <row r="9" spans="1:131" s="256" customFormat="1" ht="26.25" customHeight="1" x14ac:dyDescent="0.2">
      <c r="A9" s="262">
        <v>3</v>
      </c>
      <c r="B9" s="1130"/>
      <c r="C9" s="1131"/>
      <c r="D9" s="1131"/>
      <c r="E9" s="1131"/>
      <c r="F9" s="1131"/>
      <c r="G9" s="1131"/>
      <c r="H9" s="1131"/>
      <c r="I9" s="1131"/>
      <c r="J9" s="1131"/>
      <c r="K9" s="1131"/>
      <c r="L9" s="1131"/>
      <c r="M9" s="1131"/>
      <c r="N9" s="1131"/>
      <c r="O9" s="1131"/>
      <c r="P9" s="1132"/>
      <c r="Q9" s="1136"/>
      <c r="R9" s="1137"/>
      <c r="S9" s="1137"/>
      <c r="T9" s="1137"/>
      <c r="U9" s="1137"/>
      <c r="V9" s="1137"/>
      <c r="W9" s="1137"/>
      <c r="X9" s="1137"/>
      <c r="Y9" s="1137"/>
      <c r="Z9" s="1137"/>
      <c r="AA9" s="1137"/>
      <c r="AB9" s="1137"/>
      <c r="AC9" s="1137"/>
      <c r="AD9" s="1137"/>
      <c r="AE9" s="1138"/>
      <c r="AF9" s="1112"/>
      <c r="AG9" s="1113"/>
      <c r="AH9" s="1113"/>
      <c r="AI9" s="1113"/>
      <c r="AJ9" s="1114"/>
      <c r="AK9" s="1179"/>
      <c r="AL9" s="1180"/>
      <c r="AM9" s="1180"/>
      <c r="AN9" s="1180"/>
      <c r="AO9" s="1180"/>
      <c r="AP9" s="1180"/>
      <c r="AQ9" s="1180"/>
      <c r="AR9" s="1180"/>
      <c r="AS9" s="1180"/>
      <c r="AT9" s="1180"/>
      <c r="AU9" s="1177"/>
      <c r="AV9" s="1177"/>
      <c r="AW9" s="1177"/>
      <c r="AX9" s="1177"/>
      <c r="AY9" s="1178"/>
      <c r="AZ9" s="253"/>
      <c r="BA9" s="253"/>
      <c r="BB9" s="253"/>
      <c r="BC9" s="253"/>
      <c r="BD9" s="253"/>
      <c r="BE9" s="254"/>
      <c r="BF9" s="254"/>
      <c r="BG9" s="254"/>
      <c r="BH9" s="254"/>
      <c r="BI9" s="254"/>
      <c r="BJ9" s="254"/>
      <c r="BK9" s="254"/>
      <c r="BL9" s="254"/>
      <c r="BM9" s="254"/>
      <c r="BN9" s="254"/>
      <c r="BO9" s="254"/>
      <c r="BP9" s="254"/>
      <c r="BQ9" s="263">
        <v>3</v>
      </c>
      <c r="BR9" s="264"/>
      <c r="BS9" s="1107" t="s">
        <v>621</v>
      </c>
      <c r="BT9" s="1108"/>
      <c r="BU9" s="1108"/>
      <c r="BV9" s="1108"/>
      <c r="BW9" s="1108"/>
      <c r="BX9" s="1108"/>
      <c r="BY9" s="1108"/>
      <c r="BZ9" s="1108"/>
      <c r="CA9" s="1108"/>
      <c r="CB9" s="1108"/>
      <c r="CC9" s="1108"/>
      <c r="CD9" s="1108"/>
      <c r="CE9" s="1108"/>
      <c r="CF9" s="1108"/>
      <c r="CG9" s="1109"/>
      <c r="CH9" s="1082">
        <v>5</v>
      </c>
      <c r="CI9" s="1083"/>
      <c r="CJ9" s="1083"/>
      <c r="CK9" s="1083"/>
      <c r="CL9" s="1084"/>
      <c r="CM9" s="1082">
        <v>121</v>
      </c>
      <c r="CN9" s="1083"/>
      <c r="CO9" s="1083"/>
      <c r="CP9" s="1083"/>
      <c r="CQ9" s="1084"/>
      <c r="CR9" s="1082">
        <v>40</v>
      </c>
      <c r="CS9" s="1083"/>
      <c r="CT9" s="1083"/>
      <c r="CU9" s="1083"/>
      <c r="CV9" s="1084"/>
      <c r="CW9" s="1082">
        <v>49</v>
      </c>
      <c r="CX9" s="1083"/>
      <c r="CY9" s="1083"/>
      <c r="CZ9" s="1083"/>
      <c r="DA9" s="1084"/>
      <c r="DB9" s="1082" t="s">
        <v>623</v>
      </c>
      <c r="DC9" s="1083"/>
      <c r="DD9" s="1083"/>
      <c r="DE9" s="1083"/>
      <c r="DF9" s="1084"/>
      <c r="DG9" s="1082" t="s">
        <v>623</v>
      </c>
      <c r="DH9" s="1083"/>
      <c r="DI9" s="1083"/>
      <c r="DJ9" s="1083"/>
      <c r="DK9" s="1084"/>
      <c r="DL9" s="1082" t="s">
        <v>623</v>
      </c>
      <c r="DM9" s="1083"/>
      <c r="DN9" s="1083"/>
      <c r="DO9" s="1083"/>
      <c r="DP9" s="1084"/>
      <c r="DQ9" s="1082" t="s">
        <v>623</v>
      </c>
      <c r="DR9" s="1083"/>
      <c r="DS9" s="1083"/>
      <c r="DT9" s="1083"/>
      <c r="DU9" s="1084"/>
      <c r="DV9" s="1085"/>
      <c r="DW9" s="1086"/>
      <c r="DX9" s="1086"/>
      <c r="DY9" s="1086"/>
      <c r="DZ9" s="1087"/>
      <c r="EA9" s="255"/>
    </row>
    <row r="10" spans="1:131" s="256" customFormat="1" ht="26.25" customHeight="1" x14ac:dyDescent="0.2">
      <c r="A10" s="262">
        <v>4</v>
      </c>
      <c r="B10" s="1130"/>
      <c r="C10" s="1131"/>
      <c r="D10" s="1131"/>
      <c r="E10" s="1131"/>
      <c r="F10" s="1131"/>
      <c r="G10" s="1131"/>
      <c r="H10" s="1131"/>
      <c r="I10" s="1131"/>
      <c r="J10" s="1131"/>
      <c r="K10" s="1131"/>
      <c r="L10" s="1131"/>
      <c r="M10" s="1131"/>
      <c r="N10" s="1131"/>
      <c r="O10" s="1131"/>
      <c r="P10" s="1132"/>
      <c r="Q10" s="1136"/>
      <c r="R10" s="1137"/>
      <c r="S10" s="1137"/>
      <c r="T10" s="1137"/>
      <c r="U10" s="1137"/>
      <c r="V10" s="1137"/>
      <c r="W10" s="1137"/>
      <c r="X10" s="1137"/>
      <c r="Y10" s="1137"/>
      <c r="Z10" s="1137"/>
      <c r="AA10" s="1137"/>
      <c r="AB10" s="1137"/>
      <c r="AC10" s="1137"/>
      <c r="AD10" s="1137"/>
      <c r="AE10" s="1138"/>
      <c r="AF10" s="1112"/>
      <c r="AG10" s="1113"/>
      <c r="AH10" s="1113"/>
      <c r="AI10" s="1113"/>
      <c r="AJ10" s="1114"/>
      <c r="AK10" s="1179"/>
      <c r="AL10" s="1180"/>
      <c r="AM10" s="1180"/>
      <c r="AN10" s="1180"/>
      <c r="AO10" s="1180"/>
      <c r="AP10" s="1180"/>
      <c r="AQ10" s="1180"/>
      <c r="AR10" s="1180"/>
      <c r="AS10" s="1180"/>
      <c r="AT10" s="1180"/>
      <c r="AU10" s="1177"/>
      <c r="AV10" s="1177"/>
      <c r="AW10" s="1177"/>
      <c r="AX10" s="1177"/>
      <c r="AY10" s="1178"/>
      <c r="AZ10" s="253"/>
      <c r="BA10" s="253"/>
      <c r="BB10" s="253"/>
      <c r="BC10" s="253"/>
      <c r="BD10" s="253"/>
      <c r="BE10" s="254"/>
      <c r="BF10" s="254"/>
      <c r="BG10" s="254"/>
      <c r="BH10" s="254"/>
      <c r="BI10" s="254"/>
      <c r="BJ10" s="254"/>
      <c r="BK10" s="254"/>
      <c r="BL10" s="254"/>
      <c r="BM10" s="254"/>
      <c r="BN10" s="254"/>
      <c r="BO10" s="254"/>
      <c r="BP10" s="254"/>
      <c r="BQ10" s="263">
        <v>4</v>
      </c>
      <c r="BR10" s="264"/>
      <c r="BS10" s="1107" t="s">
        <v>622</v>
      </c>
      <c r="BT10" s="1108"/>
      <c r="BU10" s="1108"/>
      <c r="BV10" s="1108"/>
      <c r="BW10" s="1108"/>
      <c r="BX10" s="1108"/>
      <c r="BY10" s="1108"/>
      <c r="BZ10" s="1108"/>
      <c r="CA10" s="1108"/>
      <c r="CB10" s="1108"/>
      <c r="CC10" s="1108"/>
      <c r="CD10" s="1108"/>
      <c r="CE10" s="1108"/>
      <c r="CF10" s="1108"/>
      <c r="CG10" s="1109"/>
      <c r="CH10" s="1082">
        <v>-1</v>
      </c>
      <c r="CI10" s="1083"/>
      <c r="CJ10" s="1083"/>
      <c r="CK10" s="1083"/>
      <c r="CL10" s="1084"/>
      <c r="CM10" s="1082">
        <v>81</v>
      </c>
      <c r="CN10" s="1083"/>
      <c r="CO10" s="1083"/>
      <c r="CP10" s="1083"/>
      <c r="CQ10" s="1084"/>
      <c r="CR10" s="1082">
        <v>90</v>
      </c>
      <c r="CS10" s="1083"/>
      <c r="CT10" s="1083"/>
      <c r="CU10" s="1083"/>
      <c r="CV10" s="1084"/>
      <c r="CW10" s="1082">
        <v>41</v>
      </c>
      <c r="CX10" s="1083"/>
      <c r="CY10" s="1083"/>
      <c r="CZ10" s="1083"/>
      <c r="DA10" s="1084"/>
      <c r="DB10" s="1082" t="s">
        <v>623</v>
      </c>
      <c r="DC10" s="1083"/>
      <c r="DD10" s="1083"/>
      <c r="DE10" s="1083"/>
      <c r="DF10" s="1084"/>
      <c r="DG10" s="1082" t="s">
        <v>623</v>
      </c>
      <c r="DH10" s="1083"/>
      <c r="DI10" s="1083"/>
      <c r="DJ10" s="1083"/>
      <c r="DK10" s="1084"/>
      <c r="DL10" s="1082" t="s">
        <v>623</v>
      </c>
      <c r="DM10" s="1083"/>
      <c r="DN10" s="1083"/>
      <c r="DO10" s="1083"/>
      <c r="DP10" s="1084"/>
      <c r="DQ10" s="1082" t="s">
        <v>623</v>
      </c>
      <c r="DR10" s="1083"/>
      <c r="DS10" s="1083"/>
      <c r="DT10" s="1083"/>
      <c r="DU10" s="1084"/>
      <c r="DV10" s="1085"/>
      <c r="DW10" s="1086"/>
      <c r="DX10" s="1086"/>
      <c r="DY10" s="1086"/>
      <c r="DZ10" s="1087"/>
      <c r="EA10" s="255"/>
    </row>
    <row r="11" spans="1:131" s="256" customFormat="1" ht="26.25" customHeight="1" x14ac:dyDescent="0.2">
      <c r="A11" s="262">
        <v>5</v>
      </c>
      <c r="B11" s="1130"/>
      <c r="C11" s="1131"/>
      <c r="D11" s="1131"/>
      <c r="E11" s="1131"/>
      <c r="F11" s="1131"/>
      <c r="G11" s="1131"/>
      <c r="H11" s="1131"/>
      <c r="I11" s="1131"/>
      <c r="J11" s="1131"/>
      <c r="K11" s="1131"/>
      <c r="L11" s="1131"/>
      <c r="M11" s="1131"/>
      <c r="N11" s="1131"/>
      <c r="O11" s="1131"/>
      <c r="P11" s="1132"/>
      <c r="Q11" s="1136"/>
      <c r="R11" s="1137"/>
      <c r="S11" s="1137"/>
      <c r="T11" s="1137"/>
      <c r="U11" s="1137"/>
      <c r="V11" s="1137"/>
      <c r="W11" s="1137"/>
      <c r="X11" s="1137"/>
      <c r="Y11" s="1137"/>
      <c r="Z11" s="1137"/>
      <c r="AA11" s="1137"/>
      <c r="AB11" s="1137"/>
      <c r="AC11" s="1137"/>
      <c r="AD11" s="1137"/>
      <c r="AE11" s="1138"/>
      <c r="AF11" s="1112"/>
      <c r="AG11" s="1113"/>
      <c r="AH11" s="1113"/>
      <c r="AI11" s="1113"/>
      <c r="AJ11" s="1114"/>
      <c r="AK11" s="1179"/>
      <c r="AL11" s="1180"/>
      <c r="AM11" s="1180"/>
      <c r="AN11" s="1180"/>
      <c r="AO11" s="1180"/>
      <c r="AP11" s="1180"/>
      <c r="AQ11" s="1180"/>
      <c r="AR11" s="1180"/>
      <c r="AS11" s="1180"/>
      <c r="AT11" s="1180"/>
      <c r="AU11" s="1177"/>
      <c r="AV11" s="1177"/>
      <c r="AW11" s="1177"/>
      <c r="AX11" s="1177"/>
      <c r="AY11" s="1178"/>
      <c r="AZ11" s="253"/>
      <c r="BA11" s="253"/>
      <c r="BB11" s="253"/>
      <c r="BC11" s="253"/>
      <c r="BD11" s="253"/>
      <c r="BE11" s="254"/>
      <c r="BF11" s="254"/>
      <c r="BG11" s="254"/>
      <c r="BH11" s="254"/>
      <c r="BI11" s="254"/>
      <c r="BJ11" s="254"/>
      <c r="BK11" s="254"/>
      <c r="BL11" s="254"/>
      <c r="BM11" s="254"/>
      <c r="BN11" s="254"/>
      <c r="BO11" s="254"/>
      <c r="BP11" s="254"/>
      <c r="BQ11" s="263">
        <v>5</v>
      </c>
      <c r="BR11" s="264"/>
      <c r="BS11" s="1107"/>
      <c r="BT11" s="1108"/>
      <c r="BU11" s="1108"/>
      <c r="BV11" s="1108"/>
      <c r="BW11" s="1108"/>
      <c r="BX11" s="1108"/>
      <c r="BY11" s="1108"/>
      <c r="BZ11" s="1108"/>
      <c r="CA11" s="1108"/>
      <c r="CB11" s="1108"/>
      <c r="CC11" s="1108"/>
      <c r="CD11" s="1108"/>
      <c r="CE11" s="1108"/>
      <c r="CF11" s="1108"/>
      <c r="CG11" s="1109"/>
      <c r="CH11" s="1082"/>
      <c r="CI11" s="1083"/>
      <c r="CJ11" s="1083"/>
      <c r="CK11" s="1083"/>
      <c r="CL11" s="1084"/>
      <c r="CM11" s="1082"/>
      <c r="CN11" s="1083"/>
      <c r="CO11" s="1083"/>
      <c r="CP11" s="1083"/>
      <c r="CQ11" s="1084"/>
      <c r="CR11" s="1082"/>
      <c r="CS11" s="1083"/>
      <c r="CT11" s="1083"/>
      <c r="CU11" s="1083"/>
      <c r="CV11" s="1084"/>
      <c r="CW11" s="1082"/>
      <c r="CX11" s="1083"/>
      <c r="CY11" s="1083"/>
      <c r="CZ11" s="1083"/>
      <c r="DA11" s="1084"/>
      <c r="DB11" s="1082"/>
      <c r="DC11" s="1083"/>
      <c r="DD11" s="1083"/>
      <c r="DE11" s="1083"/>
      <c r="DF11" s="1084"/>
      <c r="DG11" s="1082"/>
      <c r="DH11" s="1083"/>
      <c r="DI11" s="1083"/>
      <c r="DJ11" s="1083"/>
      <c r="DK11" s="1084"/>
      <c r="DL11" s="1082"/>
      <c r="DM11" s="1083"/>
      <c r="DN11" s="1083"/>
      <c r="DO11" s="1083"/>
      <c r="DP11" s="1084"/>
      <c r="DQ11" s="1082"/>
      <c r="DR11" s="1083"/>
      <c r="DS11" s="1083"/>
      <c r="DT11" s="1083"/>
      <c r="DU11" s="1084"/>
      <c r="DV11" s="1085"/>
      <c r="DW11" s="1086"/>
      <c r="DX11" s="1086"/>
      <c r="DY11" s="1086"/>
      <c r="DZ11" s="1087"/>
      <c r="EA11" s="255"/>
    </row>
    <row r="12" spans="1:131" s="256" customFormat="1" ht="26.25" customHeight="1" x14ac:dyDescent="0.2">
      <c r="A12" s="262">
        <v>6</v>
      </c>
      <c r="B12" s="1130"/>
      <c r="C12" s="1131"/>
      <c r="D12" s="1131"/>
      <c r="E12" s="1131"/>
      <c r="F12" s="1131"/>
      <c r="G12" s="1131"/>
      <c r="H12" s="1131"/>
      <c r="I12" s="1131"/>
      <c r="J12" s="1131"/>
      <c r="K12" s="1131"/>
      <c r="L12" s="1131"/>
      <c r="M12" s="1131"/>
      <c r="N12" s="1131"/>
      <c r="O12" s="1131"/>
      <c r="P12" s="1132"/>
      <c r="Q12" s="1136"/>
      <c r="R12" s="1137"/>
      <c r="S12" s="1137"/>
      <c r="T12" s="1137"/>
      <c r="U12" s="1137"/>
      <c r="V12" s="1137"/>
      <c r="W12" s="1137"/>
      <c r="X12" s="1137"/>
      <c r="Y12" s="1137"/>
      <c r="Z12" s="1137"/>
      <c r="AA12" s="1137"/>
      <c r="AB12" s="1137"/>
      <c r="AC12" s="1137"/>
      <c r="AD12" s="1137"/>
      <c r="AE12" s="1138"/>
      <c r="AF12" s="1112"/>
      <c r="AG12" s="1113"/>
      <c r="AH12" s="1113"/>
      <c r="AI12" s="1113"/>
      <c r="AJ12" s="1114"/>
      <c r="AK12" s="1179"/>
      <c r="AL12" s="1180"/>
      <c r="AM12" s="1180"/>
      <c r="AN12" s="1180"/>
      <c r="AO12" s="1180"/>
      <c r="AP12" s="1180"/>
      <c r="AQ12" s="1180"/>
      <c r="AR12" s="1180"/>
      <c r="AS12" s="1180"/>
      <c r="AT12" s="1180"/>
      <c r="AU12" s="1177"/>
      <c r="AV12" s="1177"/>
      <c r="AW12" s="1177"/>
      <c r="AX12" s="1177"/>
      <c r="AY12" s="1178"/>
      <c r="AZ12" s="253"/>
      <c r="BA12" s="253"/>
      <c r="BB12" s="253"/>
      <c r="BC12" s="253"/>
      <c r="BD12" s="253"/>
      <c r="BE12" s="254"/>
      <c r="BF12" s="254"/>
      <c r="BG12" s="254"/>
      <c r="BH12" s="254"/>
      <c r="BI12" s="254"/>
      <c r="BJ12" s="254"/>
      <c r="BK12" s="254"/>
      <c r="BL12" s="254"/>
      <c r="BM12" s="254"/>
      <c r="BN12" s="254"/>
      <c r="BO12" s="254"/>
      <c r="BP12" s="254"/>
      <c r="BQ12" s="263">
        <v>6</v>
      </c>
      <c r="BR12" s="264"/>
      <c r="BS12" s="1107"/>
      <c r="BT12" s="1108"/>
      <c r="BU12" s="1108"/>
      <c r="BV12" s="1108"/>
      <c r="BW12" s="1108"/>
      <c r="BX12" s="1108"/>
      <c r="BY12" s="1108"/>
      <c r="BZ12" s="1108"/>
      <c r="CA12" s="1108"/>
      <c r="CB12" s="1108"/>
      <c r="CC12" s="1108"/>
      <c r="CD12" s="1108"/>
      <c r="CE12" s="1108"/>
      <c r="CF12" s="1108"/>
      <c r="CG12" s="1109"/>
      <c r="CH12" s="1082"/>
      <c r="CI12" s="1083"/>
      <c r="CJ12" s="1083"/>
      <c r="CK12" s="1083"/>
      <c r="CL12" s="1084"/>
      <c r="CM12" s="1082"/>
      <c r="CN12" s="1083"/>
      <c r="CO12" s="1083"/>
      <c r="CP12" s="1083"/>
      <c r="CQ12" s="1084"/>
      <c r="CR12" s="1082"/>
      <c r="CS12" s="1083"/>
      <c r="CT12" s="1083"/>
      <c r="CU12" s="1083"/>
      <c r="CV12" s="1084"/>
      <c r="CW12" s="1082"/>
      <c r="CX12" s="1083"/>
      <c r="CY12" s="1083"/>
      <c r="CZ12" s="1083"/>
      <c r="DA12" s="1084"/>
      <c r="DB12" s="1082"/>
      <c r="DC12" s="1083"/>
      <c r="DD12" s="1083"/>
      <c r="DE12" s="1083"/>
      <c r="DF12" s="1084"/>
      <c r="DG12" s="1082"/>
      <c r="DH12" s="1083"/>
      <c r="DI12" s="1083"/>
      <c r="DJ12" s="1083"/>
      <c r="DK12" s="1084"/>
      <c r="DL12" s="1082"/>
      <c r="DM12" s="1083"/>
      <c r="DN12" s="1083"/>
      <c r="DO12" s="1083"/>
      <c r="DP12" s="1084"/>
      <c r="DQ12" s="1082"/>
      <c r="DR12" s="1083"/>
      <c r="DS12" s="1083"/>
      <c r="DT12" s="1083"/>
      <c r="DU12" s="1084"/>
      <c r="DV12" s="1085"/>
      <c r="DW12" s="1086"/>
      <c r="DX12" s="1086"/>
      <c r="DY12" s="1086"/>
      <c r="DZ12" s="1087"/>
      <c r="EA12" s="255"/>
    </row>
    <row r="13" spans="1:131" s="256" customFormat="1" ht="26.25" customHeight="1" x14ac:dyDescent="0.2">
      <c r="A13" s="262">
        <v>7</v>
      </c>
      <c r="B13" s="1130"/>
      <c r="C13" s="1131"/>
      <c r="D13" s="1131"/>
      <c r="E13" s="1131"/>
      <c r="F13" s="1131"/>
      <c r="G13" s="1131"/>
      <c r="H13" s="1131"/>
      <c r="I13" s="1131"/>
      <c r="J13" s="1131"/>
      <c r="K13" s="1131"/>
      <c r="L13" s="1131"/>
      <c r="M13" s="1131"/>
      <c r="N13" s="1131"/>
      <c r="O13" s="1131"/>
      <c r="P13" s="1132"/>
      <c r="Q13" s="1136"/>
      <c r="R13" s="1137"/>
      <c r="S13" s="1137"/>
      <c r="T13" s="1137"/>
      <c r="U13" s="1137"/>
      <c r="V13" s="1137"/>
      <c r="W13" s="1137"/>
      <c r="X13" s="1137"/>
      <c r="Y13" s="1137"/>
      <c r="Z13" s="1137"/>
      <c r="AA13" s="1137"/>
      <c r="AB13" s="1137"/>
      <c r="AC13" s="1137"/>
      <c r="AD13" s="1137"/>
      <c r="AE13" s="1138"/>
      <c r="AF13" s="1112"/>
      <c r="AG13" s="1113"/>
      <c r="AH13" s="1113"/>
      <c r="AI13" s="1113"/>
      <c r="AJ13" s="1114"/>
      <c r="AK13" s="1179"/>
      <c r="AL13" s="1180"/>
      <c r="AM13" s="1180"/>
      <c r="AN13" s="1180"/>
      <c r="AO13" s="1180"/>
      <c r="AP13" s="1180"/>
      <c r="AQ13" s="1180"/>
      <c r="AR13" s="1180"/>
      <c r="AS13" s="1180"/>
      <c r="AT13" s="1180"/>
      <c r="AU13" s="1177"/>
      <c r="AV13" s="1177"/>
      <c r="AW13" s="1177"/>
      <c r="AX13" s="1177"/>
      <c r="AY13" s="1178"/>
      <c r="AZ13" s="253"/>
      <c r="BA13" s="253"/>
      <c r="BB13" s="253"/>
      <c r="BC13" s="253"/>
      <c r="BD13" s="253"/>
      <c r="BE13" s="254"/>
      <c r="BF13" s="254"/>
      <c r="BG13" s="254"/>
      <c r="BH13" s="254"/>
      <c r="BI13" s="254"/>
      <c r="BJ13" s="254"/>
      <c r="BK13" s="254"/>
      <c r="BL13" s="254"/>
      <c r="BM13" s="254"/>
      <c r="BN13" s="254"/>
      <c r="BO13" s="254"/>
      <c r="BP13" s="254"/>
      <c r="BQ13" s="263">
        <v>7</v>
      </c>
      <c r="BR13" s="264"/>
      <c r="BS13" s="1107"/>
      <c r="BT13" s="1108"/>
      <c r="BU13" s="1108"/>
      <c r="BV13" s="1108"/>
      <c r="BW13" s="1108"/>
      <c r="BX13" s="1108"/>
      <c r="BY13" s="1108"/>
      <c r="BZ13" s="1108"/>
      <c r="CA13" s="1108"/>
      <c r="CB13" s="1108"/>
      <c r="CC13" s="1108"/>
      <c r="CD13" s="1108"/>
      <c r="CE13" s="1108"/>
      <c r="CF13" s="1108"/>
      <c r="CG13" s="1109"/>
      <c r="CH13" s="1082"/>
      <c r="CI13" s="1083"/>
      <c r="CJ13" s="1083"/>
      <c r="CK13" s="1083"/>
      <c r="CL13" s="1084"/>
      <c r="CM13" s="1082"/>
      <c r="CN13" s="1083"/>
      <c r="CO13" s="1083"/>
      <c r="CP13" s="1083"/>
      <c r="CQ13" s="1084"/>
      <c r="CR13" s="1082"/>
      <c r="CS13" s="1083"/>
      <c r="CT13" s="1083"/>
      <c r="CU13" s="1083"/>
      <c r="CV13" s="1084"/>
      <c r="CW13" s="1082"/>
      <c r="CX13" s="1083"/>
      <c r="CY13" s="1083"/>
      <c r="CZ13" s="1083"/>
      <c r="DA13" s="1084"/>
      <c r="DB13" s="1082"/>
      <c r="DC13" s="1083"/>
      <c r="DD13" s="1083"/>
      <c r="DE13" s="1083"/>
      <c r="DF13" s="1084"/>
      <c r="DG13" s="1082"/>
      <c r="DH13" s="1083"/>
      <c r="DI13" s="1083"/>
      <c r="DJ13" s="1083"/>
      <c r="DK13" s="1084"/>
      <c r="DL13" s="1082"/>
      <c r="DM13" s="1083"/>
      <c r="DN13" s="1083"/>
      <c r="DO13" s="1083"/>
      <c r="DP13" s="1084"/>
      <c r="DQ13" s="1082"/>
      <c r="DR13" s="1083"/>
      <c r="DS13" s="1083"/>
      <c r="DT13" s="1083"/>
      <c r="DU13" s="1084"/>
      <c r="DV13" s="1085"/>
      <c r="DW13" s="1086"/>
      <c r="DX13" s="1086"/>
      <c r="DY13" s="1086"/>
      <c r="DZ13" s="1087"/>
      <c r="EA13" s="255"/>
    </row>
    <row r="14" spans="1:131" s="256" customFormat="1" ht="26.25" customHeight="1" x14ac:dyDescent="0.2">
      <c r="A14" s="262">
        <v>8</v>
      </c>
      <c r="B14" s="1130"/>
      <c r="C14" s="1131"/>
      <c r="D14" s="1131"/>
      <c r="E14" s="1131"/>
      <c r="F14" s="1131"/>
      <c r="G14" s="1131"/>
      <c r="H14" s="1131"/>
      <c r="I14" s="1131"/>
      <c r="J14" s="1131"/>
      <c r="K14" s="1131"/>
      <c r="L14" s="1131"/>
      <c r="M14" s="1131"/>
      <c r="N14" s="1131"/>
      <c r="O14" s="1131"/>
      <c r="P14" s="1132"/>
      <c r="Q14" s="1136"/>
      <c r="R14" s="1137"/>
      <c r="S14" s="1137"/>
      <c r="T14" s="1137"/>
      <c r="U14" s="1137"/>
      <c r="V14" s="1137"/>
      <c r="W14" s="1137"/>
      <c r="X14" s="1137"/>
      <c r="Y14" s="1137"/>
      <c r="Z14" s="1137"/>
      <c r="AA14" s="1137"/>
      <c r="AB14" s="1137"/>
      <c r="AC14" s="1137"/>
      <c r="AD14" s="1137"/>
      <c r="AE14" s="1138"/>
      <c r="AF14" s="1112"/>
      <c r="AG14" s="1113"/>
      <c r="AH14" s="1113"/>
      <c r="AI14" s="1113"/>
      <c r="AJ14" s="1114"/>
      <c r="AK14" s="1179"/>
      <c r="AL14" s="1180"/>
      <c r="AM14" s="1180"/>
      <c r="AN14" s="1180"/>
      <c r="AO14" s="1180"/>
      <c r="AP14" s="1180"/>
      <c r="AQ14" s="1180"/>
      <c r="AR14" s="1180"/>
      <c r="AS14" s="1180"/>
      <c r="AT14" s="1180"/>
      <c r="AU14" s="1177"/>
      <c r="AV14" s="1177"/>
      <c r="AW14" s="1177"/>
      <c r="AX14" s="1177"/>
      <c r="AY14" s="1178"/>
      <c r="AZ14" s="253"/>
      <c r="BA14" s="253"/>
      <c r="BB14" s="253"/>
      <c r="BC14" s="253"/>
      <c r="BD14" s="253"/>
      <c r="BE14" s="254"/>
      <c r="BF14" s="254"/>
      <c r="BG14" s="254"/>
      <c r="BH14" s="254"/>
      <c r="BI14" s="254"/>
      <c r="BJ14" s="254"/>
      <c r="BK14" s="254"/>
      <c r="BL14" s="254"/>
      <c r="BM14" s="254"/>
      <c r="BN14" s="254"/>
      <c r="BO14" s="254"/>
      <c r="BP14" s="254"/>
      <c r="BQ14" s="263">
        <v>8</v>
      </c>
      <c r="BR14" s="264"/>
      <c r="BS14" s="1107"/>
      <c r="BT14" s="1108"/>
      <c r="BU14" s="1108"/>
      <c r="BV14" s="1108"/>
      <c r="BW14" s="1108"/>
      <c r="BX14" s="1108"/>
      <c r="BY14" s="1108"/>
      <c r="BZ14" s="1108"/>
      <c r="CA14" s="1108"/>
      <c r="CB14" s="1108"/>
      <c r="CC14" s="1108"/>
      <c r="CD14" s="1108"/>
      <c r="CE14" s="1108"/>
      <c r="CF14" s="1108"/>
      <c r="CG14" s="1109"/>
      <c r="CH14" s="1082"/>
      <c r="CI14" s="1083"/>
      <c r="CJ14" s="1083"/>
      <c r="CK14" s="1083"/>
      <c r="CL14" s="1084"/>
      <c r="CM14" s="1082"/>
      <c r="CN14" s="1083"/>
      <c r="CO14" s="1083"/>
      <c r="CP14" s="1083"/>
      <c r="CQ14" s="1084"/>
      <c r="CR14" s="1082"/>
      <c r="CS14" s="1083"/>
      <c r="CT14" s="1083"/>
      <c r="CU14" s="1083"/>
      <c r="CV14" s="1084"/>
      <c r="CW14" s="1082"/>
      <c r="CX14" s="1083"/>
      <c r="CY14" s="1083"/>
      <c r="CZ14" s="1083"/>
      <c r="DA14" s="1084"/>
      <c r="DB14" s="1082"/>
      <c r="DC14" s="1083"/>
      <c r="DD14" s="1083"/>
      <c r="DE14" s="1083"/>
      <c r="DF14" s="1084"/>
      <c r="DG14" s="1082"/>
      <c r="DH14" s="1083"/>
      <c r="DI14" s="1083"/>
      <c r="DJ14" s="1083"/>
      <c r="DK14" s="1084"/>
      <c r="DL14" s="1082"/>
      <c r="DM14" s="1083"/>
      <c r="DN14" s="1083"/>
      <c r="DO14" s="1083"/>
      <c r="DP14" s="1084"/>
      <c r="DQ14" s="1082"/>
      <c r="DR14" s="1083"/>
      <c r="DS14" s="1083"/>
      <c r="DT14" s="1083"/>
      <c r="DU14" s="1084"/>
      <c r="DV14" s="1085"/>
      <c r="DW14" s="1086"/>
      <c r="DX14" s="1086"/>
      <c r="DY14" s="1086"/>
      <c r="DZ14" s="1087"/>
      <c r="EA14" s="255"/>
    </row>
    <row r="15" spans="1:131" s="256" customFormat="1" ht="26.25" customHeight="1" x14ac:dyDescent="0.2">
      <c r="A15" s="262">
        <v>9</v>
      </c>
      <c r="B15" s="1130"/>
      <c r="C15" s="1131"/>
      <c r="D15" s="1131"/>
      <c r="E15" s="1131"/>
      <c r="F15" s="1131"/>
      <c r="G15" s="1131"/>
      <c r="H15" s="1131"/>
      <c r="I15" s="1131"/>
      <c r="J15" s="1131"/>
      <c r="K15" s="1131"/>
      <c r="L15" s="1131"/>
      <c r="M15" s="1131"/>
      <c r="N15" s="1131"/>
      <c r="O15" s="1131"/>
      <c r="P15" s="1132"/>
      <c r="Q15" s="1136"/>
      <c r="R15" s="1137"/>
      <c r="S15" s="1137"/>
      <c r="T15" s="1137"/>
      <c r="U15" s="1137"/>
      <c r="V15" s="1137"/>
      <c r="W15" s="1137"/>
      <c r="X15" s="1137"/>
      <c r="Y15" s="1137"/>
      <c r="Z15" s="1137"/>
      <c r="AA15" s="1137"/>
      <c r="AB15" s="1137"/>
      <c r="AC15" s="1137"/>
      <c r="AD15" s="1137"/>
      <c r="AE15" s="1138"/>
      <c r="AF15" s="1112"/>
      <c r="AG15" s="1113"/>
      <c r="AH15" s="1113"/>
      <c r="AI15" s="1113"/>
      <c r="AJ15" s="1114"/>
      <c r="AK15" s="1179"/>
      <c r="AL15" s="1180"/>
      <c r="AM15" s="1180"/>
      <c r="AN15" s="1180"/>
      <c r="AO15" s="1180"/>
      <c r="AP15" s="1180"/>
      <c r="AQ15" s="1180"/>
      <c r="AR15" s="1180"/>
      <c r="AS15" s="1180"/>
      <c r="AT15" s="1180"/>
      <c r="AU15" s="1177"/>
      <c r="AV15" s="1177"/>
      <c r="AW15" s="1177"/>
      <c r="AX15" s="1177"/>
      <c r="AY15" s="1178"/>
      <c r="AZ15" s="253"/>
      <c r="BA15" s="253"/>
      <c r="BB15" s="253"/>
      <c r="BC15" s="253"/>
      <c r="BD15" s="253"/>
      <c r="BE15" s="254"/>
      <c r="BF15" s="254"/>
      <c r="BG15" s="254"/>
      <c r="BH15" s="254"/>
      <c r="BI15" s="254"/>
      <c r="BJ15" s="254"/>
      <c r="BK15" s="254"/>
      <c r="BL15" s="254"/>
      <c r="BM15" s="254"/>
      <c r="BN15" s="254"/>
      <c r="BO15" s="254"/>
      <c r="BP15" s="254"/>
      <c r="BQ15" s="263">
        <v>9</v>
      </c>
      <c r="BR15" s="264"/>
      <c r="BS15" s="1107"/>
      <c r="BT15" s="1108"/>
      <c r="BU15" s="1108"/>
      <c r="BV15" s="1108"/>
      <c r="BW15" s="1108"/>
      <c r="BX15" s="1108"/>
      <c r="BY15" s="1108"/>
      <c r="BZ15" s="1108"/>
      <c r="CA15" s="1108"/>
      <c r="CB15" s="1108"/>
      <c r="CC15" s="1108"/>
      <c r="CD15" s="1108"/>
      <c r="CE15" s="1108"/>
      <c r="CF15" s="1108"/>
      <c r="CG15" s="1109"/>
      <c r="CH15" s="1082"/>
      <c r="CI15" s="1083"/>
      <c r="CJ15" s="1083"/>
      <c r="CK15" s="1083"/>
      <c r="CL15" s="1084"/>
      <c r="CM15" s="1082"/>
      <c r="CN15" s="1083"/>
      <c r="CO15" s="1083"/>
      <c r="CP15" s="1083"/>
      <c r="CQ15" s="1084"/>
      <c r="CR15" s="1082"/>
      <c r="CS15" s="1083"/>
      <c r="CT15" s="1083"/>
      <c r="CU15" s="1083"/>
      <c r="CV15" s="1084"/>
      <c r="CW15" s="1082"/>
      <c r="CX15" s="1083"/>
      <c r="CY15" s="1083"/>
      <c r="CZ15" s="1083"/>
      <c r="DA15" s="1084"/>
      <c r="DB15" s="1082"/>
      <c r="DC15" s="1083"/>
      <c r="DD15" s="1083"/>
      <c r="DE15" s="1083"/>
      <c r="DF15" s="1084"/>
      <c r="DG15" s="1082"/>
      <c r="DH15" s="1083"/>
      <c r="DI15" s="1083"/>
      <c r="DJ15" s="1083"/>
      <c r="DK15" s="1084"/>
      <c r="DL15" s="1082"/>
      <c r="DM15" s="1083"/>
      <c r="DN15" s="1083"/>
      <c r="DO15" s="1083"/>
      <c r="DP15" s="1084"/>
      <c r="DQ15" s="1082"/>
      <c r="DR15" s="1083"/>
      <c r="DS15" s="1083"/>
      <c r="DT15" s="1083"/>
      <c r="DU15" s="1084"/>
      <c r="DV15" s="1085"/>
      <c r="DW15" s="1086"/>
      <c r="DX15" s="1086"/>
      <c r="DY15" s="1086"/>
      <c r="DZ15" s="1087"/>
      <c r="EA15" s="255"/>
    </row>
    <row r="16" spans="1:131" s="256" customFormat="1" ht="26.25" customHeight="1" x14ac:dyDescent="0.2">
      <c r="A16" s="262">
        <v>10</v>
      </c>
      <c r="B16" s="1130"/>
      <c r="C16" s="1131"/>
      <c r="D16" s="1131"/>
      <c r="E16" s="1131"/>
      <c r="F16" s="1131"/>
      <c r="G16" s="1131"/>
      <c r="H16" s="1131"/>
      <c r="I16" s="1131"/>
      <c r="J16" s="1131"/>
      <c r="K16" s="1131"/>
      <c r="L16" s="1131"/>
      <c r="M16" s="1131"/>
      <c r="N16" s="1131"/>
      <c r="O16" s="1131"/>
      <c r="P16" s="1132"/>
      <c r="Q16" s="1136"/>
      <c r="R16" s="1137"/>
      <c r="S16" s="1137"/>
      <c r="T16" s="1137"/>
      <c r="U16" s="1137"/>
      <c r="V16" s="1137"/>
      <c r="W16" s="1137"/>
      <c r="X16" s="1137"/>
      <c r="Y16" s="1137"/>
      <c r="Z16" s="1137"/>
      <c r="AA16" s="1137"/>
      <c r="AB16" s="1137"/>
      <c r="AC16" s="1137"/>
      <c r="AD16" s="1137"/>
      <c r="AE16" s="1138"/>
      <c r="AF16" s="1112"/>
      <c r="AG16" s="1113"/>
      <c r="AH16" s="1113"/>
      <c r="AI16" s="1113"/>
      <c r="AJ16" s="1114"/>
      <c r="AK16" s="1179"/>
      <c r="AL16" s="1180"/>
      <c r="AM16" s="1180"/>
      <c r="AN16" s="1180"/>
      <c r="AO16" s="1180"/>
      <c r="AP16" s="1180"/>
      <c r="AQ16" s="1180"/>
      <c r="AR16" s="1180"/>
      <c r="AS16" s="1180"/>
      <c r="AT16" s="1180"/>
      <c r="AU16" s="1177"/>
      <c r="AV16" s="1177"/>
      <c r="AW16" s="1177"/>
      <c r="AX16" s="1177"/>
      <c r="AY16" s="1178"/>
      <c r="AZ16" s="253"/>
      <c r="BA16" s="253"/>
      <c r="BB16" s="253"/>
      <c r="BC16" s="253"/>
      <c r="BD16" s="253"/>
      <c r="BE16" s="254"/>
      <c r="BF16" s="254"/>
      <c r="BG16" s="254"/>
      <c r="BH16" s="254"/>
      <c r="BI16" s="254"/>
      <c r="BJ16" s="254"/>
      <c r="BK16" s="254"/>
      <c r="BL16" s="254"/>
      <c r="BM16" s="254"/>
      <c r="BN16" s="254"/>
      <c r="BO16" s="254"/>
      <c r="BP16" s="254"/>
      <c r="BQ16" s="263">
        <v>10</v>
      </c>
      <c r="BR16" s="264"/>
      <c r="BS16" s="1107"/>
      <c r="BT16" s="1108"/>
      <c r="BU16" s="1108"/>
      <c r="BV16" s="1108"/>
      <c r="BW16" s="1108"/>
      <c r="BX16" s="1108"/>
      <c r="BY16" s="1108"/>
      <c r="BZ16" s="1108"/>
      <c r="CA16" s="1108"/>
      <c r="CB16" s="1108"/>
      <c r="CC16" s="1108"/>
      <c r="CD16" s="1108"/>
      <c r="CE16" s="1108"/>
      <c r="CF16" s="1108"/>
      <c r="CG16" s="1109"/>
      <c r="CH16" s="1082"/>
      <c r="CI16" s="1083"/>
      <c r="CJ16" s="1083"/>
      <c r="CK16" s="1083"/>
      <c r="CL16" s="1084"/>
      <c r="CM16" s="1082"/>
      <c r="CN16" s="1083"/>
      <c r="CO16" s="1083"/>
      <c r="CP16" s="1083"/>
      <c r="CQ16" s="1084"/>
      <c r="CR16" s="1082"/>
      <c r="CS16" s="1083"/>
      <c r="CT16" s="1083"/>
      <c r="CU16" s="1083"/>
      <c r="CV16" s="1084"/>
      <c r="CW16" s="1082"/>
      <c r="CX16" s="1083"/>
      <c r="CY16" s="1083"/>
      <c r="CZ16" s="1083"/>
      <c r="DA16" s="1084"/>
      <c r="DB16" s="1082"/>
      <c r="DC16" s="1083"/>
      <c r="DD16" s="1083"/>
      <c r="DE16" s="1083"/>
      <c r="DF16" s="1084"/>
      <c r="DG16" s="1082"/>
      <c r="DH16" s="1083"/>
      <c r="DI16" s="1083"/>
      <c r="DJ16" s="1083"/>
      <c r="DK16" s="1084"/>
      <c r="DL16" s="1082"/>
      <c r="DM16" s="1083"/>
      <c r="DN16" s="1083"/>
      <c r="DO16" s="1083"/>
      <c r="DP16" s="1084"/>
      <c r="DQ16" s="1082"/>
      <c r="DR16" s="1083"/>
      <c r="DS16" s="1083"/>
      <c r="DT16" s="1083"/>
      <c r="DU16" s="1084"/>
      <c r="DV16" s="1085"/>
      <c r="DW16" s="1086"/>
      <c r="DX16" s="1086"/>
      <c r="DY16" s="1086"/>
      <c r="DZ16" s="1087"/>
      <c r="EA16" s="255"/>
    </row>
    <row r="17" spans="1:131" s="256" customFormat="1" ht="26.25" customHeight="1" x14ac:dyDescent="0.2">
      <c r="A17" s="262">
        <v>11</v>
      </c>
      <c r="B17" s="1130"/>
      <c r="C17" s="1131"/>
      <c r="D17" s="1131"/>
      <c r="E17" s="1131"/>
      <c r="F17" s="1131"/>
      <c r="G17" s="1131"/>
      <c r="H17" s="1131"/>
      <c r="I17" s="1131"/>
      <c r="J17" s="1131"/>
      <c r="K17" s="1131"/>
      <c r="L17" s="1131"/>
      <c r="M17" s="1131"/>
      <c r="N17" s="1131"/>
      <c r="O17" s="1131"/>
      <c r="P17" s="1132"/>
      <c r="Q17" s="1136"/>
      <c r="R17" s="1137"/>
      <c r="S17" s="1137"/>
      <c r="T17" s="1137"/>
      <c r="U17" s="1137"/>
      <c r="V17" s="1137"/>
      <c r="W17" s="1137"/>
      <c r="X17" s="1137"/>
      <c r="Y17" s="1137"/>
      <c r="Z17" s="1137"/>
      <c r="AA17" s="1137"/>
      <c r="AB17" s="1137"/>
      <c r="AC17" s="1137"/>
      <c r="AD17" s="1137"/>
      <c r="AE17" s="1138"/>
      <c r="AF17" s="1112"/>
      <c r="AG17" s="1113"/>
      <c r="AH17" s="1113"/>
      <c r="AI17" s="1113"/>
      <c r="AJ17" s="1114"/>
      <c r="AK17" s="1179"/>
      <c r="AL17" s="1180"/>
      <c r="AM17" s="1180"/>
      <c r="AN17" s="1180"/>
      <c r="AO17" s="1180"/>
      <c r="AP17" s="1180"/>
      <c r="AQ17" s="1180"/>
      <c r="AR17" s="1180"/>
      <c r="AS17" s="1180"/>
      <c r="AT17" s="1180"/>
      <c r="AU17" s="1177"/>
      <c r="AV17" s="1177"/>
      <c r="AW17" s="1177"/>
      <c r="AX17" s="1177"/>
      <c r="AY17" s="1178"/>
      <c r="AZ17" s="253"/>
      <c r="BA17" s="253"/>
      <c r="BB17" s="253"/>
      <c r="BC17" s="253"/>
      <c r="BD17" s="253"/>
      <c r="BE17" s="254"/>
      <c r="BF17" s="254"/>
      <c r="BG17" s="254"/>
      <c r="BH17" s="254"/>
      <c r="BI17" s="254"/>
      <c r="BJ17" s="254"/>
      <c r="BK17" s="254"/>
      <c r="BL17" s="254"/>
      <c r="BM17" s="254"/>
      <c r="BN17" s="254"/>
      <c r="BO17" s="254"/>
      <c r="BP17" s="254"/>
      <c r="BQ17" s="263">
        <v>11</v>
      </c>
      <c r="BR17" s="264"/>
      <c r="BS17" s="1107"/>
      <c r="BT17" s="1108"/>
      <c r="BU17" s="1108"/>
      <c r="BV17" s="1108"/>
      <c r="BW17" s="1108"/>
      <c r="BX17" s="1108"/>
      <c r="BY17" s="1108"/>
      <c r="BZ17" s="1108"/>
      <c r="CA17" s="1108"/>
      <c r="CB17" s="1108"/>
      <c r="CC17" s="1108"/>
      <c r="CD17" s="1108"/>
      <c r="CE17" s="1108"/>
      <c r="CF17" s="1108"/>
      <c r="CG17" s="1109"/>
      <c r="CH17" s="1082"/>
      <c r="CI17" s="1083"/>
      <c r="CJ17" s="1083"/>
      <c r="CK17" s="1083"/>
      <c r="CL17" s="1084"/>
      <c r="CM17" s="1082"/>
      <c r="CN17" s="1083"/>
      <c r="CO17" s="1083"/>
      <c r="CP17" s="1083"/>
      <c r="CQ17" s="1084"/>
      <c r="CR17" s="1082"/>
      <c r="CS17" s="1083"/>
      <c r="CT17" s="1083"/>
      <c r="CU17" s="1083"/>
      <c r="CV17" s="1084"/>
      <c r="CW17" s="1082"/>
      <c r="CX17" s="1083"/>
      <c r="CY17" s="1083"/>
      <c r="CZ17" s="1083"/>
      <c r="DA17" s="1084"/>
      <c r="DB17" s="1082"/>
      <c r="DC17" s="1083"/>
      <c r="DD17" s="1083"/>
      <c r="DE17" s="1083"/>
      <c r="DF17" s="1084"/>
      <c r="DG17" s="1082"/>
      <c r="DH17" s="1083"/>
      <c r="DI17" s="1083"/>
      <c r="DJ17" s="1083"/>
      <c r="DK17" s="1084"/>
      <c r="DL17" s="1082"/>
      <c r="DM17" s="1083"/>
      <c r="DN17" s="1083"/>
      <c r="DO17" s="1083"/>
      <c r="DP17" s="1084"/>
      <c r="DQ17" s="1082"/>
      <c r="DR17" s="1083"/>
      <c r="DS17" s="1083"/>
      <c r="DT17" s="1083"/>
      <c r="DU17" s="1084"/>
      <c r="DV17" s="1085"/>
      <c r="DW17" s="1086"/>
      <c r="DX17" s="1086"/>
      <c r="DY17" s="1086"/>
      <c r="DZ17" s="1087"/>
      <c r="EA17" s="255"/>
    </row>
    <row r="18" spans="1:131" s="256" customFormat="1" ht="26.25" customHeight="1" x14ac:dyDescent="0.2">
      <c r="A18" s="262">
        <v>12</v>
      </c>
      <c r="B18" s="1130"/>
      <c r="C18" s="1131"/>
      <c r="D18" s="1131"/>
      <c r="E18" s="1131"/>
      <c r="F18" s="1131"/>
      <c r="G18" s="1131"/>
      <c r="H18" s="1131"/>
      <c r="I18" s="1131"/>
      <c r="J18" s="1131"/>
      <c r="K18" s="1131"/>
      <c r="L18" s="1131"/>
      <c r="M18" s="1131"/>
      <c r="N18" s="1131"/>
      <c r="O18" s="1131"/>
      <c r="P18" s="1132"/>
      <c r="Q18" s="1136"/>
      <c r="R18" s="1137"/>
      <c r="S18" s="1137"/>
      <c r="T18" s="1137"/>
      <c r="U18" s="1137"/>
      <c r="V18" s="1137"/>
      <c r="W18" s="1137"/>
      <c r="X18" s="1137"/>
      <c r="Y18" s="1137"/>
      <c r="Z18" s="1137"/>
      <c r="AA18" s="1137"/>
      <c r="AB18" s="1137"/>
      <c r="AC18" s="1137"/>
      <c r="AD18" s="1137"/>
      <c r="AE18" s="1138"/>
      <c r="AF18" s="1112"/>
      <c r="AG18" s="1113"/>
      <c r="AH18" s="1113"/>
      <c r="AI18" s="1113"/>
      <c r="AJ18" s="1114"/>
      <c r="AK18" s="1179"/>
      <c r="AL18" s="1180"/>
      <c r="AM18" s="1180"/>
      <c r="AN18" s="1180"/>
      <c r="AO18" s="1180"/>
      <c r="AP18" s="1180"/>
      <c r="AQ18" s="1180"/>
      <c r="AR18" s="1180"/>
      <c r="AS18" s="1180"/>
      <c r="AT18" s="1180"/>
      <c r="AU18" s="1177"/>
      <c r="AV18" s="1177"/>
      <c r="AW18" s="1177"/>
      <c r="AX18" s="1177"/>
      <c r="AY18" s="1178"/>
      <c r="AZ18" s="253"/>
      <c r="BA18" s="253"/>
      <c r="BB18" s="253"/>
      <c r="BC18" s="253"/>
      <c r="BD18" s="253"/>
      <c r="BE18" s="254"/>
      <c r="BF18" s="254"/>
      <c r="BG18" s="254"/>
      <c r="BH18" s="254"/>
      <c r="BI18" s="254"/>
      <c r="BJ18" s="254"/>
      <c r="BK18" s="254"/>
      <c r="BL18" s="254"/>
      <c r="BM18" s="254"/>
      <c r="BN18" s="254"/>
      <c r="BO18" s="254"/>
      <c r="BP18" s="254"/>
      <c r="BQ18" s="263">
        <v>12</v>
      </c>
      <c r="BR18" s="264"/>
      <c r="BS18" s="1107"/>
      <c r="BT18" s="1108"/>
      <c r="BU18" s="1108"/>
      <c r="BV18" s="1108"/>
      <c r="BW18" s="1108"/>
      <c r="BX18" s="1108"/>
      <c r="BY18" s="1108"/>
      <c r="BZ18" s="1108"/>
      <c r="CA18" s="1108"/>
      <c r="CB18" s="1108"/>
      <c r="CC18" s="1108"/>
      <c r="CD18" s="1108"/>
      <c r="CE18" s="1108"/>
      <c r="CF18" s="1108"/>
      <c r="CG18" s="1109"/>
      <c r="CH18" s="1082"/>
      <c r="CI18" s="1083"/>
      <c r="CJ18" s="1083"/>
      <c r="CK18" s="1083"/>
      <c r="CL18" s="1084"/>
      <c r="CM18" s="1082"/>
      <c r="CN18" s="1083"/>
      <c r="CO18" s="1083"/>
      <c r="CP18" s="1083"/>
      <c r="CQ18" s="1084"/>
      <c r="CR18" s="1082"/>
      <c r="CS18" s="1083"/>
      <c r="CT18" s="1083"/>
      <c r="CU18" s="1083"/>
      <c r="CV18" s="1084"/>
      <c r="CW18" s="1082"/>
      <c r="CX18" s="1083"/>
      <c r="CY18" s="1083"/>
      <c r="CZ18" s="1083"/>
      <c r="DA18" s="1084"/>
      <c r="DB18" s="1082"/>
      <c r="DC18" s="1083"/>
      <c r="DD18" s="1083"/>
      <c r="DE18" s="1083"/>
      <c r="DF18" s="1084"/>
      <c r="DG18" s="1082"/>
      <c r="DH18" s="1083"/>
      <c r="DI18" s="1083"/>
      <c r="DJ18" s="1083"/>
      <c r="DK18" s="1084"/>
      <c r="DL18" s="1082"/>
      <c r="DM18" s="1083"/>
      <c r="DN18" s="1083"/>
      <c r="DO18" s="1083"/>
      <c r="DP18" s="1084"/>
      <c r="DQ18" s="1082"/>
      <c r="DR18" s="1083"/>
      <c r="DS18" s="1083"/>
      <c r="DT18" s="1083"/>
      <c r="DU18" s="1084"/>
      <c r="DV18" s="1085"/>
      <c r="DW18" s="1086"/>
      <c r="DX18" s="1086"/>
      <c r="DY18" s="1086"/>
      <c r="DZ18" s="1087"/>
      <c r="EA18" s="255"/>
    </row>
    <row r="19" spans="1:131" s="256" customFormat="1" ht="26.25" customHeight="1" x14ac:dyDescent="0.2">
      <c r="A19" s="262">
        <v>13</v>
      </c>
      <c r="B19" s="1130"/>
      <c r="C19" s="1131"/>
      <c r="D19" s="1131"/>
      <c r="E19" s="1131"/>
      <c r="F19" s="1131"/>
      <c r="G19" s="1131"/>
      <c r="H19" s="1131"/>
      <c r="I19" s="1131"/>
      <c r="J19" s="1131"/>
      <c r="K19" s="1131"/>
      <c r="L19" s="1131"/>
      <c r="M19" s="1131"/>
      <c r="N19" s="1131"/>
      <c r="O19" s="1131"/>
      <c r="P19" s="1132"/>
      <c r="Q19" s="1136"/>
      <c r="R19" s="1137"/>
      <c r="S19" s="1137"/>
      <c r="T19" s="1137"/>
      <c r="U19" s="1137"/>
      <c r="V19" s="1137"/>
      <c r="W19" s="1137"/>
      <c r="X19" s="1137"/>
      <c r="Y19" s="1137"/>
      <c r="Z19" s="1137"/>
      <c r="AA19" s="1137"/>
      <c r="AB19" s="1137"/>
      <c r="AC19" s="1137"/>
      <c r="AD19" s="1137"/>
      <c r="AE19" s="1138"/>
      <c r="AF19" s="1112"/>
      <c r="AG19" s="1113"/>
      <c r="AH19" s="1113"/>
      <c r="AI19" s="1113"/>
      <c r="AJ19" s="1114"/>
      <c r="AK19" s="1179"/>
      <c r="AL19" s="1180"/>
      <c r="AM19" s="1180"/>
      <c r="AN19" s="1180"/>
      <c r="AO19" s="1180"/>
      <c r="AP19" s="1180"/>
      <c r="AQ19" s="1180"/>
      <c r="AR19" s="1180"/>
      <c r="AS19" s="1180"/>
      <c r="AT19" s="1180"/>
      <c r="AU19" s="1177"/>
      <c r="AV19" s="1177"/>
      <c r="AW19" s="1177"/>
      <c r="AX19" s="1177"/>
      <c r="AY19" s="1178"/>
      <c r="AZ19" s="253"/>
      <c r="BA19" s="253"/>
      <c r="BB19" s="253"/>
      <c r="BC19" s="253"/>
      <c r="BD19" s="253"/>
      <c r="BE19" s="254"/>
      <c r="BF19" s="254"/>
      <c r="BG19" s="254"/>
      <c r="BH19" s="254"/>
      <c r="BI19" s="254"/>
      <c r="BJ19" s="254"/>
      <c r="BK19" s="254"/>
      <c r="BL19" s="254"/>
      <c r="BM19" s="254"/>
      <c r="BN19" s="254"/>
      <c r="BO19" s="254"/>
      <c r="BP19" s="254"/>
      <c r="BQ19" s="263">
        <v>13</v>
      </c>
      <c r="BR19" s="264"/>
      <c r="BS19" s="1107"/>
      <c r="BT19" s="1108"/>
      <c r="BU19" s="1108"/>
      <c r="BV19" s="1108"/>
      <c r="BW19" s="1108"/>
      <c r="BX19" s="1108"/>
      <c r="BY19" s="1108"/>
      <c r="BZ19" s="1108"/>
      <c r="CA19" s="1108"/>
      <c r="CB19" s="1108"/>
      <c r="CC19" s="1108"/>
      <c r="CD19" s="1108"/>
      <c r="CE19" s="1108"/>
      <c r="CF19" s="1108"/>
      <c r="CG19" s="1109"/>
      <c r="CH19" s="1082"/>
      <c r="CI19" s="1083"/>
      <c r="CJ19" s="1083"/>
      <c r="CK19" s="1083"/>
      <c r="CL19" s="1084"/>
      <c r="CM19" s="1082"/>
      <c r="CN19" s="1083"/>
      <c r="CO19" s="1083"/>
      <c r="CP19" s="1083"/>
      <c r="CQ19" s="1084"/>
      <c r="CR19" s="1082"/>
      <c r="CS19" s="1083"/>
      <c r="CT19" s="1083"/>
      <c r="CU19" s="1083"/>
      <c r="CV19" s="1084"/>
      <c r="CW19" s="1082"/>
      <c r="CX19" s="1083"/>
      <c r="CY19" s="1083"/>
      <c r="CZ19" s="1083"/>
      <c r="DA19" s="1084"/>
      <c r="DB19" s="1082"/>
      <c r="DC19" s="1083"/>
      <c r="DD19" s="1083"/>
      <c r="DE19" s="1083"/>
      <c r="DF19" s="1084"/>
      <c r="DG19" s="1082"/>
      <c r="DH19" s="1083"/>
      <c r="DI19" s="1083"/>
      <c r="DJ19" s="1083"/>
      <c r="DK19" s="1084"/>
      <c r="DL19" s="1082"/>
      <c r="DM19" s="1083"/>
      <c r="DN19" s="1083"/>
      <c r="DO19" s="1083"/>
      <c r="DP19" s="1084"/>
      <c r="DQ19" s="1082"/>
      <c r="DR19" s="1083"/>
      <c r="DS19" s="1083"/>
      <c r="DT19" s="1083"/>
      <c r="DU19" s="1084"/>
      <c r="DV19" s="1085"/>
      <c r="DW19" s="1086"/>
      <c r="DX19" s="1086"/>
      <c r="DY19" s="1086"/>
      <c r="DZ19" s="1087"/>
      <c r="EA19" s="255"/>
    </row>
    <row r="20" spans="1:131" s="256" customFormat="1" ht="26.25" customHeight="1" x14ac:dyDescent="0.2">
      <c r="A20" s="262">
        <v>14</v>
      </c>
      <c r="B20" s="1130"/>
      <c r="C20" s="1131"/>
      <c r="D20" s="1131"/>
      <c r="E20" s="1131"/>
      <c r="F20" s="1131"/>
      <c r="G20" s="1131"/>
      <c r="H20" s="1131"/>
      <c r="I20" s="1131"/>
      <c r="J20" s="1131"/>
      <c r="K20" s="1131"/>
      <c r="L20" s="1131"/>
      <c r="M20" s="1131"/>
      <c r="N20" s="1131"/>
      <c r="O20" s="1131"/>
      <c r="P20" s="1132"/>
      <c r="Q20" s="1136"/>
      <c r="R20" s="1137"/>
      <c r="S20" s="1137"/>
      <c r="T20" s="1137"/>
      <c r="U20" s="1137"/>
      <c r="V20" s="1137"/>
      <c r="W20" s="1137"/>
      <c r="X20" s="1137"/>
      <c r="Y20" s="1137"/>
      <c r="Z20" s="1137"/>
      <c r="AA20" s="1137"/>
      <c r="AB20" s="1137"/>
      <c r="AC20" s="1137"/>
      <c r="AD20" s="1137"/>
      <c r="AE20" s="1138"/>
      <c r="AF20" s="1112"/>
      <c r="AG20" s="1113"/>
      <c r="AH20" s="1113"/>
      <c r="AI20" s="1113"/>
      <c r="AJ20" s="1114"/>
      <c r="AK20" s="1179"/>
      <c r="AL20" s="1180"/>
      <c r="AM20" s="1180"/>
      <c r="AN20" s="1180"/>
      <c r="AO20" s="1180"/>
      <c r="AP20" s="1180"/>
      <c r="AQ20" s="1180"/>
      <c r="AR20" s="1180"/>
      <c r="AS20" s="1180"/>
      <c r="AT20" s="1180"/>
      <c r="AU20" s="1177"/>
      <c r="AV20" s="1177"/>
      <c r="AW20" s="1177"/>
      <c r="AX20" s="1177"/>
      <c r="AY20" s="1178"/>
      <c r="AZ20" s="253"/>
      <c r="BA20" s="253"/>
      <c r="BB20" s="253"/>
      <c r="BC20" s="253"/>
      <c r="BD20" s="253"/>
      <c r="BE20" s="254"/>
      <c r="BF20" s="254"/>
      <c r="BG20" s="254"/>
      <c r="BH20" s="254"/>
      <c r="BI20" s="254"/>
      <c r="BJ20" s="254"/>
      <c r="BK20" s="254"/>
      <c r="BL20" s="254"/>
      <c r="BM20" s="254"/>
      <c r="BN20" s="254"/>
      <c r="BO20" s="254"/>
      <c r="BP20" s="254"/>
      <c r="BQ20" s="263">
        <v>14</v>
      </c>
      <c r="BR20" s="264"/>
      <c r="BS20" s="1107"/>
      <c r="BT20" s="1108"/>
      <c r="BU20" s="1108"/>
      <c r="BV20" s="1108"/>
      <c r="BW20" s="1108"/>
      <c r="BX20" s="1108"/>
      <c r="BY20" s="1108"/>
      <c r="BZ20" s="1108"/>
      <c r="CA20" s="1108"/>
      <c r="CB20" s="1108"/>
      <c r="CC20" s="1108"/>
      <c r="CD20" s="1108"/>
      <c r="CE20" s="1108"/>
      <c r="CF20" s="1108"/>
      <c r="CG20" s="1109"/>
      <c r="CH20" s="1082"/>
      <c r="CI20" s="1083"/>
      <c r="CJ20" s="1083"/>
      <c r="CK20" s="1083"/>
      <c r="CL20" s="1084"/>
      <c r="CM20" s="1082"/>
      <c r="CN20" s="1083"/>
      <c r="CO20" s="1083"/>
      <c r="CP20" s="1083"/>
      <c r="CQ20" s="1084"/>
      <c r="CR20" s="1082"/>
      <c r="CS20" s="1083"/>
      <c r="CT20" s="1083"/>
      <c r="CU20" s="1083"/>
      <c r="CV20" s="1084"/>
      <c r="CW20" s="1082"/>
      <c r="CX20" s="1083"/>
      <c r="CY20" s="1083"/>
      <c r="CZ20" s="1083"/>
      <c r="DA20" s="1084"/>
      <c r="DB20" s="1082"/>
      <c r="DC20" s="1083"/>
      <c r="DD20" s="1083"/>
      <c r="DE20" s="1083"/>
      <c r="DF20" s="1084"/>
      <c r="DG20" s="1082"/>
      <c r="DH20" s="1083"/>
      <c r="DI20" s="1083"/>
      <c r="DJ20" s="1083"/>
      <c r="DK20" s="1084"/>
      <c r="DL20" s="1082"/>
      <c r="DM20" s="1083"/>
      <c r="DN20" s="1083"/>
      <c r="DO20" s="1083"/>
      <c r="DP20" s="1084"/>
      <c r="DQ20" s="1082"/>
      <c r="DR20" s="1083"/>
      <c r="DS20" s="1083"/>
      <c r="DT20" s="1083"/>
      <c r="DU20" s="1084"/>
      <c r="DV20" s="1085"/>
      <c r="DW20" s="1086"/>
      <c r="DX20" s="1086"/>
      <c r="DY20" s="1086"/>
      <c r="DZ20" s="1087"/>
      <c r="EA20" s="255"/>
    </row>
    <row r="21" spans="1:131" s="256" customFormat="1" ht="26.25" customHeight="1" thickBot="1" x14ac:dyDescent="0.25">
      <c r="A21" s="262">
        <v>15</v>
      </c>
      <c r="B21" s="1130"/>
      <c r="C21" s="1131"/>
      <c r="D21" s="1131"/>
      <c r="E21" s="1131"/>
      <c r="F21" s="1131"/>
      <c r="G21" s="1131"/>
      <c r="H21" s="1131"/>
      <c r="I21" s="1131"/>
      <c r="J21" s="1131"/>
      <c r="K21" s="1131"/>
      <c r="L21" s="1131"/>
      <c r="M21" s="1131"/>
      <c r="N21" s="1131"/>
      <c r="O21" s="1131"/>
      <c r="P21" s="1132"/>
      <c r="Q21" s="1136"/>
      <c r="R21" s="1137"/>
      <c r="S21" s="1137"/>
      <c r="T21" s="1137"/>
      <c r="U21" s="1137"/>
      <c r="V21" s="1137"/>
      <c r="W21" s="1137"/>
      <c r="X21" s="1137"/>
      <c r="Y21" s="1137"/>
      <c r="Z21" s="1137"/>
      <c r="AA21" s="1137"/>
      <c r="AB21" s="1137"/>
      <c r="AC21" s="1137"/>
      <c r="AD21" s="1137"/>
      <c r="AE21" s="1138"/>
      <c r="AF21" s="1112"/>
      <c r="AG21" s="1113"/>
      <c r="AH21" s="1113"/>
      <c r="AI21" s="1113"/>
      <c r="AJ21" s="1114"/>
      <c r="AK21" s="1179"/>
      <c r="AL21" s="1180"/>
      <c r="AM21" s="1180"/>
      <c r="AN21" s="1180"/>
      <c r="AO21" s="1180"/>
      <c r="AP21" s="1180"/>
      <c r="AQ21" s="1180"/>
      <c r="AR21" s="1180"/>
      <c r="AS21" s="1180"/>
      <c r="AT21" s="1180"/>
      <c r="AU21" s="1177"/>
      <c r="AV21" s="1177"/>
      <c r="AW21" s="1177"/>
      <c r="AX21" s="1177"/>
      <c r="AY21" s="1178"/>
      <c r="AZ21" s="253"/>
      <c r="BA21" s="253"/>
      <c r="BB21" s="253"/>
      <c r="BC21" s="253"/>
      <c r="BD21" s="253"/>
      <c r="BE21" s="254"/>
      <c r="BF21" s="254"/>
      <c r="BG21" s="254"/>
      <c r="BH21" s="254"/>
      <c r="BI21" s="254"/>
      <c r="BJ21" s="254"/>
      <c r="BK21" s="254"/>
      <c r="BL21" s="254"/>
      <c r="BM21" s="254"/>
      <c r="BN21" s="254"/>
      <c r="BO21" s="254"/>
      <c r="BP21" s="254"/>
      <c r="BQ21" s="263">
        <v>15</v>
      </c>
      <c r="BR21" s="264"/>
      <c r="BS21" s="1107"/>
      <c r="BT21" s="1108"/>
      <c r="BU21" s="1108"/>
      <c r="BV21" s="1108"/>
      <c r="BW21" s="1108"/>
      <c r="BX21" s="1108"/>
      <c r="BY21" s="1108"/>
      <c r="BZ21" s="1108"/>
      <c r="CA21" s="1108"/>
      <c r="CB21" s="1108"/>
      <c r="CC21" s="1108"/>
      <c r="CD21" s="1108"/>
      <c r="CE21" s="1108"/>
      <c r="CF21" s="1108"/>
      <c r="CG21" s="1109"/>
      <c r="CH21" s="1082"/>
      <c r="CI21" s="1083"/>
      <c r="CJ21" s="1083"/>
      <c r="CK21" s="1083"/>
      <c r="CL21" s="1084"/>
      <c r="CM21" s="1082"/>
      <c r="CN21" s="1083"/>
      <c r="CO21" s="1083"/>
      <c r="CP21" s="1083"/>
      <c r="CQ21" s="1084"/>
      <c r="CR21" s="1082"/>
      <c r="CS21" s="1083"/>
      <c r="CT21" s="1083"/>
      <c r="CU21" s="1083"/>
      <c r="CV21" s="1084"/>
      <c r="CW21" s="1082"/>
      <c r="CX21" s="1083"/>
      <c r="CY21" s="1083"/>
      <c r="CZ21" s="1083"/>
      <c r="DA21" s="1084"/>
      <c r="DB21" s="1082"/>
      <c r="DC21" s="1083"/>
      <c r="DD21" s="1083"/>
      <c r="DE21" s="1083"/>
      <c r="DF21" s="1084"/>
      <c r="DG21" s="1082"/>
      <c r="DH21" s="1083"/>
      <c r="DI21" s="1083"/>
      <c r="DJ21" s="1083"/>
      <c r="DK21" s="1084"/>
      <c r="DL21" s="1082"/>
      <c r="DM21" s="1083"/>
      <c r="DN21" s="1083"/>
      <c r="DO21" s="1083"/>
      <c r="DP21" s="1084"/>
      <c r="DQ21" s="1082"/>
      <c r="DR21" s="1083"/>
      <c r="DS21" s="1083"/>
      <c r="DT21" s="1083"/>
      <c r="DU21" s="1084"/>
      <c r="DV21" s="1085"/>
      <c r="DW21" s="1086"/>
      <c r="DX21" s="1086"/>
      <c r="DY21" s="1086"/>
      <c r="DZ21" s="1087"/>
      <c r="EA21" s="255"/>
    </row>
    <row r="22" spans="1:131" s="256" customFormat="1" ht="26.25" customHeight="1" x14ac:dyDescent="0.2">
      <c r="A22" s="262">
        <v>16</v>
      </c>
      <c r="B22" s="1130"/>
      <c r="C22" s="1131"/>
      <c r="D22" s="1131"/>
      <c r="E22" s="1131"/>
      <c r="F22" s="1131"/>
      <c r="G22" s="1131"/>
      <c r="H22" s="1131"/>
      <c r="I22" s="1131"/>
      <c r="J22" s="1131"/>
      <c r="K22" s="1131"/>
      <c r="L22" s="1131"/>
      <c r="M22" s="1131"/>
      <c r="N22" s="1131"/>
      <c r="O22" s="1131"/>
      <c r="P22" s="1132"/>
      <c r="Q22" s="1174"/>
      <c r="R22" s="1175"/>
      <c r="S22" s="1175"/>
      <c r="T22" s="1175"/>
      <c r="U22" s="1175"/>
      <c r="V22" s="1175"/>
      <c r="W22" s="1175"/>
      <c r="X22" s="1175"/>
      <c r="Y22" s="1175"/>
      <c r="Z22" s="1175"/>
      <c r="AA22" s="1175"/>
      <c r="AB22" s="1175"/>
      <c r="AC22" s="1175"/>
      <c r="AD22" s="1175"/>
      <c r="AE22" s="1176"/>
      <c r="AF22" s="1112"/>
      <c r="AG22" s="1113"/>
      <c r="AH22" s="1113"/>
      <c r="AI22" s="1113"/>
      <c r="AJ22" s="1114"/>
      <c r="AK22" s="1170"/>
      <c r="AL22" s="1171"/>
      <c r="AM22" s="1171"/>
      <c r="AN22" s="1171"/>
      <c r="AO22" s="1171"/>
      <c r="AP22" s="1171"/>
      <c r="AQ22" s="1171"/>
      <c r="AR22" s="1171"/>
      <c r="AS22" s="1171"/>
      <c r="AT22" s="1171"/>
      <c r="AU22" s="1172"/>
      <c r="AV22" s="1172"/>
      <c r="AW22" s="1172"/>
      <c r="AX22" s="1172"/>
      <c r="AY22" s="1173"/>
      <c r="AZ22" s="1128" t="s">
        <v>389</v>
      </c>
      <c r="BA22" s="1128"/>
      <c r="BB22" s="1128"/>
      <c r="BC22" s="1128"/>
      <c r="BD22" s="1129"/>
      <c r="BE22" s="254"/>
      <c r="BF22" s="254"/>
      <c r="BG22" s="254"/>
      <c r="BH22" s="254"/>
      <c r="BI22" s="254"/>
      <c r="BJ22" s="254"/>
      <c r="BK22" s="254"/>
      <c r="BL22" s="254"/>
      <c r="BM22" s="254"/>
      <c r="BN22" s="254"/>
      <c r="BO22" s="254"/>
      <c r="BP22" s="254"/>
      <c r="BQ22" s="263">
        <v>16</v>
      </c>
      <c r="BR22" s="264"/>
      <c r="BS22" s="1107"/>
      <c r="BT22" s="1108"/>
      <c r="BU22" s="1108"/>
      <c r="BV22" s="1108"/>
      <c r="BW22" s="1108"/>
      <c r="BX22" s="1108"/>
      <c r="BY22" s="1108"/>
      <c r="BZ22" s="1108"/>
      <c r="CA22" s="1108"/>
      <c r="CB22" s="1108"/>
      <c r="CC22" s="1108"/>
      <c r="CD22" s="1108"/>
      <c r="CE22" s="1108"/>
      <c r="CF22" s="1108"/>
      <c r="CG22" s="1109"/>
      <c r="CH22" s="1082"/>
      <c r="CI22" s="1083"/>
      <c r="CJ22" s="1083"/>
      <c r="CK22" s="1083"/>
      <c r="CL22" s="1084"/>
      <c r="CM22" s="1082"/>
      <c r="CN22" s="1083"/>
      <c r="CO22" s="1083"/>
      <c r="CP22" s="1083"/>
      <c r="CQ22" s="1084"/>
      <c r="CR22" s="1082"/>
      <c r="CS22" s="1083"/>
      <c r="CT22" s="1083"/>
      <c r="CU22" s="1083"/>
      <c r="CV22" s="1084"/>
      <c r="CW22" s="1082"/>
      <c r="CX22" s="1083"/>
      <c r="CY22" s="1083"/>
      <c r="CZ22" s="1083"/>
      <c r="DA22" s="1084"/>
      <c r="DB22" s="1082"/>
      <c r="DC22" s="1083"/>
      <c r="DD22" s="1083"/>
      <c r="DE22" s="1083"/>
      <c r="DF22" s="1084"/>
      <c r="DG22" s="1082"/>
      <c r="DH22" s="1083"/>
      <c r="DI22" s="1083"/>
      <c r="DJ22" s="1083"/>
      <c r="DK22" s="1084"/>
      <c r="DL22" s="1082"/>
      <c r="DM22" s="1083"/>
      <c r="DN22" s="1083"/>
      <c r="DO22" s="1083"/>
      <c r="DP22" s="1084"/>
      <c r="DQ22" s="1082"/>
      <c r="DR22" s="1083"/>
      <c r="DS22" s="1083"/>
      <c r="DT22" s="1083"/>
      <c r="DU22" s="1084"/>
      <c r="DV22" s="1085"/>
      <c r="DW22" s="1086"/>
      <c r="DX22" s="1086"/>
      <c r="DY22" s="1086"/>
      <c r="DZ22" s="1087"/>
      <c r="EA22" s="255"/>
    </row>
    <row r="23" spans="1:131" s="256" customFormat="1" ht="26.25" customHeight="1" thickBot="1" x14ac:dyDescent="0.25">
      <c r="A23" s="265" t="s">
        <v>390</v>
      </c>
      <c r="B23" s="1037" t="s">
        <v>391</v>
      </c>
      <c r="C23" s="1038"/>
      <c r="D23" s="1038"/>
      <c r="E23" s="1038"/>
      <c r="F23" s="1038"/>
      <c r="G23" s="1038"/>
      <c r="H23" s="1038"/>
      <c r="I23" s="1038"/>
      <c r="J23" s="1038"/>
      <c r="K23" s="1038"/>
      <c r="L23" s="1038"/>
      <c r="M23" s="1038"/>
      <c r="N23" s="1038"/>
      <c r="O23" s="1038"/>
      <c r="P23" s="1039"/>
      <c r="Q23" s="1161">
        <v>53011</v>
      </c>
      <c r="R23" s="1162"/>
      <c r="S23" s="1162"/>
      <c r="T23" s="1162"/>
      <c r="U23" s="1162"/>
      <c r="V23" s="1162">
        <v>50090</v>
      </c>
      <c r="W23" s="1162"/>
      <c r="X23" s="1162"/>
      <c r="Y23" s="1162"/>
      <c r="Z23" s="1162"/>
      <c r="AA23" s="1162">
        <v>2921</v>
      </c>
      <c r="AB23" s="1162"/>
      <c r="AC23" s="1162"/>
      <c r="AD23" s="1162"/>
      <c r="AE23" s="1163"/>
      <c r="AF23" s="1164">
        <v>2321</v>
      </c>
      <c r="AG23" s="1162"/>
      <c r="AH23" s="1162"/>
      <c r="AI23" s="1162"/>
      <c r="AJ23" s="1165"/>
      <c r="AK23" s="1166"/>
      <c r="AL23" s="1167"/>
      <c r="AM23" s="1167"/>
      <c r="AN23" s="1167"/>
      <c r="AO23" s="1167"/>
      <c r="AP23" s="1162">
        <v>34608</v>
      </c>
      <c r="AQ23" s="1162"/>
      <c r="AR23" s="1162"/>
      <c r="AS23" s="1162"/>
      <c r="AT23" s="1162"/>
      <c r="AU23" s="1168"/>
      <c r="AV23" s="1168"/>
      <c r="AW23" s="1168"/>
      <c r="AX23" s="1168"/>
      <c r="AY23" s="1169"/>
      <c r="AZ23" s="1158" t="s">
        <v>392</v>
      </c>
      <c r="BA23" s="1159"/>
      <c r="BB23" s="1159"/>
      <c r="BC23" s="1159"/>
      <c r="BD23" s="1160"/>
      <c r="BE23" s="254"/>
      <c r="BF23" s="254"/>
      <c r="BG23" s="254"/>
      <c r="BH23" s="254"/>
      <c r="BI23" s="254"/>
      <c r="BJ23" s="254"/>
      <c r="BK23" s="254"/>
      <c r="BL23" s="254"/>
      <c r="BM23" s="254"/>
      <c r="BN23" s="254"/>
      <c r="BO23" s="254"/>
      <c r="BP23" s="254"/>
      <c r="BQ23" s="263">
        <v>17</v>
      </c>
      <c r="BR23" s="264"/>
      <c r="BS23" s="1107"/>
      <c r="BT23" s="1108"/>
      <c r="BU23" s="1108"/>
      <c r="BV23" s="1108"/>
      <c r="BW23" s="1108"/>
      <c r="BX23" s="1108"/>
      <c r="BY23" s="1108"/>
      <c r="BZ23" s="1108"/>
      <c r="CA23" s="1108"/>
      <c r="CB23" s="1108"/>
      <c r="CC23" s="1108"/>
      <c r="CD23" s="1108"/>
      <c r="CE23" s="1108"/>
      <c r="CF23" s="1108"/>
      <c r="CG23" s="1109"/>
      <c r="CH23" s="1082"/>
      <c r="CI23" s="1083"/>
      <c r="CJ23" s="1083"/>
      <c r="CK23" s="1083"/>
      <c r="CL23" s="1084"/>
      <c r="CM23" s="1082"/>
      <c r="CN23" s="1083"/>
      <c r="CO23" s="1083"/>
      <c r="CP23" s="1083"/>
      <c r="CQ23" s="1084"/>
      <c r="CR23" s="1082"/>
      <c r="CS23" s="1083"/>
      <c r="CT23" s="1083"/>
      <c r="CU23" s="1083"/>
      <c r="CV23" s="1084"/>
      <c r="CW23" s="1082"/>
      <c r="CX23" s="1083"/>
      <c r="CY23" s="1083"/>
      <c r="CZ23" s="1083"/>
      <c r="DA23" s="1084"/>
      <c r="DB23" s="1082"/>
      <c r="DC23" s="1083"/>
      <c r="DD23" s="1083"/>
      <c r="DE23" s="1083"/>
      <c r="DF23" s="1084"/>
      <c r="DG23" s="1082"/>
      <c r="DH23" s="1083"/>
      <c r="DI23" s="1083"/>
      <c r="DJ23" s="1083"/>
      <c r="DK23" s="1084"/>
      <c r="DL23" s="1082"/>
      <c r="DM23" s="1083"/>
      <c r="DN23" s="1083"/>
      <c r="DO23" s="1083"/>
      <c r="DP23" s="1084"/>
      <c r="DQ23" s="1082"/>
      <c r="DR23" s="1083"/>
      <c r="DS23" s="1083"/>
      <c r="DT23" s="1083"/>
      <c r="DU23" s="1084"/>
      <c r="DV23" s="1085"/>
      <c r="DW23" s="1086"/>
      <c r="DX23" s="1086"/>
      <c r="DY23" s="1086"/>
      <c r="DZ23" s="1087"/>
      <c r="EA23" s="255"/>
    </row>
    <row r="24" spans="1:131" s="256" customFormat="1" ht="26.25" customHeight="1" x14ac:dyDescent="0.2">
      <c r="A24" s="1157" t="s">
        <v>393</v>
      </c>
      <c r="B24" s="1157"/>
      <c r="C24" s="1157"/>
      <c r="D24" s="1157"/>
      <c r="E24" s="1157"/>
      <c r="F24" s="1157"/>
      <c r="G24" s="1157"/>
      <c r="H24" s="1157"/>
      <c r="I24" s="1157"/>
      <c r="J24" s="1157"/>
      <c r="K24" s="1157"/>
      <c r="L24" s="1157"/>
      <c r="M24" s="1157"/>
      <c r="N24" s="1157"/>
      <c r="O24" s="1157"/>
      <c r="P24" s="1157"/>
      <c r="Q24" s="1157"/>
      <c r="R24" s="1157"/>
      <c r="S24" s="1157"/>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7"/>
      <c r="AO24" s="1157"/>
      <c r="AP24" s="1157"/>
      <c r="AQ24" s="1157"/>
      <c r="AR24" s="1157"/>
      <c r="AS24" s="1157"/>
      <c r="AT24" s="1157"/>
      <c r="AU24" s="1157"/>
      <c r="AV24" s="1157"/>
      <c r="AW24" s="1157"/>
      <c r="AX24" s="1157"/>
      <c r="AY24" s="1157"/>
      <c r="AZ24" s="253"/>
      <c r="BA24" s="253"/>
      <c r="BB24" s="253"/>
      <c r="BC24" s="253"/>
      <c r="BD24" s="253"/>
      <c r="BE24" s="254"/>
      <c r="BF24" s="254"/>
      <c r="BG24" s="254"/>
      <c r="BH24" s="254"/>
      <c r="BI24" s="254"/>
      <c r="BJ24" s="254"/>
      <c r="BK24" s="254"/>
      <c r="BL24" s="254"/>
      <c r="BM24" s="254"/>
      <c r="BN24" s="254"/>
      <c r="BO24" s="254"/>
      <c r="BP24" s="254"/>
      <c r="BQ24" s="263">
        <v>18</v>
      </c>
      <c r="BR24" s="264"/>
      <c r="BS24" s="1107"/>
      <c r="BT24" s="1108"/>
      <c r="BU24" s="1108"/>
      <c r="BV24" s="1108"/>
      <c r="BW24" s="1108"/>
      <c r="BX24" s="1108"/>
      <c r="BY24" s="1108"/>
      <c r="BZ24" s="1108"/>
      <c r="CA24" s="1108"/>
      <c r="CB24" s="1108"/>
      <c r="CC24" s="1108"/>
      <c r="CD24" s="1108"/>
      <c r="CE24" s="1108"/>
      <c r="CF24" s="1108"/>
      <c r="CG24" s="1109"/>
      <c r="CH24" s="1082"/>
      <c r="CI24" s="1083"/>
      <c r="CJ24" s="1083"/>
      <c r="CK24" s="1083"/>
      <c r="CL24" s="1084"/>
      <c r="CM24" s="1082"/>
      <c r="CN24" s="1083"/>
      <c r="CO24" s="1083"/>
      <c r="CP24" s="1083"/>
      <c r="CQ24" s="1084"/>
      <c r="CR24" s="1082"/>
      <c r="CS24" s="1083"/>
      <c r="CT24" s="1083"/>
      <c r="CU24" s="1083"/>
      <c r="CV24" s="1084"/>
      <c r="CW24" s="1082"/>
      <c r="CX24" s="1083"/>
      <c r="CY24" s="1083"/>
      <c r="CZ24" s="1083"/>
      <c r="DA24" s="1084"/>
      <c r="DB24" s="1082"/>
      <c r="DC24" s="1083"/>
      <c r="DD24" s="1083"/>
      <c r="DE24" s="1083"/>
      <c r="DF24" s="1084"/>
      <c r="DG24" s="1082"/>
      <c r="DH24" s="1083"/>
      <c r="DI24" s="1083"/>
      <c r="DJ24" s="1083"/>
      <c r="DK24" s="1084"/>
      <c r="DL24" s="1082"/>
      <c r="DM24" s="1083"/>
      <c r="DN24" s="1083"/>
      <c r="DO24" s="1083"/>
      <c r="DP24" s="1084"/>
      <c r="DQ24" s="1082"/>
      <c r="DR24" s="1083"/>
      <c r="DS24" s="1083"/>
      <c r="DT24" s="1083"/>
      <c r="DU24" s="1084"/>
      <c r="DV24" s="1085"/>
      <c r="DW24" s="1086"/>
      <c r="DX24" s="1086"/>
      <c r="DY24" s="1086"/>
      <c r="DZ24" s="1087"/>
      <c r="EA24" s="255"/>
    </row>
    <row r="25" spans="1:131" s="248" customFormat="1" ht="26.25" customHeight="1" thickBot="1" x14ac:dyDescent="0.25">
      <c r="A25" s="1156" t="s">
        <v>394</v>
      </c>
      <c r="B25" s="1156"/>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1156"/>
      <c r="AC25" s="1156"/>
      <c r="AD25" s="1156"/>
      <c r="AE25" s="1156"/>
      <c r="AF25" s="1156"/>
      <c r="AG25" s="1156"/>
      <c r="AH25" s="1156"/>
      <c r="AI25" s="1156"/>
      <c r="AJ25" s="1156"/>
      <c r="AK25" s="1156"/>
      <c r="AL25" s="1156"/>
      <c r="AM25" s="1156"/>
      <c r="AN25" s="1156"/>
      <c r="AO25" s="1156"/>
      <c r="AP25" s="1156"/>
      <c r="AQ25" s="1156"/>
      <c r="AR25" s="1156"/>
      <c r="AS25" s="1156"/>
      <c r="AT25" s="1156"/>
      <c r="AU25" s="1156"/>
      <c r="AV25" s="1156"/>
      <c r="AW25" s="1156"/>
      <c r="AX25" s="1156"/>
      <c r="AY25" s="1156"/>
      <c r="AZ25" s="1156"/>
      <c r="BA25" s="1156"/>
      <c r="BB25" s="1156"/>
      <c r="BC25" s="1156"/>
      <c r="BD25" s="1156"/>
      <c r="BE25" s="1156"/>
      <c r="BF25" s="1156"/>
      <c r="BG25" s="1156"/>
      <c r="BH25" s="1156"/>
      <c r="BI25" s="1156"/>
      <c r="BJ25" s="253"/>
      <c r="BK25" s="253"/>
      <c r="BL25" s="253"/>
      <c r="BM25" s="253"/>
      <c r="BN25" s="253"/>
      <c r="BO25" s="266"/>
      <c r="BP25" s="266"/>
      <c r="BQ25" s="263">
        <v>19</v>
      </c>
      <c r="BR25" s="264"/>
      <c r="BS25" s="1107"/>
      <c r="BT25" s="1108"/>
      <c r="BU25" s="1108"/>
      <c r="BV25" s="1108"/>
      <c r="BW25" s="1108"/>
      <c r="BX25" s="1108"/>
      <c r="BY25" s="1108"/>
      <c r="BZ25" s="1108"/>
      <c r="CA25" s="1108"/>
      <c r="CB25" s="1108"/>
      <c r="CC25" s="1108"/>
      <c r="CD25" s="1108"/>
      <c r="CE25" s="1108"/>
      <c r="CF25" s="1108"/>
      <c r="CG25" s="1109"/>
      <c r="CH25" s="1082"/>
      <c r="CI25" s="1083"/>
      <c r="CJ25" s="1083"/>
      <c r="CK25" s="1083"/>
      <c r="CL25" s="1084"/>
      <c r="CM25" s="1082"/>
      <c r="CN25" s="1083"/>
      <c r="CO25" s="1083"/>
      <c r="CP25" s="1083"/>
      <c r="CQ25" s="1084"/>
      <c r="CR25" s="1082"/>
      <c r="CS25" s="1083"/>
      <c r="CT25" s="1083"/>
      <c r="CU25" s="1083"/>
      <c r="CV25" s="1084"/>
      <c r="CW25" s="1082"/>
      <c r="CX25" s="1083"/>
      <c r="CY25" s="1083"/>
      <c r="CZ25" s="1083"/>
      <c r="DA25" s="1084"/>
      <c r="DB25" s="1082"/>
      <c r="DC25" s="1083"/>
      <c r="DD25" s="1083"/>
      <c r="DE25" s="1083"/>
      <c r="DF25" s="1084"/>
      <c r="DG25" s="1082"/>
      <c r="DH25" s="1083"/>
      <c r="DI25" s="1083"/>
      <c r="DJ25" s="1083"/>
      <c r="DK25" s="1084"/>
      <c r="DL25" s="1082"/>
      <c r="DM25" s="1083"/>
      <c r="DN25" s="1083"/>
      <c r="DO25" s="1083"/>
      <c r="DP25" s="1084"/>
      <c r="DQ25" s="1082"/>
      <c r="DR25" s="1083"/>
      <c r="DS25" s="1083"/>
      <c r="DT25" s="1083"/>
      <c r="DU25" s="1084"/>
      <c r="DV25" s="1085"/>
      <c r="DW25" s="1086"/>
      <c r="DX25" s="1086"/>
      <c r="DY25" s="1086"/>
      <c r="DZ25" s="1087"/>
      <c r="EA25" s="247"/>
    </row>
    <row r="26" spans="1:131" s="248" customFormat="1" ht="26.25" customHeight="1" x14ac:dyDescent="0.2">
      <c r="A26" s="1088" t="s">
        <v>370</v>
      </c>
      <c r="B26" s="1089"/>
      <c r="C26" s="1089"/>
      <c r="D26" s="1089"/>
      <c r="E26" s="1089"/>
      <c r="F26" s="1089"/>
      <c r="G26" s="1089"/>
      <c r="H26" s="1089"/>
      <c r="I26" s="1089"/>
      <c r="J26" s="1089"/>
      <c r="K26" s="1089"/>
      <c r="L26" s="1089"/>
      <c r="M26" s="1089"/>
      <c r="N26" s="1089"/>
      <c r="O26" s="1089"/>
      <c r="P26" s="1090"/>
      <c r="Q26" s="1094" t="s">
        <v>395</v>
      </c>
      <c r="R26" s="1095"/>
      <c r="S26" s="1095"/>
      <c r="T26" s="1095"/>
      <c r="U26" s="1096"/>
      <c r="V26" s="1094" t="s">
        <v>396</v>
      </c>
      <c r="W26" s="1095"/>
      <c r="X26" s="1095"/>
      <c r="Y26" s="1095"/>
      <c r="Z26" s="1096"/>
      <c r="AA26" s="1094" t="s">
        <v>397</v>
      </c>
      <c r="AB26" s="1095"/>
      <c r="AC26" s="1095"/>
      <c r="AD26" s="1095"/>
      <c r="AE26" s="1095"/>
      <c r="AF26" s="1152" t="s">
        <v>398</v>
      </c>
      <c r="AG26" s="1101"/>
      <c r="AH26" s="1101"/>
      <c r="AI26" s="1101"/>
      <c r="AJ26" s="1153"/>
      <c r="AK26" s="1095" t="s">
        <v>399</v>
      </c>
      <c r="AL26" s="1095"/>
      <c r="AM26" s="1095"/>
      <c r="AN26" s="1095"/>
      <c r="AO26" s="1096"/>
      <c r="AP26" s="1094" t="s">
        <v>400</v>
      </c>
      <c r="AQ26" s="1095"/>
      <c r="AR26" s="1095"/>
      <c r="AS26" s="1095"/>
      <c r="AT26" s="1096"/>
      <c r="AU26" s="1094" t="s">
        <v>401</v>
      </c>
      <c r="AV26" s="1095"/>
      <c r="AW26" s="1095"/>
      <c r="AX26" s="1095"/>
      <c r="AY26" s="1096"/>
      <c r="AZ26" s="1094" t="s">
        <v>402</v>
      </c>
      <c r="BA26" s="1095"/>
      <c r="BB26" s="1095"/>
      <c r="BC26" s="1095"/>
      <c r="BD26" s="1096"/>
      <c r="BE26" s="1094" t="s">
        <v>377</v>
      </c>
      <c r="BF26" s="1095"/>
      <c r="BG26" s="1095"/>
      <c r="BH26" s="1095"/>
      <c r="BI26" s="1110"/>
      <c r="BJ26" s="253"/>
      <c r="BK26" s="253"/>
      <c r="BL26" s="253"/>
      <c r="BM26" s="253"/>
      <c r="BN26" s="253"/>
      <c r="BO26" s="266"/>
      <c r="BP26" s="266"/>
      <c r="BQ26" s="263">
        <v>20</v>
      </c>
      <c r="BR26" s="264"/>
      <c r="BS26" s="1107"/>
      <c r="BT26" s="1108"/>
      <c r="BU26" s="1108"/>
      <c r="BV26" s="1108"/>
      <c r="BW26" s="1108"/>
      <c r="BX26" s="1108"/>
      <c r="BY26" s="1108"/>
      <c r="BZ26" s="1108"/>
      <c r="CA26" s="1108"/>
      <c r="CB26" s="1108"/>
      <c r="CC26" s="1108"/>
      <c r="CD26" s="1108"/>
      <c r="CE26" s="1108"/>
      <c r="CF26" s="1108"/>
      <c r="CG26" s="1109"/>
      <c r="CH26" s="1082"/>
      <c r="CI26" s="1083"/>
      <c r="CJ26" s="1083"/>
      <c r="CK26" s="1083"/>
      <c r="CL26" s="1084"/>
      <c r="CM26" s="1082"/>
      <c r="CN26" s="1083"/>
      <c r="CO26" s="1083"/>
      <c r="CP26" s="1083"/>
      <c r="CQ26" s="1084"/>
      <c r="CR26" s="1082"/>
      <c r="CS26" s="1083"/>
      <c r="CT26" s="1083"/>
      <c r="CU26" s="1083"/>
      <c r="CV26" s="1084"/>
      <c r="CW26" s="1082"/>
      <c r="CX26" s="1083"/>
      <c r="CY26" s="1083"/>
      <c r="CZ26" s="1083"/>
      <c r="DA26" s="1084"/>
      <c r="DB26" s="1082"/>
      <c r="DC26" s="1083"/>
      <c r="DD26" s="1083"/>
      <c r="DE26" s="1083"/>
      <c r="DF26" s="1084"/>
      <c r="DG26" s="1082"/>
      <c r="DH26" s="1083"/>
      <c r="DI26" s="1083"/>
      <c r="DJ26" s="1083"/>
      <c r="DK26" s="1084"/>
      <c r="DL26" s="1082"/>
      <c r="DM26" s="1083"/>
      <c r="DN26" s="1083"/>
      <c r="DO26" s="1083"/>
      <c r="DP26" s="1084"/>
      <c r="DQ26" s="1082"/>
      <c r="DR26" s="1083"/>
      <c r="DS26" s="1083"/>
      <c r="DT26" s="1083"/>
      <c r="DU26" s="1084"/>
      <c r="DV26" s="1085"/>
      <c r="DW26" s="1086"/>
      <c r="DX26" s="1086"/>
      <c r="DY26" s="1086"/>
      <c r="DZ26" s="1087"/>
      <c r="EA26" s="247"/>
    </row>
    <row r="27" spans="1:131" s="248" customFormat="1" ht="26.25" customHeight="1" thickBot="1" x14ac:dyDescent="0.25">
      <c r="A27" s="1091"/>
      <c r="B27" s="1092"/>
      <c r="C27" s="1092"/>
      <c r="D27" s="1092"/>
      <c r="E27" s="1092"/>
      <c r="F27" s="1092"/>
      <c r="G27" s="1092"/>
      <c r="H27" s="1092"/>
      <c r="I27" s="1092"/>
      <c r="J27" s="1092"/>
      <c r="K27" s="1092"/>
      <c r="L27" s="1092"/>
      <c r="M27" s="1092"/>
      <c r="N27" s="1092"/>
      <c r="O27" s="1092"/>
      <c r="P27" s="1093"/>
      <c r="Q27" s="1097"/>
      <c r="R27" s="1098"/>
      <c r="S27" s="1098"/>
      <c r="T27" s="1098"/>
      <c r="U27" s="1099"/>
      <c r="V27" s="1097"/>
      <c r="W27" s="1098"/>
      <c r="X27" s="1098"/>
      <c r="Y27" s="1098"/>
      <c r="Z27" s="1099"/>
      <c r="AA27" s="1097"/>
      <c r="AB27" s="1098"/>
      <c r="AC27" s="1098"/>
      <c r="AD27" s="1098"/>
      <c r="AE27" s="1098"/>
      <c r="AF27" s="1154"/>
      <c r="AG27" s="1104"/>
      <c r="AH27" s="1104"/>
      <c r="AI27" s="1104"/>
      <c r="AJ27" s="1155"/>
      <c r="AK27" s="1098"/>
      <c r="AL27" s="1098"/>
      <c r="AM27" s="1098"/>
      <c r="AN27" s="1098"/>
      <c r="AO27" s="1099"/>
      <c r="AP27" s="1097"/>
      <c r="AQ27" s="1098"/>
      <c r="AR27" s="1098"/>
      <c r="AS27" s="1098"/>
      <c r="AT27" s="1099"/>
      <c r="AU27" s="1097"/>
      <c r="AV27" s="1098"/>
      <c r="AW27" s="1098"/>
      <c r="AX27" s="1098"/>
      <c r="AY27" s="1099"/>
      <c r="AZ27" s="1097"/>
      <c r="BA27" s="1098"/>
      <c r="BB27" s="1098"/>
      <c r="BC27" s="1098"/>
      <c r="BD27" s="1099"/>
      <c r="BE27" s="1097"/>
      <c r="BF27" s="1098"/>
      <c r="BG27" s="1098"/>
      <c r="BH27" s="1098"/>
      <c r="BI27" s="1111"/>
      <c r="BJ27" s="253"/>
      <c r="BK27" s="253"/>
      <c r="BL27" s="253"/>
      <c r="BM27" s="253"/>
      <c r="BN27" s="253"/>
      <c r="BO27" s="266"/>
      <c r="BP27" s="266"/>
      <c r="BQ27" s="263">
        <v>21</v>
      </c>
      <c r="BR27" s="264"/>
      <c r="BS27" s="1107"/>
      <c r="BT27" s="1108"/>
      <c r="BU27" s="1108"/>
      <c r="BV27" s="1108"/>
      <c r="BW27" s="1108"/>
      <c r="BX27" s="1108"/>
      <c r="BY27" s="1108"/>
      <c r="BZ27" s="1108"/>
      <c r="CA27" s="1108"/>
      <c r="CB27" s="1108"/>
      <c r="CC27" s="1108"/>
      <c r="CD27" s="1108"/>
      <c r="CE27" s="1108"/>
      <c r="CF27" s="1108"/>
      <c r="CG27" s="1109"/>
      <c r="CH27" s="1082"/>
      <c r="CI27" s="1083"/>
      <c r="CJ27" s="1083"/>
      <c r="CK27" s="1083"/>
      <c r="CL27" s="1084"/>
      <c r="CM27" s="1082"/>
      <c r="CN27" s="1083"/>
      <c r="CO27" s="1083"/>
      <c r="CP27" s="1083"/>
      <c r="CQ27" s="1084"/>
      <c r="CR27" s="1082"/>
      <c r="CS27" s="1083"/>
      <c r="CT27" s="1083"/>
      <c r="CU27" s="1083"/>
      <c r="CV27" s="1084"/>
      <c r="CW27" s="1082"/>
      <c r="CX27" s="1083"/>
      <c r="CY27" s="1083"/>
      <c r="CZ27" s="1083"/>
      <c r="DA27" s="1084"/>
      <c r="DB27" s="1082"/>
      <c r="DC27" s="1083"/>
      <c r="DD27" s="1083"/>
      <c r="DE27" s="1083"/>
      <c r="DF27" s="1084"/>
      <c r="DG27" s="1082"/>
      <c r="DH27" s="1083"/>
      <c r="DI27" s="1083"/>
      <c r="DJ27" s="1083"/>
      <c r="DK27" s="1084"/>
      <c r="DL27" s="1082"/>
      <c r="DM27" s="1083"/>
      <c r="DN27" s="1083"/>
      <c r="DO27" s="1083"/>
      <c r="DP27" s="1084"/>
      <c r="DQ27" s="1082"/>
      <c r="DR27" s="1083"/>
      <c r="DS27" s="1083"/>
      <c r="DT27" s="1083"/>
      <c r="DU27" s="1084"/>
      <c r="DV27" s="1085"/>
      <c r="DW27" s="1086"/>
      <c r="DX27" s="1086"/>
      <c r="DY27" s="1086"/>
      <c r="DZ27" s="1087"/>
      <c r="EA27" s="247"/>
    </row>
    <row r="28" spans="1:131" s="248" customFormat="1" ht="26.25" customHeight="1" thickTop="1" x14ac:dyDescent="0.2">
      <c r="A28" s="267">
        <v>1</v>
      </c>
      <c r="B28" s="1143" t="s">
        <v>403</v>
      </c>
      <c r="C28" s="1144"/>
      <c r="D28" s="1144"/>
      <c r="E28" s="1144"/>
      <c r="F28" s="1144"/>
      <c r="G28" s="1144"/>
      <c r="H28" s="1144"/>
      <c r="I28" s="1144"/>
      <c r="J28" s="1144"/>
      <c r="K28" s="1144"/>
      <c r="L28" s="1144"/>
      <c r="M28" s="1144"/>
      <c r="N28" s="1144"/>
      <c r="O28" s="1144"/>
      <c r="P28" s="1145"/>
      <c r="Q28" s="1146">
        <v>13087</v>
      </c>
      <c r="R28" s="1147"/>
      <c r="S28" s="1147"/>
      <c r="T28" s="1147"/>
      <c r="U28" s="1147"/>
      <c r="V28" s="1147">
        <v>12816</v>
      </c>
      <c r="W28" s="1147"/>
      <c r="X28" s="1147"/>
      <c r="Y28" s="1147"/>
      <c r="Z28" s="1147"/>
      <c r="AA28" s="1147">
        <v>271</v>
      </c>
      <c r="AB28" s="1147"/>
      <c r="AC28" s="1147"/>
      <c r="AD28" s="1147"/>
      <c r="AE28" s="1148"/>
      <c r="AF28" s="1149">
        <v>271</v>
      </c>
      <c r="AG28" s="1147"/>
      <c r="AH28" s="1147"/>
      <c r="AI28" s="1147"/>
      <c r="AJ28" s="1150"/>
      <c r="AK28" s="1151">
        <v>869</v>
      </c>
      <c r="AL28" s="1139"/>
      <c r="AM28" s="1139"/>
      <c r="AN28" s="1139"/>
      <c r="AO28" s="1139"/>
      <c r="AP28" s="1139" t="s">
        <v>618</v>
      </c>
      <c r="AQ28" s="1139"/>
      <c r="AR28" s="1139"/>
      <c r="AS28" s="1139"/>
      <c r="AT28" s="1139"/>
      <c r="AU28" s="1139" t="s">
        <v>617</v>
      </c>
      <c r="AV28" s="1139"/>
      <c r="AW28" s="1139"/>
      <c r="AX28" s="1139"/>
      <c r="AY28" s="1139"/>
      <c r="AZ28" s="1140" t="s">
        <v>618</v>
      </c>
      <c r="BA28" s="1140"/>
      <c r="BB28" s="1140"/>
      <c r="BC28" s="1140"/>
      <c r="BD28" s="1140"/>
      <c r="BE28" s="1141"/>
      <c r="BF28" s="1141"/>
      <c r="BG28" s="1141"/>
      <c r="BH28" s="1141"/>
      <c r="BI28" s="1142"/>
      <c r="BJ28" s="253"/>
      <c r="BK28" s="253"/>
      <c r="BL28" s="253"/>
      <c r="BM28" s="253"/>
      <c r="BN28" s="253"/>
      <c r="BO28" s="266"/>
      <c r="BP28" s="266"/>
      <c r="BQ28" s="263">
        <v>22</v>
      </c>
      <c r="BR28" s="264"/>
      <c r="BS28" s="1107"/>
      <c r="BT28" s="1108"/>
      <c r="BU28" s="1108"/>
      <c r="BV28" s="1108"/>
      <c r="BW28" s="1108"/>
      <c r="BX28" s="1108"/>
      <c r="BY28" s="1108"/>
      <c r="BZ28" s="1108"/>
      <c r="CA28" s="1108"/>
      <c r="CB28" s="1108"/>
      <c r="CC28" s="1108"/>
      <c r="CD28" s="1108"/>
      <c r="CE28" s="1108"/>
      <c r="CF28" s="1108"/>
      <c r="CG28" s="1109"/>
      <c r="CH28" s="1082"/>
      <c r="CI28" s="1083"/>
      <c r="CJ28" s="1083"/>
      <c r="CK28" s="1083"/>
      <c r="CL28" s="1084"/>
      <c r="CM28" s="1082"/>
      <c r="CN28" s="1083"/>
      <c r="CO28" s="1083"/>
      <c r="CP28" s="1083"/>
      <c r="CQ28" s="1084"/>
      <c r="CR28" s="1082"/>
      <c r="CS28" s="1083"/>
      <c r="CT28" s="1083"/>
      <c r="CU28" s="1083"/>
      <c r="CV28" s="1084"/>
      <c r="CW28" s="1082"/>
      <c r="CX28" s="1083"/>
      <c r="CY28" s="1083"/>
      <c r="CZ28" s="1083"/>
      <c r="DA28" s="1084"/>
      <c r="DB28" s="1082"/>
      <c r="DC28" s="1083"/>
      <c r="DD28" s="1083"/>
      <c r="DE28" s="1083"/>
      <c r="DF28" s="1084"/>
      <c r="DG28" s="1082"/>
      <c r="DH28" s="1083"/>
      <c r="DI28" s="1083"/>
      <c r="DJ28" s="1083"/>
      <c r="DK28" s="1084"/>
      <c r="DL28" s="1082"/>
      <c r="DM28" s="1083"/>
      <c r="DN28" s="1083"/>
      <c r="DO28" s="1083"/>
      <c r="DP28" s="1084"/>
      <c r="DQ28" s="1082"/>
      <c r="DR28" s="1083"/>
      <c r="DS28" s="1083"/>
      <c r="DT28" s="1083"/>
      <c r="DU28" s="1084"/>
      <c r="DV28" s="1085"/>
      <c r="DW28" s="1086"/>
      <c r="DX28" s="1086"/>
      <c r="DY28" s="1086"/>
      <c r="DZ28" s="1087"/>
      <c r="EA28" s="247"/>
    </row>
    <row r="29" spans="1:131" s="248" customFormat="1" ht="26.25" customHeight="1" x14ac:dyDescent="0.2">
      <c r="A29" s="267">
        <v>2</v>
      </c>
      <c r="B29" s="1130" t="s">
        <v>404</v>
      </c>
      <c r="C29" s="1131"/>
      <c r="D29" s="1131"/>
      <c r="E29" s="1131"/>
      <c r="F29" s="1131"/>
      <c r="G29" s="1131"/>
      <c r="H29" s="1131"/>
      <c r="I29" s="1131"/>
      <c r="J29" s="1131"/>
      <c r="K29" s="1131"/>
      <c r="L29" s="1131"/>
      <c r="M29" s="1131"/>
      <c r="N29" s="1131"/>
      <c r="O29" s="1131"/>
      <c r="P29" s="1132"/>
      <c r="Q29" s="1136">
        <v>8098</v>
      </c>
      <c r="R29" s="1137"/>
      <c r="S29" s="1137"/>
      <c r="T29" s="1137"/>
      <c r="U29" s="1137"/>
      <c r="V29" s="1137">
        <v>7666</v>
      </c>
      <c r="W29" s="1137"/>
      <c r="X29" s="1137"/>
      <c r="Y29" s="1137"/>
      <c r="Z29" s="1137"/>
      <c r="AA29" s="1137">
        <v>432</v>
      </c>
      <c r="AB29" s="1137"/>
      <c r="AC29" s="1137"/>
      <c r="AD29" s="1137"/>
      <c r="AE29" s="1138"/>
      <c r="AF29" s="1112">
        <v>432</v>
      </c>
      <c r="AG29" s="1113"/>
      <c r="AH29" s="1113"/>
      <c r="AI29" s="1113"/>
      <c r="AJ29" s="1114"/>
      <c r="AK29" s="1073">
        <v>1293</v>
      </c>
      <c r="AL29" s="1064"/>
      <c r="AM29" s="1064"/>
      <c r="AN29" s="1064"/>
      <c r="AO29" s="1064"/>
      <c r="AP29" s="1064" t="s">
        <v>618</v>
      </c>
      <c r="AQ29" s="1064"/>
      <c r="AR29" s="1064"/>
      <c r="AS29" s="1064"/>
      <c r="AT29" s="1064"/>
      <c r="AU29" s="1064" t="s">
        <v>617</v>
      </c>
      <c r="AV29" s="1064"/>
      <c r="AW29" s="1064"/>
      <c r="AX29" s="1064"/>
      <c r="AY29" s="1064"/>
      <c r="AZ29" s="1135" t="s">
        <v>618</v>
      </c>
      <c r="BA29" s="1135"/>
      <c r="BB29" s="1135"/>
      <c r="BC29" s="1135"/>
      <c r="BD29" s="1135"/>
      <c r="BE29" s="1125"/>
      <c r="BF29" s="1125"/>
      <c r="BG29" s="1125"/>
      <c r="BH29" s="1125"/>
      <c r="BI29" s="1126"/>
      <c r="BJ29" s="253"/>
      <c r="BK29" s="253"/>
      <c r="BL29" s="253"/>
      <c r="BM29" s="253"/>
      <c r="BN29" s="253"/>
      <c r="BO29" s="266"/>
      <c r="BP29" s="266"/>
      <c r="BQ29" s="263">
        <v>23</v>
      </c>
      <c r="BR29" s="264"/>
      <c r="BS29" s="1107"/>
      <c r="BT29" s="1108"/>
      <c r="BU29" s="1108"/>
      <c r="BV29" s="1108"/>
      <c r="BW29" s="1108"/>
      <c r="BX29" s="1108"/>
      <c r="BY29" s="1108"/>
      <c r="BZ29" s="1108"/>
      <c r="CA29" s="1108"/>
      <c r="CB29" s="1108"/>
      <c r="CC29" s="1108"/>
      <c r="CD29" s="1108"/>
      <c r="CE29" s="1108"/>
      <c r="CF29" s="1108"/>
      <c r="CG29" s="1109"/>
      <c r="CH29" s="1082"/>
      <c r="CI29" s="1083"/>
      <c r="CJ29" s="1083"/>
      <c r="CK29" s="1083"/>
      <c r="CL29" s="1084"/>
      <c r="CM29" s="1082"/>
      <c r="CN29" s="1083"/>
      <c r="CO29" s="1083"/>
      <c r="CP29" s="1083"/>
      <c r="CQ29" s="1084"/>
      <c r="CR29" s="1082"/>
      <c r="CS29" s="1083"/>
      <c r="CT29" s="1083"/>
      <c r="CU29" s="1083"/>
      <c r="CV29" s="1084"/>
      <c r="CW29" s="1082"/>
      <c r="CX29" s="1083"/>
      <c r="CY29" s="1083"/>
      <c r="CZ29" s="1083"/>
      <c r="DA29" s="1084"/>
      <c r="DB29" s="1082"/>
      <c r="DC29" s="1083"/>
      <c r="DD29" s="1083"/>
      <c r="DE29" s="1083"/>
      <c r="DF29" s="1084"/>
      <c r="DG29" s="1082"/>
      <c r="DH29" s="1083"/>
      <c r="DI29" s="1083"/>
      <c r="DJ29" s="1083"/>
      <c r="DK29" s="1084"/>
      <c r="DL29" s="1082"/>
      <c r="DM29" s="1083"/>
      <c r="DN29" s="1083"/>
      <c r="DO29" s="1083"/>
      <c r="DP29" s="1084"/>
      <c r="DQ29" s="1082"/>
      <c r="DR29" s="1083"/>
      <c r="DS29" s="1083"/>
      <c r="DT29" s="1083"/>
      <c r="DU29" s="1084"/>
      <c r="DV29" s="1085"/>
      <c r="DW29" s="1086"/>
      <c r="DX29" s="1086"/>
      <c r="DY29" s="1086"/>
      <c r="DZ29" s="1087"/>
      <c r="EA29" s="247"/>
    </row>
    <row r="30" spans="1:131" s="248" customFormat="1" ht="26.25" customHeight="1" x14ac:dyDescent="0.2">
      <c r="A30" s="267">
        <v>3</v>
      </c>
      <c r="B30" s="1130" t="s">
        <v>405</v>
      </c>
      <c r="C30" s="1131"/>
      <c r="D30" s="1131"/>
      <c r="E30" s="1131"/>
      <c r="F30" s="1131"/>
      <c r="G30" s="1131"/>
      <c r="H30" s="1131"/>
      <c r="I30" s="1131"/>
      <c r="J30" s="1131"/>
      <c r="K30" s="1131"/>
      <c r="L30" s="1131"/>
      <c r="M30" s="1131"/>
      <c r="N30" s="1131"/>
      <c r="O30" s="1131"/>
      <c r="P30" s="1132"/>
      <c r="Q30" s="1136">
        <v>1221</v>
      </c>
      <c r="R30" s="1137"/>
      <c r="S30" s="1137"/>
      <c r="T30" s="1137"/>
      <c r="U30" s="1137"/>
      <c r="V30" s="1137">
        <v>1212</v>
      </c>
      <c r="W30" s="1137"/>
      <c r="X30" s="1137"/>
      <c r="Y30" s="1137"/>
      <c r="Z30" s="1137"/>
      <c r="AA30" s="1137">
        <v>9</v>
      </c>
      <c r="AB30" s="1137"/>
      <c r="AC30" s="1137"/>
      <c r="AD30" s="1137"/>
      <c r="AE30" s="1138"/>
      <c r="AF30" s="1112">
        <v>9</v>
      </c>
      <c r="AG30" s="1113"/>
      <c r="AH30" s="1113"/>
      <c r="AI30" s="1113"/>
      <c r="AJ30" s="1114"/>
      <c r="AK30" s="1073">
        <v>232</v>
      </c>
      <c r="AL30" s="1064"/>
      <c r="AM30" s="1064"/>
      <c r="AN30" s="1064"/>
      <c r="AO30" s="1064"/>
      <c r="AP30" s="1064" t="s">
        <v>618</v>
      </c>
      <c r="AQ30" s="1064"/>
      <c r="AR30" s="1064"/>
      <c r="AS30" s="1064"/>
      <c r="AT30" s="1064"/>
      <c r="AU30" s="1064" t="s">
        <v>617</v>
      </c>
      <c r="AV30" s="1064"/>
      <c r="AW30" s="1064"/>
      <c r="AX30" s="1064"/>
      <c r="AY30" s="1064"/>
      <c r="AZ30" s="1135" t="s">
        <v>618</v>
      </c>
      <c r="BA30" s="1135"/>
      <c r="BB30" s="1135"/>
      <c r="BC30" s="1135"/>
      <c r="BD30" s="1135"/>
      <c r="BE30" s="1125"/>
      <c r="BF30" s="1125"/>
      <c r="BG30" s="1125"/>
      <c r="BH30" s="1125"/>
      <c r="BI30" s="1126"/>
      <c r="BJ30" s="253"/>
      <c r="BK30" s="253"/>
      <c r="BL30" s="253"/>
      <c r="BM30" s="253"/>
      <c r="BN30" s="253"/>
      <c r="BO30" s="266"/>
      <c r="BP30" s="266"/>
      <c r="BQ30" s="263">
        <v>24</v>
      </c>
      <c r="BR30" s="264"/>
      <c r="BS30" s="1107"/>
      <c r="BT30" s="1108"/>
      <c r="BU30" s="1108"/>
      <c r="BV30" s="1108"/>
      <c r="BW30" s="1108"/>
      <c r="BX30" s="1108"/>
      <c r="BY30" s="1108"/>
      <c r="BZ30" s="1108"/>
      <c r="CA30" s="1108"/>
      <c r="CB30" s="1108"/>
      <c r="CC30" s="1108"/>
      <c r="CD30" s="1108"/>
      <c r="CE30" s="1108"/>
      <c r="CF30" s="1108"/>
      <c r="CG30" s="1109"/>
      <c r="CH30" s="1082"/>
      <c r="CI30" s="1083"/>
      <c r="CJ30" s="1083"/>
      <c r="CK30" s="1083"/>
      <c r="CL30" s="1084"/>
      <c r="CM30" s="1082"/>
      <c r="CN30" s="1083"/>
      <c r="CO30" s="1083"/>
      <c r="CP30" s="1083"/>
      <c r="CQ30" s="1084"/>
      <c r="CR30" s="1082"/>
      <c r="CS30" s="1083"/>
      <c r="CT30" s="1083"/>
      <c r="CU30" s="1083"/>
      <c r="CV30" s="1084"/>
      <c r="CW30" s="1082"/>
      <c r="CX30" s="1083"/>
      <c r="CY30" s="1083"/>
      <c r="CZ30" s="1083"/>
      <c r="DA30" s="1084"/>
      <c r="DB30" s="1082"/>
      <c r="DC30" s="1083"/>
      <c r="DD30" s="1083"/>
      <c r="DE30" s="1083"/>
      <c r="DF30" s="1084"/>
      <c r="DG30" s="1082"/>
      <c r="DH30" s="1083"/>
      <c r="DI30" s="1083"/>
      <c r="DJ30" s="1083"/>
      <c r="DK30" s="1084"/>
      <c r="DL30" s="1082"/>
      <c r="DM30" s="1083"/>
      <c r="DN30" s="1083"/>
      <c r="DO30" s="1083"/>
      <c r="DP30" s="1084"/>
      <c r="DQ30" s="1082"/>
      <c r="DR30" s="1083"/>
      <c r="DS30" s="1083"/>
      <c r="DT30" s="1083"/>
      <c r="DU30" s="1084"/>
      <c r="DV30" s="1085"/>
      <c r="DW30" s="1086"/>
      <c r="DX30" s="1086"/>
      <c r="DY30" s="1086"/>
      <c r="DZ30" s="1087"/>
      <c r="EA30" s="247"/>
    </row>
    <row r="31" spans="1:131" s="248" customFormat="1" ht="26.25" customHeight="1" x14ac:dyDescent="0.2">
      <c r="A31" s="267">
        <v>4</v>
      </c>
      <c r="B31" s="1130" t="s">
        <v>406</v>
      </c>
      <c r="C31" s="1131"/>
      <c r="D31" s="1131"/>
      <c r="E31" s="1131"/>
      <c r="F31" s="1131"/>
      <c r="G31" s="1131"/>
      <c r="H31" s="1131"/>
      <c r="I31" s="1131"/>
      <c r="J31" s="1131"/>
      <c r="K31" s="1131"/>
      <c r="L31" s="1131"/>
      <c r="M31" s="1131"/>
      <c r="N31" s="1131"/>
      <c r="O31" s="1131"/>
      <c r="P31" s="1132"/>
      <c r="Q31" s="1136">
        <v>2645</v>
      </c>
      <c r="R31" s="1137"/>
      <c r="S31" s="1137"/>
      <c r="T31" s="1137"/>
      <c r="U31" s="1137"/>
      <c r="V31" s="1137">
        <v>2379</v>
      </c>
      <c r="W31" s="1137"/>
      <c r="X31" s="1137"/>
      <c r="Y31" s="1137"/>
      <c r="Z31" s="1137"/>
      <c r="AA31" s="1137">
        <v>266</v>
      </c>
      <c r="AB31" s="1137"/>
      <c r="AC31" s="1137"/>
      <c r="AD31" s="1137"/>
      <c r="AE31" s="1138"/>
      <c r="AF31" s="1112">
        <v>1718</v>
      </c>
      <c r="AG31" s="1113"/>
      <c r="AH31" s="1113"/>
      <c r="AI31" s="1113"/>
      <c r="AJ31" s="1114"/>
      <c r="AK31" s="1073">
        <v>81</v>
      </c>
      <c r="AL31" s="1064"/>
      <c r="AM31" s="1064"/>
      <c r="AN31" s="1064"/>
      <c r="AO31" s="1064"/>
      <c r="AP31" s="1064">
        <v>8911</v>
      </c>
      <c r="AQ31" s="1064"/>
      <c r="AR31" s="1064"/>
      <c r="AS31" s="1064"/>
      <c r="AT31" s="1064"/>
      <c r="AU31" s="1064">
        <v>784</v>
      </c>
      <c r="AV31" s="1064"/>
      <c r="AW31" s="1064"/>
      <c r="AX31" s="1064"/>
      <c r="AY31" s="1064"/>
      <c r="AZ31" s="1135" t="s">
        <v>618</v>
      </c>
      <c r="BA31" s="1135"/>
      <c r="BB31" s="1135"/>
      <c r="BC31" s="1135"/>
      <c r="BD31" s="1135"/>
      <c r="BE31" s="1125" t="s">
        <v>407</v>
      </c>
      <c r="BF31" s="1125"/>
      <c r="BG31" s="1125"/>
      <c r="BH31" s="1125"/>
      <c r="BI31" s="1126"/>
      <c r="BJ31" s="253"/>
      <c r="BK31" s="253"/>
      <c r="BL31" s="253"/>
      <c r="BM31" s="253"/>
      <c r="BN31" s="253"/>
      <c r="BO31" s="266"/>
      <c r="BP31" s="266"/>
      <c r="BQ31" s="263">
        <v>25</v>
      </c>
      <c r="BR31" s="264"/>
      <c r="BS31" s="1107"/>
      <c r="BT31" s="1108"/>
      <c r="BU31" s="1108"/>
      <c r="BV31" s="1108"/>
      <c r="BW31" s="1108"/>
      <c r="BX31" s="1108"/>
      <c r="BY31" s="1108"/>
      <c r="BZ31" s="1108"/>
      <c r="CA31" s="1108"/>
      <c r="CB31" s="1108"/>
      <c r="CC31" s="1108"/>
      <c r="CD31" s="1108"/>
      <c r="CE31" s="1108"/>
      <c r="CF31" s="1108"/>
      <c r="CG31" s="1109"/>
      <c r="CH31" s="1082"/>
      <c r="CI31" s="1083"/>
      <c r="CJ31" s="1083"/>
      <c r="CK31" s="1083"/>
      <c r="CL31" s="1084"/>
      <c r="CM31" s="1082"/>
      <c r="CN31" s="1083"/>
      <c r="CO31" s="1083"/>
      <c r="CP31" s="1083"/>
      <c r="CQ31" s="1084"/>
      <c r="CR31" s="1082"/>
      <c r="CS31" s="1083"/>
      <c r="CT31" s="1083"/>
      <c r="CU31" s="1083"/>
      <c r="CV31" s="1084"/>
      <c r="CW31" s="1082"/>
      <c r="CX31" s="1083"/>
      <c r="CY31" s="1083"/>
      <c r="CZ31" s="1083"/>
      <c r="DA31" s="1084"/>
      <c r="DB31" s="1082"/>
      <c r="DC31" s="1083"/>
      <c r="DD31" s="1083"/>
      <c r="DE31" s="1083"/>
      <c r="DF31" s="1084"/>
      <c r="DG31" s="1082"/>
      <c r="DH31" s="1083"/>
      <c r="DI31" s="1083"/>
      <c r="DJ31" s="1083"/>
      <c r="DK31" s="1084"/>
      <c r="DL31" s="1082"/>
      <c r="DM31" s="1083"/>
      <c r="DN31" s="1083"/>
      <c r="DO31" s="1083"/>
      <c r="DP31" s="1084"/>
      <c r="DQ31" s="1082"/>
      <c r="DR31" s="1083"/>
      <c r="DS31" s="1083"/>
      <c r="DT31" s="1083"/>
      <c r="DU31" s="1084"/>
      <c r="DV31" s="1085"/>
      <c r="DW31" s="1086"/>
      <c r="DX31" s="1086"/>
      <c r="DY31" s="1086"/>
      <c r="DZ31" s="1087"/>
      <c r="EA31" s="247"/>
    </row>
    <row r="32" spans="1:131" s="248" customFormat="1" ht="26.25" customHeight="1" x14ac:dyDescent="0.2">
      <c r="A32" s="267">
        <v>5</v>
      </c>
      <c r="B32" s="1130" t="s">
        <v>408</v>
      </c>
      <c r="C32" s="1131"/>
      <c r="D32" s="1131"/>
      <c r="E32" s="1131"/>
      <c r="F32" s="1131"/>
      <c r="G32" s="1131"/>
      <c r="H32" s="1131"/>
      <c r="I32" s="1131"/>
      <c r="J32" s="1131"/>
      <c r="K32" s="1131"/>
      <c r="L32" s="1131"/>
      <c r="M32" s="1131"/>
      <c r="N32" s="1131"/>
      <c r="O32" s="1131"/>
      <c r="P32" s="1132"/>
      <c r="Q32" s="1136">
        <v>3060</v>
      </c>
      <c r="R32" s="1137"/>
      <c r="S32" s="1137"/>
      <c r="T32" s="1137"/>
      <c r="U32" s="1137"/>
      <c r="V32" s="1137">
        <v>2962</v>
      </c>
      <c r="W32" s="1137"/>
      <c r="X32" s="1137"/>
      <c r="Y32" s="1137"/>
      <c r="Z32" s="1137"/>
      <c r="AA32" s="1137">
        <v>98</v>
      </c>
      <c r="AB32" s="1137"/>
      <c r="AC32" s="1137"/>
      <c r="AD32" s="1137"/>
      <c r="AE32" s="1138"/>
      <c r="AF32" s="1112">
        <v>12</v>
      </c>
      <c r="AG32" s="1113"/>
      <c r="AH32" s="1113"/>
      <c r="AI32" s="1113"/>
      <c r="AJ32" s="1114"/>
      <c r="AK32" s="1073">
        <v>1237</v>
      </c>
      <c r="AL32" s="1064"/>
      <c r="AM32" s="1064"/>
      <c r="AN32" s="1064"/>
      <c r="AO32" s="1064"/>
      <c r="AP32" s="1064">
        <v>11729</v>
      </c>
      <c r="AQ32" s="1064"/>
      <c r="AR32" s="1064"/>
      <c r="AS32" s="1064"/>
      <c r="AT32" s="1064"/>
      <c r="AU32" s="1064">
        <v>9747</v>
      </c>
      <c r="AV32" s="1064"/>
      <c r="AW32" s="1064"/>
      <c r="AX32" s="1064"/>
      <c r="AY32" s="1064"/>
      <c r="AZ32" s="1135" t="s">
        <v>618</v>
      </c>
      <c r="BA32" s="1135"/>
      <c r="BB32" s="1135"/>
      <c r="BC32" s="1135"/>
      <c r="BD32" s="1135"/>
      <c r="BE32" s="1125" t="s">
        <v>409</v>
      </c>
      <c r="BF32" s="1125"/>
      <c r="BG32" s="1125"/>
      <c r="BH32" s="1125"/>
      <c r="BI32" s="1126"/>
      <c r="BJ32" s="253"/>
      <c r="BK32" s="253"/>
      <c r="BL32" s="253"/>
      <c r="BM32" s="253"/>
      <c r="BN32" s="253"/>
      <c r="BO32" s="266"/>
      <c r="BP32" s="266"/>
      <c r="BQ32" s="263">
        <v>26</v>
      </c>
      <c r="BR32" s="264"/>
      <c r="BS32" s="1107"/>
      <c r="BT32" s="1108"/>
      <c r="BU32" s="1108"/>
      <c r="BV32" s="1108"/>
      <c r="BW32" s="1108"/>
      <c r="BX32" s="1108"/>
      <c r="BY32" s="1108"/>
      <c r="BZ32" s="1108"/>
      <c r="CA32" s="1108"/>
      <c r="CB32" s="1108"/>
      <c r="CC32" s="1108"/>
      <c r="CD32" s="1108"/>
      <c r="CE32" s="1108"/>
      <c r="CF32" s="1108"/>
      <c r="CG32" s="1109"/>
      <c r="CH32" s="1082"/>
      <c r="CI32" s="1083"/>
      <c r="CJ32" s="1083"/>
      <c r="CK32" s="1083"/>
      <c r="CL32" s="1084"/>
      <c r="CM32" s="1082"/>
      <c r="CN32" s="1083"/>
      <c r="CO32" s="1083"/>
      <c r="CP32" s="1083"/>
      <c r="CQ32" s="1084"/>
      <c r="CR32" s="1082"/>
      <c r="CS32" s="1083"/>
      <c r="CT32" s="1083"/>
      <c r="CU32" s="1083"/>
      <c r="CV32" s="1084"/>
      <c r="CW32" s="1082"/>
      <c r="CX32" s="1083"/>
      <c r="CY32" s="1083"/>
      <c r="CZ32" s="1083"/>
      <c r="DA32" s="1084"/>
      <c r="DB32" s="1082"/>
      <c r="DC32" s="1083"/>
      <c r="DD32" s="1083"/>
      <c r="DE32" s="1083"/>
      <c r="DF32" s="1084"/>
      <c r="DG32" s="1082"/>
      <c r="DH32" s="1083"/>
      <c r="DI32" s="1083"/>
      <c r="DJ32" s="1083"/>
      <c r="DK32" s="1084"/>
      <c r="DL32" s="1082"/>
      <c r="DM32" s="1083"/>
      <c r="DN32" s="1083"/>
      <c r="DO32" s="1083"/>
      <c r="DP32" s="1084"/>
      <c r="DQ32" s="1082"/>
      <c r="DR32" s="1083"/>
      <c r="DS32" s="1083"/>
      <c r="DT32" s="1083"/>
      <c r="DU32" s="1084"/>
      <c r="DV32" s="1085"/>
      <c r="DW32" s="1086"/>
      <c r="DX32" s="1086"/>
      <c r="DY32" s="1086"/>
      <c r="DZ32" s="1087"/>
      <c r="EA32" s="247"/>
    </row>
    <row r="33" spans="1:131" s="248" customFormat="1" ht="26.25" customHeight="1" x14ac:dyDescent="0.2">
      <c r="A33" s="267">
        <v>6</v>
      </c>
      <c r="B33" s="1130" t="s">
        <v>410</v>
      </c>
      <c r="C33" s="1131"/>
      <c r="D33" s="1131"/>
      <c r="E33" s="1131"/>
      <c r="F33" s="1131"/>
      <c r="G33" s="1131"/>
      <c r="H33" s="1131"/>
      <c r="I33" s="1131"/>
      <c r="J33" s="1131"/>
      <c r="K33" s="1131"/>
      <c r="L33" s="1131"/>
      <c r="M33" s="1131"/>
      <c r="N33" s="1131"/>
      <c r="O33" s="1131"/>
      <c r="P33" s="1132"/>
      <c r="Q33" s="1136">
        <v>99</v>
      </c>
      <c r="R33" s="1137"/>
      <c r="S33" s="1137"/>
      <c r="T33" s="1137"/>
      <c r="U33" s="1137"/>
      <c r="V33" s="1137">
        <v>92</v>
      </c>
      <c r="W33" s="1137"/>
      <c r="X33" s="1137"/>
      <c r="Y33" s="1137"/>
      <c r="Z33" s="1137"/>
      <c r="AA33" s="1137">
        <v>7</v>
      </c>
      <c r="AB33" s="1137"/>
      <c r="AC33" s="1137"/>
      <c r="AD33" s="1137"/>
      <c r="AE33" s="1138"/>
      <c r="AF33" s="1112">
        <v>7</v>
      </c>
      <c r="AG33" s="1113"/>
      <c r="AH33" s="1113"/>
      <c r="AI33" s="1113"/>
      <c r="AJ33" s="1114"/>
      <c r="AK33" s="1073">
        <v>79</v>
      </c>
      <c r="AL33" s="1064"/>
      <c r="AM33" s="1064"/>
      <c r="AN33" s="1064"/>
      <c r="AO33" s="1064"/>
      <c r="AP33" s="1064">
        <v>542</v>
      </c>
      <c r="AQ33" s="1064"/>
      <c r="AR33" s="1064"/>
      <c r="AS33" s="1064"/>
      <c r="AT33" s="1064"/>
      <c r="AU33" s="1064">
        <v>542</v>
      </c>
      <c r="AV33" s="1064"/>
      <c r="AW33" s="1064"/>
      <c r="AX33" s="1064"/>
      <c r="AY33" s="1064"/>
      <c r="AZ33" s="1135" t="s">
        <v>618</v>
      </c>
      <c r="BA33" s="1135"/>
      <c r="BB33" s="1135"/>
      <c r="BC33" s="1135"/>
      <c r="BD33" s="1135"/>
      <c r="BE33" s="1125" t="s">
        <v>409</v>
      </c>
      <c r="BF33" s="1125"/>
      <c r="BG33" s="1125"/>
      <c r="BH33" s="1125"/>
      <c r="BI33" s="1126"/>
      <c r="BJ33" s="253"/>
      <c r="BK33" s="253"/>
      <c r="BL33" s="253"/>
      <c r="BM33" s="253"/>
      <c r="BN33" s="253"/>
      <c r="BO33" s="266"/>
      <c r="BP33" s="266"/>
      <c r="BQ33" s="263">
        <v>27</v>
      </c>
      <c r="BR33" s="264"/>
      <c r="BS33" s="1107"/>
      <c r="BT33" s="1108"/>
      <c r="BU33" s="1108"/>
      <c r="BV33" s="1108"/>
      <c r="BW33" s="1108"/>
      <c r="BX33" s="1108"/>
      <c r="BY33" s="1108"/>
      <c r="BZ33" s="1108"/>
      <c r="CA33" s="1108"/>
      <c r="CB33" s="1108"/>
      <c r="CC33" s="1108"/>
      <c r="CD33" s="1108"/>
      <c r="CE33" s="1108"/>
      <c r="CF33" s="1108"/>
      <c r="CG33" s="1109"/>
      <c r="CH33" s="1082"/>
      <c r="CI33" s="1083"/>
      <c r="CJ33" s="1083"/>
      <c r="CK33" s="1083"/>
      <c r="CL33" s="1084"/>
      <c r="CM33" s="1082"/>
      <c r="CN33" s="1083"/>
      <c r="CO33" s="1083"/>
      <c r="CP33" s="1083"/>
      <c r="CQ33" s="1084"/>
      <c r="CR33" s="1082"/>
      <c r="CS33" s="1083"/>
      <c r="CT33" s="1083"/>
      <c r="CU33" s="1083"/>
      <c r="CV33" s="1084"/>
      <c r="CW33" s="1082"/>
      <c r="CX33" s="1083"/>
      <c r="CY33" s="1083"/>
      <c r="CZ33" s="1083"/>
      <c r="DA33" s="1084"/>
      <c r="DB33" s="1082"/>
      <c r="DC33" s="1083"/>
      <c r="DD33" s="1083"/>
      <c r="DE33" s="1083"/>
      <c r="DF33" s="1084"/>
      <c r="DG33" s="1082"/>
      <c r="DH33" s="1083"/>
      <c r="DI33" s="1083"/>
      <c r="DJ33" s="1083"/>
      <c r="DK33" s="1084"/>
      <c r="DL33" s="1082"/>
      <c r="DM33" s="1083"/>
      <c r="DN33" s="1083"/>
      <c r="DO33" s="1083"/>
      <c r="DP33" s="1084"/>
      <c r="DQ33" s="1082"/>
      <c r="DR33" s="1083"/>
      <c r="DS33" s="1083"/>
      <c r="DT33" s="1083"/>
      <c r="DU33" s="1084"/>
      <c r="DV33" s="1085"/>
      <c r="DW33" s="1086"/>
      <c r="DX33" s="1086"/>
      <c r="DY33" s="1086"/>
      <c r="DZ33" s="1087"/>
      <c r="EA33" s="247"/>
    </row>
    <row r="34" spans="1:131" s="248" customFormat="1" ht="26.25" customHeight="1" x14ac:dyDescent="0.2">
      <c r="A34" s="267">
        <v>7</v>
      </c>
      <c r="B34" s="1130" t="s">
        <v>411</v>
      </c>
      <c r="C34" s="1131"/>
      <c r="D34" s="1131"/>
      <c r="E34" s="1131"/>
      <c r="F34" s="1131"/>
      <c r="G34" s="1131"/>
      <c r="H34" s="1131"/>
      <c r="I34" s="1131"/>
      <c r="J34" s="1131"/>
      <c r="K34" s="1131"/>
      <c r="L34" s="1131"/>
      <c r="M34" s="1131"/>
      <c r="N34" s="1131"/>
      <c r="O34" s="1131"/>
      <c r="P34" s="1132"/>
      <c r="Q34" s="1136">
        <v>67</v>
      </c>
      <c r="R34" s="1137"/>
      <c r="S34" s="1137"/>
      <c r="T34" s="1137"/>
      <c r="U34" s="1137"/>
      <c r="V34" s="1137">
        <v>56</v>
      </c>
      <c r="W34" s="1137"/>
      <c r="X34" s="1137"/>
      <c r="Y34" s="1137"/>
      <c r="Z34" s="1137"/>
      <c r="AA34" s="1137">
        <v>11</v>
      </c>
      <c r="AB34" s="1137"/>
      <c r="AC34" s="1137"/>
      <c r="AD34" s="1137"/>
      <c r="AE34" s="1138"/>
      <c r="AF34" s="1112">
        <v>4</v>
      </c>
      <c r="AG34" s="1113"/>
      <c r="AH34" s="1113"/>
      <c r="AI34" s="1113"/>
      <c r="AJ34" s="1114"/>
      <c r="AK34" s="1073">
        <v>3</v>
      </c>
      <c r="AL34" s="1064"/>
      <c r="AM34" s="1064"/>
      <c r="AN34" s="1064"/>
      <c r="AO34" s="1064"/>
      <c r="AP34" s="1064">
        <v>86</v>
      </c>
      <c r="AQ34" s="1064"/>
      <c r="AR34" s="1064"/>
      <c r="AS34" s="1064"/>
      <c r="AT34" s="1064"/>
      <c r="AU34" s="1064" t="s">
        <v>618</v>
      </c>
      <c r="AV34" s="1064"/>
      <c r="AW34" s="1064"/>
      <c r="AX34" s="1064"/>
      <c r="AY34" s="1064"/>
      <c r="AZ34" s="1135" t="s">
        <v>618</v>
      </c>
      <c r="BA34" s="1135"/>
      <c r="BB34" s="1135"/>
      <c r="BC34" s="1135"/>
      <c r="BD34" s="1135"/>
      <c r="BE34" s="1125" t="s">
        <v>412</v>
      </c>
      <c r="BF34" s="1125"/>
      <c r="BG34" s="1125"/>
      <c r="BH34" s="1125"/>
      <c r="BI34" s="1126"/>
      <c r="BJ34" s="253"/>
      <c r="BK34" s="253"/>
      <c r="BL34" s="253"/>
      <c r="BM34" s="253"/>
      <c r="BN34" s="253"/>
      <c r="BO34" s="266"/>
      <c r="BP34" s="266"/>
      <c r="BQ34" s="263">
        <v>28</v>
      </c>
      <c r="BR34" s="264"/>
      <c r="BS34" s="1107"/>
      <c r="BT34" s="1108"/>
      <c r="BU34" s="1108"/>
      <c r="BV34" s="1108"/>
      <c r="BW34" s="1108"/>
      <c r="BX34" s="1108"/>
      <c r="BY34" s="1108"/>
      <c r="BZ34" s="1108"/>
      <c r="CA34" s="1108"/>
      <c r="CB34" s="1108"/>
      <c r="CC34" s="1108"/>
      <c r="CD34" s="1108"/>
      <c r="CE34" s="1108"/>
      <c r="CF34" s="1108"/>
      <c r="CG34" s="1109"/>
      <c r="CH34" s="1082"/>
      <c r="CI34" s="1083"/>
      <c r="CJ34" s="1083"/>
      <c r="CK34" s="1083"/>
      <c r="CL34" s="1084"/>
      <c r="CM34" s="1082"/>
      <c r="CN34" s="1083"/>
      <c r="CO34" s="1083"/>
      <c r="CP34" s="1083"/>
      <c r="CQ34" s="1084"/>
      <c r="CR34" s="1082"/>
      <c r="CS34" s="1083"/>
      <c r="CT34" s="1083"/>
      <c r="CU34" s="1083"/>
      <c r="CV34" s="1084"/>
      <c r="CW34" s="1082"/>
      <c r="CX34" s="1083"/>
      <c r="CY34" s="1083"/>
      <c r="CZ34" s="1083"/>
      <c r="DA34" s="1084"/>
      <c r="DB34" s="1082"/>
      <c r="DC34" s="1083"/>
      <c r="DD34" s="1083"/>
      <c r="DE34" s="1083"/>
      <c r="DF34" s="1084"/>
      <c r="DG34" s="1082"/>
      <c r="DH34" s="1083"/>
      <c r="DI34" s="1083"/>
      <c r="DJ34" s="1083"/>
      <c r="DK34" s="1084"/>
      <c r="DL34" s="1082"/>
      <c r="DM34" s="1083"/>
      <c r="DN34" s="1083"/>
      <c r="DO34" s="1083"/>
      <c r="DP34" s="1084"/>
      <c r="DQ34" s="1082"/>
      <c r="DR34" s="1083"/>
      <c r="DS34" s="1083"/>
      <c r="DT34" s="1083"/>
      <c r="DU34" s="1084"/>
      <c r="DV34" s="1085"/>
      <c r="DW34" s="1086"/>
      <c r="DX34" s="1086"/>
      <c r="DY34" s="1086"/>
      <c r="DZ34" s="1087"/>
      <c r="EA34" s="247"/>
    </row>
    <row r="35" spans="1:131" s="248" customFormat="1" ht="26.25" customHeight="1" x14ac:dyDescent="0.2">
      <c r="A35" s="267">
        <v>8</v>
      </c>
      <c r="B35" s="1130" t="s">
        <v>413</v>
      </c>
      <c r="C35" s="1131"/>
      <c r="D35" s="1131"/>
      <c r="E35" s="1131"/>
      <c r="F35" s="1131"/>
      <c r="G35" s="1131"/>
      <c r="H35" s="1131"/>
      <c r="I35" s="1131"/>
      <c r="J35" s="1131"/>
      <c r="K35" s="1131"/>
      <c r="L35" s="1131"/>
      <c r="M35" s="1131"/>
      <c r="N35" s="1131"/>
      <c r="O35" s="1131"/>
      <c r="P35" s="1132"/>
      <c r="Q35" s="1136">
        <v>309</v>
      </c>
      <c r="R35" s="1137"/>
      <c r="S35" s="1137"/>
      <c r="T35" s="1137"/>
      <c r="U35" s="1137"/>
      <c r="V35" s="1137">
        <v>298</v>
      </c>
      <c r="W35" s="1137"/>
      <c r="X35" s="1137"/>
      <c r="Y35" s="1137"/>
      <c r="Z35" s="1137"/>
      <c r="AA35" s="1137">
        <v>11</v>
      </c>
      <c r="AB35" s="1137"/>
      <c r="AC35" s="1137"/>
      <c r="AD35" s="1137"/>
      <c r="AE35" s="1138"/>
      <c r="AF35" s="1112" t="s">
        <v>392</v>
      </c>
      <c r="AG35" s="1113"/>
      <c r="AH35" s="1113"/>
      <c r="AI35" s="1113"/>
      <c r="AJ35" s="1114"/>
      <c r="AK35" s="1073">
        <v>21</v>
      </c>
      <c r="AL35" s="1064"/>
      <c r="AM35" s="1064"/>
      <c r="AN35" s="1064"/>
      <c r="AO35" s="1064"/>
      <c r="AP35" s="1064">
        <v>472</v>
      </c>
      <c r="AQ35" s="1064"/>
      <c r="AR35" s="1064"/>
      <c r="AS35" s="1064"/>
      <c r="AT35" s="1064"/>
      <c r="AU35" s="1064">
        <v>281</v>
      </c>
      <c r="AV35" s="1064"/>
      <c r="AW35" s="1064"/>
      <c r="AX35" s="1064"/>
      <c r="AY35" s="1064"/>
      <c r="AZ35" s="1135" t="s">
        <v>618</v>
      </c>
      <c r="BA35" s="1135"/>
      <c r="BB35" s="1135"/>
      <c r="BC35" s="1135"/>
      <c r="BD35" s="1135"/>
      <c r="BE35" s="1125" t="s">
        <v>414</v>
      </c>
      <c r="BF35" s="1125"/>
      <c r="BG35" s="1125"/>
      <c r="BH35" s="1125"/>
      <c r="BI35" s="1126"/>
      <c r="BJ35" s="253"/>
      <c r="BK35" s="253"/>
      <c r="BL35" s="253"/>
      <c r="BM35" s="253"/>
      <c r="BN35" s="253"/>
      <c r="BO35" s="266"/>
      <c r="BP35" s="266"/>
      <c r="BQ35" s="263">
        <v>29</v>
      </c>
      <c r="BR35" s="264"/>
      <c r="BS35" s="1107"/>
      <c r="BT35" s="1108"/>
      <c r="BU35" s="1108"/>
      <c r="BV35" s="1108"/>
      <c r="BW35" s="1108"/>
      <c r="BX35" s="1108"/>
      <c r="BY35" s="1108"/>
      <c r="BZ35" s="1108"/>
      <c r="CA35" s="1108"/>
      <c r="CB35" s="1108"/>
      <c r="CC35" s="1108"/>
      <c r="CD35" s="1108"/>
      <c r="CE35" s="1108"/>
      <c r="CF35" s="1108"/>
      <c r="CG35" s="1109"/>
      <c r="CH35" s="1082"/>
      <c r="CI35" s="1083"/>
      <c r="CJ35" s="1083"/>
      <c r="CK35" s="1083"/>
      <c r="CL35" s="1084"/>
      <c r="CM35" s="1082"/>
      <c r="CN35" s="1083"/>
      <c r="CO35" s="1083"/>
      <c r="CP35" s="1083"/>
      <c r="CQ35" s="1084"/>
      <c r="CR35" s="1082"/>
      <c r="CS35" s="1083"/>
      <c r="CT35" s="1083"/>
      <c r="CU35" s="1083"/>
      <c r="CV35" s="1084"/>
      <c r="CW35" s="1082"/>
      <c r="CX35" s="1083"/>
      <c r="CY35" s="1083"/>
      <c r="CZ35" s="1083"/>
      <c r="DA35" s="1084"/>
      <c r="DB35" s="1082"/>
      <c r="DC35" s="1083"/>
      <c r="DD35" s="1083"/>
      <c r="DE35" s="1083"/>
      <c r="DF35" s="1084"/>
      <c r="DG35" s="1082"/>
      <c r="DH35" s="1083"/>
      <c r="DI35" s="1083"/>
      <c r="DJ35" s="1083"/>
      <c r="DK35" s="1084"/>
      <c r="DL35" s="1082"/>
      <c r="DM35" s="1083"/>
      <c r="DN35" s="1083"/>
      <c r="DO35" s="1083"/>
      <c r="DP35" s="1084"/>
      <c r="DQ35" s="1082"/>
      <c r="DR35" s="1083"/>
      <c r="DS35" s="1083"/>
      <c r="DT35" s="1083"/>
      <c r="DU35" s="1084"/>
      <c r="DV35" s="1085"/>
      <c r="DW35" s="1086"/>
      <c r="DX35" s="1086"/>
      <c r="DY35" s="1086"/>
      <c r="DZ35" s="1087"/>
      <c r="EA35" s="247"/>
    </row>
    <row r="36" spans="1:131" s="248" customFormat="1" ht="26.25" customHeight="1" x14ac:dyDescent="0.2">
      <c r="A36" s="267">
        <v>9</v>
      </c>
      <c r="B36" s="1130"/>
      <c r="C36" s="1131"/>
      <c r="D36" s="1131"/>
      <c r="E36" s="1131"/>
      <c r="F36" s="1131"/>
      <c r="G36" s="1131"/>
      <c r="H36" s="1131"/>
      <c r="I36" s="1131"/>
      <c r="J36" s="1131"/>
      <c r="K36" s="1131"/>
      <c r="L36" s="1131"/>
      <c r="M36" s="1131"/>
      <c r="N36" s="1131"/>
      <c r="O36" s="1131"/>
      <c r="P36" s="1132"/>
      <c r="Q36" s="1136"/>
      <c r="R36" s="1137"/>
      <c r="S36" s="1137"/>
      <c r="T36" s="1137"/>
      <c r="U36" s="1137"/>
      <c r="V36" s="1137"/>
      <c r="W36" s="1137"/>
      <c r="X36" s="1137"/>
      <c r="Y36" s="1137"/>
      <c r="Z36" s="1137"/>
      <c r="AA36" s="1137"/>
      <c r="AB36" s="1137"/>
      <c r="AC36" s="1137"/>
      <c r="AD36" s="1137"/>
      <c r="AE36" s="1138"/>
      <c r="AF36" s="1112"/>
      <c r="AG36" s="1113"/>
      <c r="AH36" s="1113"/>
      <c r="AI36" s="1113"/>
      <c r="AJ36" s="1114"/>
      <c r="AK36" s="1073"/>
      <c r="AL36" s="1064"/>
      <c r="AM36" s="1064"/>
      <c r="AN36" s="1064"/>
      <c r="AO36" s="1064"/>
      <c r="AP36" s="1064"/>
      <c r="AQ36" s="1064"/>
      <c r="AR36" s="1064"/>
      <c r="AS36" s="1064"/>
      <c r="AT36" s="1064"/>
      <c r="AU36" s="1064"/>
      <c r="AV36" s="1064"/>
      <c r="AW36" s="1064"/>
      <c r="AX36" s="1064"/>
      <c r="AY36" s="1064"/>
      <c r="AZ36" s="1135"/>
      <c r="BA36" s="1135"/>
      <c r="BB36" s="1135"/>
      <c r="BC36" s="1135"/>
      <c r="BD36" s="1135"/>
      <c r="BE36" s="1125"/>
      <c r="BF36" s="1125"/>
      <c r="BG36" s="1125"/>
      <c r="BH36" s="1125"/>
      <c r="BI36" s="1126"/>
      <c r="BJ36" s="253"/>
      <c r="BK36" s="253"/>
      <c r="BL36" s="253"/>
      <c r="BM36" s="253"/>
      <c r="BN36" s="253"/>
      <c r="BO36" s="266"/>
      <c r="BP36" s="266"/>
      <c r="BQ36" s="263">
        <v>30</v>
      </c>
      <c r="BR36" s="264"/>
      <c r="BS36" s="1107"/>
      <c r="BT36" s="1108"/>
      <c r="BU36" s="1108"/>
      <c r="BV36" s="1108"/>
      <c r="BW36" s="1108"/>
      <c r="BX36" s="1108"/>
      <c r="BY36" s="1108"/>
      <c r="BZ36" s="1108"/>
      <c r="CA36" s="1108"/>
      <c r="CB36" s="1108"/>
      <c r="CC36" s="1108"/>
      <c r="CD36" s="1108"/>
      <c r="CE36" s="1108"/>
      <c r="CF36" s="1108"/>
      <c r="CG36" s="1109"/>
      <c r="CH36" s="1082"/>
      <c r="CI36" s="1083"/>
      <c r="CJ36" s="1083"/>
      <c r="CK36" s="1083"/>
      <c r="CL36" s="1084"/>
      <c r="CM36" s="1082"/>
      <c r="CN36" s="1083"/>
      <c r="CO36" s="1083"/>
      <c r="CP36" s="1083"/>
      <c r="CQ36" s="1084"/>
      <c r="CR36" s="1082"/>
      <c r="CS36" s="1083"/>
      <c r="CT36" s="1083"/>
      <c r="CU36" s="1083"/>
      <c r="CV36" s="1084"/>
      <c r="CW36" s="1082"/>
      <c r="CX36" s="1083"/>
      <c r="CY36" s="1083"/>
      <c r="CZ36" s="1083"/>
      <c r="DA36" s="1084"/>
      <c r="DB36" s="1082"/>
      <c r="DC36" s="1083"/>
      <c r="DD36" s="1083"/>
      <c r="DE36" s="1083"/>
      <c r="DF36" s="1084"/>
      <c r="DG36" s="1082"/>
      <c r="DH36" s="1083"/>
      <c r="DI36" s="1083"/>
      <c r="DJ36" s="1083"/>
      <c r="DK36" s="1084"/>
      <c r="DL36" s="1082"/>
      <c r="DM36" s="1083"/>
      <c r="DN36" s="1083"/>
      <c r="DO36" s="1083"/>
      <c r="DP36" s="1084"/>
      <c r="DQ36" s="1082"/>
      <c r="DR36" s="1083"/>
      <c r="DS36" s="1083"/>
      <c r="DT36" s="1083"/>
      <c r="DU36" s="1084"/>
      <c r="DV36" s="1085"/>
      <c r="DW36" s="1086"/>
      <c r="DX36" s="1086"/>
      <c r="DY36" s="1086"/>
      <c r="DZ36" s="1087"/>
      <c r="EA36" s="247"/>
    </row>
    <row r="37" spans="1:131" s="248" customFormat="1" ht="26.25" customHeight="1" x14ac:dyDescent="0.2">
      <c r="A37" s="267">
        <v>10</v>
      </c>
      <c r="B37" s="1130"/>
      <c r="C37" s="1131"/>
      <c r="D37" s="1131"/>
      <c r="E37" s="1131"/>
      <c r="F37" s="1131"/>
      <c r="G37" s="1131"/>
      <c r="H37" s="1131"/>
      <c r="I37" s="1131"/>
      <c r="J37" s="1131"/>
      <c r="K37" s="1131"/>
      <c r="L37" s="1131"/>
      <c r="M37" s="1131"/>
      <c r="N37" s="1131"/>
      <c r="O37" s="1131"/>
      <c r="P37" s="1132"/>
      <c r="Q37" s="1136"/>
      <c r="R37" s="1137"/>
      <c r="S37" s="1137"/>
      <c r="T37" s="1137"/>
      <c r="U37" s="1137"/>
      <c r="V37" s="1137"/>
      <c r="W37" s="1137"/>
      <c r="X37" s="1137"/>
      <c r="Y37" s="1137"/>
      <c r="Z37" s="1137"/>
      <c r="AA37" s="1137"/>
      <c r="AB37" s="1137"/>
      <c r="AC37" s="1137"/>
      <c r="AD37" s="1137"/>
      <c r="AE37" s="1138"/>
      <c r="AF37" s="1112"/>
      <c r="AG37" s="1113"/>
      <c r="AH37" s="1113"/>
      <c r="AI37" s="1113"/>
      <c r="AJ37" s="1114"/>
      <c r="AK37" s="1073"/>
      <c r="AL37" s="1064"/>
      <c r="AM37" s="1064"/>
      <c r="AN37" s="1064"/>
      <c r="AO37" s="1064"/>
      <c r="AP37" s="1064"/>
      <c r="AQ37" s="1064"/>
      <c r="AR37" s="1064"/>
      <c r="AS37" s="1064"/>
      <c r="AT37" s="1064"/>
      <c r="AU37" s="1064"/>
      <c r="AV37" s="1064"/>
      <c r="AW37" s="1064"/>
      <c r="AX37" s="1064"/>
      <c r="AY37" s="1064"/>
      <c r="AZ37" s="1135"/>
      <c r="BA37" s="1135"/>
      <c r="BB37" s="1135"/>
      <c r="BC37" s="1135"/>
      <c r="BD37" s="1135"/>
      <c r="BE37" s="1125"/>
      <c r="BF37" s="1125"/>
      <c r="BG37" s="1125"/>
      <c r="BH37" s="1125"/>
      <c r="BI37" s="1126"/>
      <c r="BJ37" s="253"/>
      <c r="BK37" s="253"/>
      <c r="BL37" s="253"/>
      <c r="BM37" s="253"/>
      <c r="BN37" s="253"/>
      <c r="BO37" s="266"/>
      <c r="BP37" s="266"/>
      <c r="BQ37" s="263">
        <v>31</v>
      </c>
      <c r="BR37" s="264"/>
      <c r="BS37" s="1107"/>
      <c r="BT37" s="1108"/>
      <c r="BU37" s="1108"/>
      <c r="BV37" s="1108"/>
      <c r="BW37" s="1108"/>
      <c r="BX37" s="1108"/>
      <c r="BY37" s="1108"/>
      <c r="BZ37" s="1108"/>
      <c r="CA37" s="1108"/>
      <c r="CB37" s="1108"/>
      <c r="CC37" s="1108"/>
      <c r="CD37" s="1108"/>
      <c r="CE37" s="1108"/>
      <c r="CF37" s="1108"/>
      <c r="CG37" s="1109"/>
      <c r="CH37" s="1082"/>
      <c r="CI37" s="1083"/>
      <c r="CJ37" s="1083"/>
      <c r="CK37" s="1083"/>
      <c r="CL37" s="1084"/>
      <c r="CM37" s="1082"/>
      <c r="CN37" s="1083"/>
      <c r="CO37" s="1083"/>
      <c r="CP37" s="1083"/>
      <c r="CQ37" s="1084"/>
      <c r="CR37" s="1082"/>
      <c r="CS37" s="1083"/>
      <c r="CT37" s="1083"/>
      <c r="CU37" s="1083"/>
      <c r="CV37" s="1084"/>
      <c r="CW37" s="1082"/>
      <c r="CX37" s="1083"/>
      <c r="CY37" s="1083"/>
      <c r="CZ37" s="1083"/>
      <c r="DA37" s="1084"/>
      <c r="DB37" s="1082"/>
      <c r="DC37" s="1083"/>
      <c r="DD37" s="1083"/>
      <c r="DE37" s="1083"/>
      <c r="DF37" s="1084"/>
      <c r="DG37" s="1082"/>
      <c r="DH37" s="1083"/>
      <c r="DI37" s="1083"/>
      <c r="DJ37" s="1083"/>
      <c r="DK37" s="1084"/>
      <c r="DL37" s="1082"/>
      <c r="DM37" s="1083"/>
      <c r="DN37" s="1083"/>
      <c r="DO37" s="1083"/>
      <c r="DP37" s="1084"/>
      <c r="DQ37" s="1082"/>
      <c r="DR37" s="1083"/>
      <c r="DS37" s="1083"/>
      <c r="DT37" s="1083"/>
      <c r="DU37" s="1084"/>
      <c r="DV37" s="1085"/>
      <c r="DW37" s="1086"/>
      <c r="DX37" s="1086"/>
      <c r="DY37" s="1086"/>
      <c r="DZ37" s="1087"/>
      <c r="EA37" s="247"/>
    </row>
    <row r="38" spans="1:131" s="248" customFormat="1" ht="26.25" customHeight="1" x14ac:dyDescent="0.2">
      <c r="A38" s="267">
        <v>11</v>
      </c>
      <c r="B38" s="1130"/>
      <c r="C38" s="1131"/>
      <c r="D38" s="1131"/>
      <c r="E38" s="1131"/>
      <c r="F38" s="1131"/>
      <c r="G38" s="1131"/>
      <c r="H38" s="1131"/>
      <c r="I38" s="1131"/>
      <c r="J38" s="1131"/>
      <c r="K38" s="1131"/>
      <c r="L38" s="1131"/>
      <c r="M38" s="1131"/>
      <c r="N38" s="1131"/>
      <c r="O38" s="1131"/>
      <c r="P38" s="1132"/>
      <c r="Q38" s="1136"/>
      <c r="R38" s="1137"/>
      <c r="S38" s="1137"/>
      <c r="T38" s="1137"/>
      <c r="U38" s="1137"/>
      <c r="V38" s="1137"/>
      <c r="W38" s="1137"/>
      <c r="X38" s="1137"/>
      <c r="Y38" s="1137"/>
      <c r="Z38" s="1137"/>
      <c r="AA38" s="1137"/>
      <c r="AB38" s="1137"/>
      <c r="AC38" s="1137"/>
      <c r="AD38" s="1137"/>
      <c r="AE38" s="1138"/>
      <c r="AF38" s="1112"/>
      <c r="AG38" s="1113"/>
      <c r="AH38" s="1113"/>
      <c r="AI38" s="1113"/>
      <c r="AJ38" s="1114"/>
      <c r="AK38" s="1073"/>
      <c r="AL38" s="1064"/>
      <c r="AM38" s="1064"/>
      <c r="AN38" s="1064"/>
      <c r="AO38" s="1064"/>
      <c r="AP38" s="1064"/>
      <c r="AQ38" s="1064"/>
      <c r="AR38" s="1064"/>
      <c r="AS38" s="1064"/>
      <c r="AT38" s="1064"/>
      <c r="AU38" s="1064"/>
      <c r="AV38" s="1064"/>
      <c r="AW38" s="1064"/>
      <c r="AX38" s="1064"/>
      <c r="AY38" s="1064"/>
      <c r="AZ38" s="1135"/>
      <c r="BA38" s="1135"/>
      <c r="BB38" s="1135"/>
      <c r="BC38" s="1135"/>
      <c r="BD38" s="1135"/>
      <c r="BE38" s="1125"/>
      <c r="BF38" s="1125"/>
      <c r="BG38" s="1125"/>
      <c r="BH38" s="1125"/>
      <c r="BI38" s="1126"/>
      <c r="BJ38" s="253"/>
      <c r="BK38" s="253"/>
      <c r="BL38" s="253"/>
      <c r="BM38" s="253"/>
      <c r="BN38" s="253"/>
      <c r="BO38" s="266"/>
      <c r="BP38" s="266"/>
      <c r="BQ38" s="263">
        <v>32</v>
      </c>
      <c r="BR38" s="264"/>
      <c r="BS38" s="1107"/>
      <c r="BT38" s="1108"/>
      <c r="BU38" s="1108"/>
      <c r="BV38" s="1108"/>
      <c r="BW38" s="1108"/>
      <c r="BX38" s="1108"/>
      <c r="BY38" s="1108"/>
      <c r="BZ38" s="1108"/>
      <c r="CA38" s="1108"/>
      <c r="CB38" s="1108"/>
      <c r="CC38" s="1108"/>
      <c r="CD38" s="1108"/>
      <c r="CE38" s="1108"/>
      <c r="CF38" s="1108"/>
      <c r="CG38" s="1109"/>
      <c r="CH38" s="1082"/>
      <c r="CI38" s="1083"/>
      <c r="CJ38" s="1083"/>
      <c r="CK38" s="1083"/>
      <c r="CL38" s="1084"/>
      <c r="CM38" s="1082"/>
      <c r="CN38" s="1083"/>
      <c r="CO38" s="1083"/>
      <c r="CP38" s="1083"/>
      <c r="CQ38" s="1084"/>
      <c r="CR38" s="1082"/>
      <c r="CS38" s="1083"/>
      <c r="CT38" s="1083"/>
      <c r="CU38" s="1083"/>
      <c r="CV38" s="1084"/>
      <c r="CW38" s="1082"/>
      <c r="CX38" s="1083"/>
      <c r="CY38" s="1083"/>
      <c r="CZ38" s="1083"/>
      <c r="DA38" s="1084"/>
      <c r="DB38" s="1082"/>
      <c r="DC38" s="1083"/>
      <c r="DD38" s="1083"/>
      <c r="DE38" s="1083"/>
      <c r="DF38" s="1084"/>
      <c r="DG38" s="1082"/>
      <c r="DH38" s="1083"/>
      <c r="DI38" s="1083"/>
      <c r="DJ38" s="1083"/>
      <c r="DK38" s="1084"/>
      <c r="DL38" s="1082"/>
      <c r="DM38" s="1083"/>
      <c r="DN38" s="1083"/>
      <c r="DO38" s="1083"/>
      <c r="DP38" s="1084"/>
      <c r="DQ38" s="1082"/>
      <c r="DR38" s="1083"/>
      <c r="DS38" s="1083"/>
      <c r="DT38" s="1083"/>
      <c r="DU38" s="1084"/>
      <c r="DV38" s="1085"/>
      <c r="DW38" s="1086"/>
      <c r="DX38" s="1086"/>
      <c r="DY38" s="1086"/>
      <c r="DZ38" s="1087"/>
      <c r="EA38" s="247"/>
    </row>
    <row r="39" spans="1:131" s="248" customFormat="1" ht="26.25" customHeight="1" x14ac:dyDescent="0.2">
      <c r="A39" s="267">
        <v>12</v>
      </c>
      <c r="B39" s="1130"/>
      <c r="C39" s="1131"/>
      <c r="D39" s="1131"/>
      <c r="E39" s="1131"/>
      <c r="F39" s="1131"/>
      <c r="G39" s="1131"/>
      <c r="H39" s="1131"/>
      <c r="I39" s="1131"/>
      <c r="J39" s="1131"/>
      <c r="K39" s="1131"/>
      <c r="L39" s="1131"/>
      <c r="M39" s="1131"/>
      <c r="N39" s="1131"/>
      <c r="O39" s="1131"/>
      <c r="P39" s="1132"/>
      <c r="Q39" s="1136"/>
      <c r="R39" s="1137"/>
      <c r="S39" s="1137"/>
      <c r="T39" s="1137"/>
      <c r="U39" s="1137"/>
      <c r="V39" s="1137"/>
      <c r="W39" s="1137"/>
      <c r="X39" s="1137"/>
      <c r="Y39" s="1137"/>
      <c r="Z39" s="1137"/>
      <c r="AA39" s="1137"/>
      <c r="AB39" s="1137"/>
      <c r="AC39" s="1137"/>
      <c r="AD39" s="1137"/>
      <c r="AE39" s="1138"/>
      <c r="AF39" s="1112"/>
      <c r="AG39" s="1113"/>
      <c r="AH39" s="1113"/>
      <c r="AI39" s="1113"/>
      <c r="AJ39" s="1114"/>
      <c r="AK39" s="1073"/>
      <c r="AL39" s="1064"/>
      <c r="AM39" s="1064"/>
      <c r="AN39" s="1064"/>
      <c r="AO39" s="1064"/>
      <c r="AP39" s="1064"/>
      <c r="AQ39" s="1064"/>
      <c r="AR39" s="1064"/>
      <c r="AS39" s="1064"/>
      <c r="AT39" s="1064"/>
      <c r="AU39" s="1064"/>
      <c r="AV39" s="1064"/>
      <c r="AW39" s="1064"/>
      <c r="AX39" s="1064"/>
      <c r="AY39" s="1064"/>
      <c r="AZ39" s="1135"/>
      <c r="BA39" s="1135"/>
      <c r="BB39" s="1135"/>
      <c r="BC39" s="1135"/>
      <c r="BD39" s="1135"/>
      <c r="BE39" s="1125"/>
      <c r="BF39" s="1125"/>
      <c r="BG39" s="1125"/>
      <c r="BH39" s="1125"/>
      <c r="BI39" s="1126"/>
      <c r="BJ39" s="253"/>
      <c r="BK39" s="253"/>
      <c r="BL39" s="253"/>
      <c r="BM39" s="253"/>
      <c r="BN39" s="253"/>
      <c r="BO39" s="266"/>
      <c r="BP39" s="266"/>
      <c r="BQ39" s="263">
        <v>33</v>
      </c>
      <c r="BR39" s="264"/>
      <c r="BS39" s="1107"/>
      <c r="BT39" s="1108"/>
      <c r="BU39" s="1108"/>
      <c r="BV39" s="1108"/>
      <c r="BW39" s="1108"/>
      <c r="BX39" s="1108"/>
      <c r="BY39" s="1108"/>
      <c r="BZ39" s="1108"/>
      <c r="CA39" s="1108"/>
      <c r="CB39" s="1108"/>
      <c r="CC39" s="1108"/>
      <c r="CD39" s="1108"/>
      <c r="CE39" s="1108"/>
      <c r="CF39" s="1108"/>
      <c r="CG39" s="1109"/>
      <c r="CH39" s="1082"/>
      <c r="CI39" s="1083"/>
      <c r="CJ39" s="1083"/>
      <c r="CK39" s="1083"/>
      <c r="CL39" s="1084"/>
      <c r="CM39" s="1082"/>
      <c r="CN39" s="1083"/>
      <c r="CO39" s="1083"/>
      <c r="CP39" s="1083"/>
      <c r="CQ39" s="1084"/>
      <c r="CR39" s="1082"/>
      <c r="CS39" s="1083"/>
      <c r="CT39" s="1083"/>
      <c r="CU39" s="1083"/>
      <c r="CV39" s="1084"/>
      <c r="CW39" s="1082"/>
      <c r="CX39" s="1083"/>
      <c r="CY39" s="1083"/>
      <c r="CZ39" s="1083"/>
      <c r="DA39" s="1084"/>
      <c r="DB39" s="1082"/>
      <c r="DC39" s="1083"/>
      <c r="DD39" s="1083"/>
      <c r="DE39" s="1083"/>
      <c r="DF39" s="1084"/>
      <c r="DG39" s="1082"/>
      <c r="DH39" s="1083"/>
      <c r="DI39" s="1083"/>
      <c r="DJ39" s="1083"/>
      <c r="DK39" s="1084"/>
      <c r="DL39" s="1082"/>
      <c r="DM39" s="1083"/>
      <c r="DN39" s="1083"/>
      <c r="DO39" s="1083"/>
      <c r="DP39" s="1084"/>
      <c r="DQ39" s="1082"/>
      <c r="DR39" s="1083"/>
      <c r="DS39" s="1083"/>
      <c r="DT39" s="1083"/>
      <c r="DU39" s="1084"/>
      <c r="DV39" s="1085"/>
      <c r="DW39" s="1086"/>
      <c r="DX39" s="1086"/>
      <c r="DY39" s="1086"/>
      <c r="DZ39" s="1087"/>
      <c r="EA39" s="247"/>
    </row>
    <row r="40" spans="1:131" s="248" customFormat="1" ht="26.25" customHeight="1" x14ac:dyDescent="0.2">
      <c r="A40" s="262">
        <v>13</v>
      </c>
      <c r="B40" s="1130"/>
      <c r="C40" s="1131"/>
      <c r="D40" s="1131"/>
      <c r="E40" s="1131"/>
      <c r="F40" s="1131"/>
      <c r="G40" s="1131"/>
      <c r="H40" s="1131"/>
      <c r="I40" s="1131"/>
      <c r="J40" s="1131"/>
      <c r="K40" s="1131"/>
      <c r="L40" s="1131"/>
      <c r="M40" s="1131"/>
      <c r="N40" s="1131"/>
      <c r="O40" s="1131"/>
      <c r="P40" s="1132"/>
      <c r="Q40" s="1136"/>
      <c r="R40" s="1137"/>
      <c r="S40" s="1137"/>
      <c r="T40" s="1137"/>
      <c r="U40" s="1137"/>
      <c r="V40" s="1137"/>
      <c r="W40" s="1137"/>
      <c r="X40" s="1137"/>
      <c r="Y40" s="1137"/>
      <c r="Z40" s="1137"/>
      <c r="AA40" s="1137"/>
      <c r="AB40" s="1137"/>
      <c r="AC40" s="1137"/>
      <c r="AD40" s="1137"/>
      <c r="AE40" s="1138"/>
      <c r="AF40" s="1112"/>
      <c r="AG40" s="1113"/>
      <c r="AH40" s="1113"/>
      <c r="AI40" s="1113"/>
      <c r="AJ40" s="1114"/>
      <c r="AK40" s="1073"/>
      <c r="AL40" s="1064"/>
      <c r="AM40" s="1064"/>
      <c r="AN40" s="1064"/>
      <c r="AO40" s="1064"/>
      <c r="AP40" s="1064"/>
      <c r="AQ40" s="1064"/>
      <c r="AR40" s="1064"/>
      <c r="AS40" s="1064"/>
      <c r="AT40" s="1064"/>
      <c r="AU40" s="1064"/>
      <c r="AV40" s="1064"/>
      <c r="AW40" s="1064"/>
      <c r="AX40" s="1064"/>
      <c r="AY40" s="1064"/>
      <c r="AZ40" s="1135"/>
      <c r="BA40" s="1135"/>
      <c r="BB40" s="1135"/>
      <c r="BC40" s="1135"/>
      <c r="BD40" s="1135"/>
      <c r="BE40" s="1125"/>
      <c r="BF40" s="1125"/>
      <c r="BG40" s="1125"/>
      <c r="BH40" s="1125"/>
      <c r="BI40" s="1126"/>
      <c r="BJ40" s="253"/>
      <c r="BK40" s="253"/>
      <c r="BL40" s="253"/>
      <c r="BM40" s="253"/>
      <c r="BN40" s="253"/>
      <c r="BO40" s="266"/>
      <c r="BP40" s="266"/>
      <c r="BQ40" s="263">
        <v>34</v>
      </c>
      <c r="BR40" s="264"/>
      <c r="BS40" s="1107"/>
      <c r="BT40" s="1108"/>
      <c r="BU40" s="1108"/>
      <c r="BV40" s="1108"/>
      <c r="BW40" s="1108"/>
      <c r="BX40" s="1108"/>
      <c r="BY40" s="1108"/>
      <c r="BZ40" s="1108"/>
      <c r="CA40" s="1108"/>
      <c r="CB40" s="1108"/>
      <c r="CC40" s="1108"/>
      <c r="CD40" s="1108"/>
      <c r="CE40" s="1108"/>
      <c r="CF40" s="1108"/>
      <c r="CG40" s="1109"/>
      <c r="CH40" s="1082"/>
      <c r="CI40" s="1083"/>
      <c r="CJ40" s="1083"/>
      <c r="CK40" s="1083"/>
      <c r="CL40" s="1084"/>
      <c r="CM40" s="1082"/>
      <c r="CN40" s="1083"/>
      <c r="CO40" s="1083"/>
      <c r="CP40" s="1083"/>
      <c r="CQ40" s="1084"/>
      <c r="CR40" s="1082"/>
      <c r="CS40" s="1083"/>
      <c r="CT40" s="1083"/>
      <c r="CU40" s="1083"/>
      <c r="CV40" s="1084"/>
      <c r="CW40" s="1082"/>
      <c r="CX40" s="1083"/>
      <c r="CY40" s="1083"/>
      <c r="CZ40" s="1083"/>
      <c r="DA40" s="1084"/>
      <c r="DB40" s="1082"/>
      <c r="DC40" s="1083"/>
      <c r="DD40" s="1083"/>
      <c r="DE40" s="1083"/>
      <c r="DF40" s="1084"/>
      <c r="DG40" s="1082"/>
      <c r="DH40" s="1083"/>
      <c r="DI40" s="1083"/>
      <c r="DJ40" s="1083"/>
      <c r="DK40" s="1084"/>
      <c r="DL40" s="1082"/>
      <c r="DM40" s="1083"/>
      <c r="DN40" s="1083"/>
      <c r="DO40" s="1083"/>
      <c r="DP40" s="1084"/>
      <c r="DQ40" s="1082"/>
      <c r="DR40" s="1083"/>
      <c r="DS40" s="1083"/>
      <c r="DT40" s="1083"/>
      <c r="DU40" s="1084"/>
      <c r="DV40" s="1085"/>
      <c r="DW40" s="1086"/>
      <c r="DX40" s="1086"/>
      <c r="DY40" s="1086"/>
      <c r="DZ40" s="1087"/>
      <c r="EA40" s="247"/>
    </row>
    <row r="41" spans="1:131" s="248" customFormat="1" ht="26.25" customHeight="1" x14ac:dyDescent="0.2">
      <c r="A41" s="262">
        <v>14</v>
      </c>
      <c r="B41" s="1130"/>
      <c r="C41" s="1131"/>
      <c r="D41" s="1131"/>
      <c r="E41" s="1131"/>
      <c r="F41" s="1131"/>
      <c r="G41" s="1131"/>
      <c r="H41" s="1131"/>
      <c r="I41" s="1131"/>
      <c r="J41" s="1131"/>
      <c r="K41" s="1131"/>
      <c r="L41" s="1131"/>
      <c r="M41" s="1131"/>
      <c r="N41" s="1131"/>
      <c r="O41" s="1131"/>
      <c r="P41" s="1132"/>
      <c r="Q41" s="1136"/>
      <c r="R41" s="1137"/>
      <c r="S41" s="1137"/>
      <c r="T41" s="1137"/>
      <c r="U41" s="1137"/>
      <c r="V41" s="1137"/>
      <c r="W41" s="1137"/>
      <c r="X41" s="1137"/>
      <c r="Y41" s="1137"/>
      <c r="Z41" s="1137"/>
      <c r="AA41" s="1137"/>
      <c r="AB41" s="1137"/>
      <c r="AC41" s="1137"/>
      <c r="AD41" s="1137"/>
      <c r="AE41" s="1138"/>
      <c r="AF41" s="1112"/>
      <c r="AG41" s="1113"/>
      <c r="AH41" s="1113"/>
      <c r="AI41" s="1113"/>
      <c r="AJ41" s="1114"/>
      <c r="AK41" s="1073"/>
      <c r="AL41" s="1064"/>
      <c r="AM41" s="1064"/>
      <c r="AN41" s="1064"/>
      <c r="AO41" s="1064"/>
      <c r="AP41" s="1064"/>
      <c r="AQ41" s="1064"/>
      <c r="AR41" s="1064"/>
      <c r="AS41" s="1064"/>
      <c r="AT41" s="1064"/>
      <c r="AU41" s="1064"/>
      <c r="AV41" s="1064"/>
      <c r="AW41" s="1064"/>
      <c r="AX41" s="1064"/>
      <c r="AY41" s="1064"/>
      <c r="AZ41" s="1135"/>
      <c r="BA41" s="1135"/>
      <c r="BB41" s="1135"/>
      <c r="BC41" s="1135"/>
      <c r="BD41" s="1135"/>
      <c r="BE41" s="1125"/>
      <c r="BF41" s="1125"/>
      <c r="BG41" s="1125"/>
      <c r="BH41" s="1125"/>
      <c r="BI41" s="1126"/>
      <c r="BJ41" s="253"/>
      <c r="BK41" s="253"/>
      <c r="BL41" s="253"/>
      <c r="BM41" s="253"/>
      <c r="BN41" s="253"/>
      <c r="BO41" s="266"/>
      <c r="BP41" s="266"/>
      <c r="BQ41" s="263">
        <v>35</v>
      </c>
      <c r="BR41" s="264"/>
      <c r="BS41" s="1107"/>
      <c r="BT41" s="1108"/>
      <c r="BU41" s="1108"/>
      <c r="BV41" s="1108"/>
      <c r="BW41" s="1108"/>
      <c r="BX41" s="1108"/>
      <c r="BY41" s="1108"/>
      <c r="BZ41" s="1108"/>
      <c r="CA41" s="1108"/>
      <c r="CB41" s="1108"/>
      <c r="CC41" s="1108"/>
      <c r="CD41" s="1108"/>
      <c r="CE41" s="1108"/>
      <c r="CF41" s="1108"/>
      <c r="CG41" s="1109"/>
      <c r="CH41" s="1082"/>
      <c r="CI41" s="1083"/>
      <c r="CJ41" s="1083"/>
      <c r="CK41" s="1083"/>
      <c r="CL41" s="1084"/>
      <c r="CM41" s="1082"/>
      <c r="CN41" s="1083"/>
      <c r="CO41" s="1083"/>
      <c r="CP41" s="1083"/>
      <c r="CQ41" s="1084"/>
      <c r="CR41" s="1082"/>
      <c r="CS41" s="1083"/>
      <c r="CT41" s="1083"/>
      <c r="CU41" s="1083"/>
      <c r="CV41" s="1084"/>
      <c r="CW41" s="1082"/>
      <c r="CX41" s="1083"/>
      <c r="CY41" s="1083"/>
      <c r="CZ41" s="1083"/>
      <c r="DA41" s="1084"/>
      <c r="DB41" s="1082"/>
      <c r="DC41" s="1083"/>
      <c r="DD41" s="1083"/>
      <c r="DE41" s="1083"/>
      <c r="DF41" s="1084"/>
      <c r="DG41" s="1082"/>
      <c r="DH41" s="1083"/>
      <c r="DI41" s="1083"/>
      <c r="DJ41" s="1083"/>
      <c r="DK41" s="1084"/>
      <c r="DL41" s="1082"/>
      <c r="DM41" s="1083"/>
      <c r="DN41" s="1083"/>
      <c r="DO41" s="1083"/>
      <c r="DP41" s="1084"/>
      <c r="DQ41" s="1082"/>
      <c r="DR41" s="1083"/>
      <c r="DS41" s="1083"/>
      <c r="DT41" s="1083"/>
      <c r="DU41" s="1084"/>
      <c r="DV41" s="1085"/>
      <c r="DW41" s="1086"/>
      <c r="DX41" s="1086"/>
      <c r="DY41" s="1086"/>
      <c r="DZ41" s="1087"/>
      <c r="EA41" s="247"/>
    </row>
    <row r="42" spans="1:131" s="248" customFormat="1" ht="26.25" customHeight="1" x14ac:dyDescent="0.2">
      <c r="A42" s="262">
        <v>15</v>
      </c>
      <c r="B42" s="1130"/>
      <c r="C42" s="1131"/>
      <c r="D42" s="1131"/>
      <c r="E42" s="1131"/>
      <c r="F42" s="1131"/>
      <c r="G42" s="1131"/>
      <c r="H42" s="1131"/>
      <c r="I42" s="1131"/>
      <c r="J42" s="1131"/>
      <c r="K42" s="1131"/>
      <c r="L42" s="1131"/>
      <c r="M42" s="1131"/>
      <c r="N42" s="1131"/>
      <c r="O42" s="1131"/>
      <c r="P42" s="1132"/>
      <c r="Q42" s="1136"/>
      <c r="R42" s="1137"/>
      <c r="S42" s="1137"/>
      <c r="T42" s="1137"/>
      <c r="U42" s="1137"/>
      <c r="V42" s="1137"/>
      <c r="W42" s="1137"/>
      <c r="X42" s="1137"/>
      <c r="Y42" s="1137"/>
      <c r="Z42" s="1137"/>
      <c r="AA42" s="1137"/>
      <c r="AB42" s="1137"/>
      <c r="AC42" s="1137"/>
      <c r="AD42" s="1137"/>
      <c r="AE42" s="1138"/>
      <c r="AF42" s="1112"/>
      <c r="AG42" s="1113"/>
      <c r="AH42" s="1113"/>
      <c r="AI42" s="1113"/>
      <c r="AJ42" s="1114"/>
      <c r="AK42" s="1073"/>
      <c r="AL42" s="1064"/>
      <c r="AM42" s="1064"/>
      <c r="AN42" s="1064"/>
      <c r="AO42" s="1064"/>
      <c r="AP42" s="1064"/>
      <c r="AQ42" s="1064"/>
      <c r="AR42" s="1064"/>
      <c r="AS42" s="1064"/>
      <c r="AT42" s="1064"/>
      <c r="AU42" s="1064"/>
      <c r="AV42" s="1064"/>
      <c r="AW42" s="1064"/>
      <c r="AX42" s="1064"/>
      <c r="AY42" s="1064"/>
      <c r="AZ42" s="1135"/>
      <c r="BA42" s="1135"/>
      <c r="BB42" s="1135"/>
      <c r="BC42" s="1135"/>
      <c r="BD42" s="1135"/>
      <c r="BE42" s="1125"/>
      <c r="BF42" s="1125"/>
      <c r="BG42" s="1125"/>
      <c r="BH42" s="1125"/>
      <c r="BI42" s="1126"/>
      <c r="BJ42" s="253"/>
      <c r="BK42" s="253"/>
      <c r="BL42" s="253"/>
      <c r="BM42" s="253"/>
      <c r="BN42" s="253"/>
      <c r="BO42" s="266"/>
      <c r="BP42" s="266"/>
      <c r="BQ42" s="263">
        <v>36</v>
      </c>
      <c r="BR42" s="264"/>
      <c r="BS42" s="1107"/>
      <c r="BT42" s="1108"/>
      <c r="BU42" s="1108"/>
      <c r="BV42" s="1108"/>
      <c r="BW42" s="1108"/>
      <c r="BX42" s="1108"/>
      <c r="BY42" s="1108"/>
      <c r="BZ42" s="1108"/>
      <c r="CA42" s="1108"/>
      <c r="CB42" s="1108"/>
      <c r="CC42" s="1108"/>
      <c r="CD42" s="1108"/>
      <c r="CE42" s="1108"/>
      <c r="CF42" s="1108"/>
      <c r="CG42" s="1109"/>
      <c r="CH42" s="1082"/>
      <c r="CI42" s="1083"/>
      <c r="CJ42" s="1083"/>
      <c r="CK42" s="1083"/>
      <c r="CL42" s="1084"/>
      <c r="CM42" s="1082"/>
      <c r="CN42" s="1083"/>
      <c r="CO42" s="1083"/>
      <c r="CP42" s="1083"/>
      <c r="CQ42" s="1084"/>
      <c r="CR42" s="1082"/>
      <c r="CS42" s="1083"/>
      <c r="CT42" s="1083"/>
      <c r="CU42" s="1083"/>
      <c r="CV42" s="1084"/>
      <c r="CW42" s="1082"/>
      <c r="CX42" s="1083"/>
      <c r="CY42" s="1083"/>
      <c r="CZ42" s="1083"/>
      <c r="DA42" s="1084"/>
      <c r="DB42" s="1082"/>
      <c r="DC42" s="1083"/>
      <c r="DD42" s="1083"/>
      <c r="DE42" s="1083"/>
      <c r="DF42" s="1084"/>
      <c r="DG42" s="1082"/>
      <c r="DH42" s="1083"/>
      <c r="DI42" s="1083"/>
      <c r="DJ42" s="1083"/>
      <c r="DK42" s="1084"/>
      <c r="DL42" s="1082"/>
      <c r="DM42" s="1083"/>
      <c r="DN42" s="1083"/>
      <c r="DO42" s="1083"/>
      <c r="DP42" s="1084"/>
      <c r="DQ42" s="1082"/>
      <c r="DR42" s="1083"/>
      <c r="DS42" s="1083"/>
      <c r="DT42" s="1083"/>
      <c r="DU42" s="1084"/>
      <c r="DV42" s="1085"/>
      <c r="DW42" s="1086"/>
      <c r="DX42" s="1086"/>
      <c r="DY42" s="1086"/>
      <c r="DZ42" s="1087"/>
      <c r="EA42" s="247"/>
    </row>
    <row r="43" spans="1:131" s="248" customFormat="1" ht="26.25" customHeight="1" x14ac:dyDescent="0.2">
      <c r="A43" s="262">
        <v>16</v>
      </c>
      <c r="B43" s="1130"/>
      <c r="C43" s="1131"/>
      <c r="D43" s="1131"/>
      <c r="E43" s="1131"/>
      <c r="F43" s="1131"/>
      <c r="G43" s="1131"/>
      <c r="H43" s="1131"/>
      <c r="I43" s="1131"/>
      <c r="J43" s="1131"/>
      <c r="K43" s="1131"/>
      <c r="L43" s="1131"/>
      <c r="M43" s="1131"/>
      <c r="N43" s="1131"/>
      <c r="O43" s="1131"/>
      <c r="P43" s="1132"/>
      <c r="Q43" s="1136"/>
      <c r="R43" s="1137"/>
      <c r="S43" s="1137"/>
      <c r="T43" s="1137"/>
      <c r="U43" s="1137"/>
      <c r="V43" s="1137"/>
      <c r="W43" s="1137"/>
      <c r="X43" s="1137"/>
      <c r="Y43" s="1137"/>
      <c r="Z43" s="1137"/>
      <c r="AA43" s="1137"/>
      <c r="AB43" s="1137"/>
      <c r="AC43" s="1137"/>
      <c r="AD43" s="1137"/>
      <c r="AE43" s="1138"/>
      <c r="AF43" s="1112"/>
      <c r="AG43" s="1113"/>
      <c r="AH43" s="1113"/>
      <c r="AI43" s="1113"/>
      <c r="AJ43" s="1114"/>
      <c r="AK43" s="1073"/>
      <c r="AL43" s="1064"/>
      <c r="AM43" s="1064"/>
      <c r="AN43" s="1064"/>
      <c r="AO43" s="1064"/>
      <c r="AP43" s="1064"/>
      <c r="AQ43" s="1064"/>
      <c r="AR43" s="1064"/>
      <c r="AS43" s="1064"/>
      <c r="AT43" s="1064"/>
      <c r="AU43" s="1064"/>
      <c r="AV43" s="1064"/>
      <c r="AW43" s="1064"/>
      <c r="AX43" s="1064"/>
      <c r="AY43" s="1064"/>
      <c r="AZ43" s="1135"/>
      <c r="BA43" s="1135"/>
      <c r="BB43" s="1135"/>
      <c r="BC43" s="1135"/>
      <c r="BD43" s="1135"/>
      <c r="BE43" s="1125"/>
      <c r="BF43" s="1125"/>
      <c r="BG43" s="1125"/>
      <c r="BH43" s="1125"/>
      <c r="BI43" s="1126"/>
      <c r="BJ43" s="253"/>
      <c r="BK43" s="253"/>
      <c r="BL43" s="253"/>
      <c r="BM43" s="253"/>
      <c r="BN43" s="253"/>
      <c r="BO43" s="266"/>
      <c r="BP43" s="266"/>
      <c r="BQ43" s="263">
        <v>37</v>
      </c>
      <c r="BR43" s="264"/>
      <c r="BS43" s="1107"/>
      <c r="BT43" s="1108"/>
      <c r="BU43" s="1108"/>
      <c r="BV43" s="1108"/>
      <c r="BW43" s="1108"/>
      <c r="BX43" s="1108"/>
      <c r="BY43" s="1108"/>
      <c r="BZ43" s="1108"/>
      <c r="CA43" s="1108"/>
      <c r="CB43" s="1108"/>
      <c r="CC43" s="1108"/>
      <c r="CD43" s="1108"/>
      <c r="CE43" s="1108"/>
      <c r="CF43" s="1108"/>
      <c r="CG43" s="1109"/>
      <c r="CH43" s="1082"/>
      <c r="CI43" s="1083"/>
      <c r="CJ43" s="1083"/>
      <c r="CK43" s="1083"/>
      <c r="CL43" s="1084"/>
      <c r="CM43" s="1082"/>
      <c r="CN43" s="1083"/>
      <c r="CO43" s="1083"/>
      <c r="CP43" s="1083"/>
      <c r="CQ43" s="1084"/>
      <c r="CR43" s="1082"/>
      <c r="CS43" s="1083"/>
      <c r="CT43" s="1083"/>
      <c r="CU43" s="1083"/>
      <c r="CV43" s="1084"/>
      <c r="CW43" s="1082"/>
      <c r="CX43" s="1083"/>
      <c r="CY43" s="1083"/>
      <c r="CZ43" s="1083"/>
      <c r="DA43" s="1084"/>
      <c r="DB43" s="1082"/>
      <c r="DC43" s="1083"/>
      <c r="DD43" s="1083"/>
      <c r="DE43" s="1083"/>
      <c r="DF43" s="1084"/>
      <c r="DG43" s="1082"/>
      <c r="DH43" s="1083"/>
      <c r="DI43" s="1083"/>
      <c r="DJ43" s="1083"/>
      <c r="DK43" s="1084"/>
      <c r="DL43" s="1082"/>
      <c r="DM43" s="1083"/>
      <c r="DN43" s="1083"/>
      <c r="DO43" s="1083"/>
      <c r="DP43" s="1084"/>
      <c r="DQ43" s="1082"/>
      <c r="DR43" s="1083"/>
      <c r="DS43" s="1083"/>
      <c r="DT43" s="1083"/>
      <c r="DU43" s="1084"/>
      <c r="DV43" s="1085"/>
      <c r="DW43" s="1086"/>
      <c r="DX43" s="1086"/>
      <c r="DY43" s="1086"/>
      <c r="DZ43" s="1087"/>
      <c r="EA43" s="247"/>
    </row>
    <row r="44" spans="1:131" s="248" customFormat="1" ht="26.25" customHeight="1" x14ac:dyDescent="0.2">
      <c r="A44" s="262">
        <v>17</v>
      </c>
      <c r="B44" s="1130"/>
      <c r="C44" s="1131"/>
      <c r="D44" s="1131"/>
      <c r="E44" s="1131"/>
      <c r="F44" s="1131"/>
      <c r="G44" s="1131"/>
      <c r="H44" s="1131"/>
      <c r="I44" s="1131"/>
      <c r="J44" s="1131"/>
      <c r="K44" s="1131"/>
      <c r="L44" s="1131"/>
      <c r="M44" s="1131"/>
      <c r="N44" s="1131"/>
      <c r="O44" s="1131"/>
      <c r="P44" s="1132"/>
      <c r="Q44" s="1136"/>
      <c r="R44" s="1137"/>
      <c r="S44" s="1137"/>
      <c r="T44" s="1137"/>
      <c r="U44" s="1137"/>
      <c r="V44" s="1137"/>
      <c r="W44" s="1137"/>
      <c r="X44" s="1137"/>
      <c r="Y44" s="1137"/>
      <c r="Z44" s="1137"/>
      <c r="AA44" s="1137"/>
      <c r="AB44" s="1137"/>
      <c r="AC44" s="1137"/>
      <c r="AD44" s="1137"/>
      <c r="AE44" s="1138"/>
      <c r="AF44" s="1112"/>
      <c r="AG44" s="1113"/>
      <c r="AH44" s="1113"/>
      <c r="AI44" s="1113"/>
      <c r="AJ44" s="1114"/>
      <c r="AK44" s="1073"/>
      <c r="AL44" s="1064"/>
      <c r="AM44" s="1064"/>
      <c r="AN44" s="1064"/>
      <c r="AO44" s="1064"/>
      <c r="AP44" s="1064"/>
      <c r="AQ44" s="1064"/>
      <c r="AR44" s="1064"/>
      <c r="AS44" s="1064"/>
      <c r="AT44" s="1064"/>
      <c r="AU44" s="1064"/>
      <c r="AV44" s="1064"/>
      <c r="AW44" s="1064"/>
      <c r="AX44" s="1064"/>
      <c r="AY44" s="1064"/>
      <c r="AZ44" s="1135"/>
      <c r="BA44" s="1135"/>
      <c r="BB44" s="1135"/>
      <c r="BC44" s="1135"/>
      <c r="BD44" s="1135"/>
      <c r="BE44" s="1125"/>
      <c r="BF44" s="1125"/>
      <c r="BG44" s="1125"/>
      <c r="BH44" s="1125"/>
      <c r="BI44" s="1126"/>
      <c r="BJ44" s="253"/>
      <c r="BK44" s="253"/>
      <c r="BL44" s="253"/>
      <c r="BM44" s="253"/>
      <c r="BN44" s="253"/>
      <c r="BO44" s="266"/>
      <c r="BP44" s="266"/>
      <c r="BQ44" s="263">
        <v>38</v>
      </c>
      <c r="BR44" s="264"/>
      <c r="BS44" s="1107"/>
      <c r="BT44" s="1108"/>
      <c r="BU44" s="1108"/>
      <c r="BV44" s="1108"/>
      <c r="BW44" s="1108"/>
      <c r="BX44" s="1108"/>
      <c r="BY44" s="1108"/>
      <c r="BZ44" s="1108"/>
      <c r="CA44" s="1108"/>
      <c r="CB44" s="1108"/>
      <c r="CC44" s="1108"/>
      <c r="CD44" s="1108"/>
      <c r="CE44" s="1108"/>
      <c r="CF44" s="1108"/>
      <c r="CG44" s="1109"/>
      <c r="CH44" s="1082"/>
      <c r="CI44" s="1083"/>
      <c r="CJ44" s="1083"/>
      <c r="CK44" s="1083"/>
      <c r="CL44" s="1084"/>
      <c r="CM44" s="1082"/>
      <c r="CN44" s="1083"/>
      <c r="CO44" s="1083"/>
      <c r="CP44" s="1083"/>
      <c r="CQ44" s="1084"/>
      <c r="CR44" s="1082"/>
      <c r="CS44" s="1083"/>
      <c r="CT44" s="1083"/>
      <c r="CU44" s="1083"/>
      <c r="CV44" s="1084"/>
      <c r="CW44" s="1082"/>
      <c r="CX44" s="1083"/>
      <c r="CY44" s="1083"/>
      <c r="CZ44" s="1083"/>
      <c r="DA44" s="1084"/>
      <c r="DB44" s="1082"/>
      <c r="DC44" s="1083"/>
      <c r="DD44" s="1083"/>
      <c r="DE44" s="1083"/>
      <c r="DF44" s="1084"/>
      <c r="DG44" s="1082"/>
      <c r="DH44" s="1083"/>
      <c r="DI44" s="1083"/>
      <c r="DJ44" s="1083"/>
      <c r="DK44" s="1084"/>
      <c r="DL44" s="1082"/>
      <c r="DM44" s="1083"/>
      <c r="DN44" s="1083"/>
      <c r="DO44" s="1083"/>
      <c r="DP44" s="1084"/>
      <c r="DQ44" s="1082"/>
      <c r="DR44" s="1083"/>
      <c r="DS44" s="1083"/>
      <c r="DT44" s="1083"/>
      <c r="DU44" s="1084"/>
      <c r="DV44" s="1085"/>
      <c r="DW44" s="1086"/>
      <c r="DX44" s="1086"/>
      <c r="DY44" s="1086"/>
      <c r="DZ44" s="1087"/>
      <c r="EA44" s="247"/>
    </row>
    <row r="45" spans="1:131" s="248" customFormat="1" ht="26.25" customHeight="1" x14ac:dyDescent="0.2">
      <c r="A45" s="262">
        <v>18</v>
      </c>
      <c r="B45" s="1130"/>
      <c r="C45" s="1131"/>
      <c r="D45" s="1131"/>
      <c r="E45" s="1131"/>
      <c r="F45" s="1131"/>
      <c r="G45" s="1131"/>
      <c r="H45" s="1131"/>
      <c r="I45" s="1131"/>
      <c r="J45" s="1131"/>
      <c r="K45" s="1131"/>
      <c r="L45" s="1131"/>
      <c r="M45" s="1131"/>
      <c r="N45" s="1131"/>
      <c r="O45" s="1131"/>
      <c r="P45" s="1132"/>
      <c r="Q45" s="1136"/>
      <c r="R45" s="1137"/>
      <c r="S45" s="1137"/>
      <c r="T45" s="1137"/>
      <c r="U45" s="1137"/>
      <c r="V45" s="1137"/>
      <c r="W45" s="1137"/>
      <c r="X45" s="1137"/>
      <c r="Y45" s="1137"/>
      <c r="Z45" s="1137"/>
      <c r="AA45" s="1137"/>
      <c r="AB45" s="1137"/>
      <c r="AC45" s="1137"/>
      <c r="AD45" s="1137"/>
      <c r="AE45" s="1138"/>
      <c r="AF45" s="1112"/>
      <c r="AG45" s="1113"/>
      <c r="AH45" s="1113"/>
      <c r="AI45" s="1113"/>
      <c r="AJ45" s="1114"/>
      <c r="AK45" s="1073"/>
      <c r="AL45" s="1064"/>
      <c r="AM45" s="1064"/>
      <c r="AN45" s="1064"/>
      <c r="AO45" s="1064"/>
      <c r="AP45" s="1064"/>
      <c r="AQ45" s="1064"/>
      <c r="AR45" s="1064"/>
      <c r="AS45" s="1064"/>
      <c r="AT45" s="1064"/>
      <c r="AU45" s="1064"/>
      <c r="AV45" s="1064"/>
      <c r="AW45" s="1064"/>
      <c r="AX45" s="1064"/>
      <c r="AY45" s="1064"/>
      <c r="AZ45" s="1135"/>
      <c r="BA45" s="1135"/>
      <c r="BB45" s="1135"/>
      <c r="BC45" s="1135"/>
      <c r="BD45" s="1135"/>
      <c r="BE45" s="1125"/>
      <c r="BF45" s="1125"/>
      <c r="BG45" s="1125"/>
      <c r="BH45" s="1125"/>
      <c r="BI45" s="1126"/>
      <c r="BJ45" s="253"/>
      <c r="BK45" s="253"/>
      <c r="BL45" s="253"/>
      <c r="BM45" s="253"/>
      <c r="BN45" s="253"/>
      <c r="BO45" s="266"/>
      <c r="BP45" s="266"/>
      <c r="BQ45" s="263">
        <v>39</v>
      </c>
      <c r="BR45" s="264"/>
      <c r="BS45" s="1107"/>
      <c r="BT45" s="1108"/>
      <c r="BU45" s="1108"/>
      <c r="BV45" s="1108"/>
      <c r="BW45" s="1108"/>
      <c r="BX45" s="1108"/>
      <c r="BY45" s="1108"/>
      <c r="BZ45" s="1108"/>
      <c r="CA45" s="1108"/>
      <c r="CB45" s="1108"/>
      <c r="CC45" s="1108"/>
      <c r="CD45" s="1108"/>
      <c r="CE45" s="1108"/>
      <c r="CF45" s="1108"/>
      <c r="CG45" s="1109"/>
      <c r="CH45" s="1082"/>
      <c r="CI45" s="1083"/>
      <c r="CJ45" s="1083"/>
      <c r="CK45" s="1083"/>
      <c r="CL45" s="1084"/>
      <c r="CM45" s="1082"/>
      <c r="CN45" s="1083"/>
      <c r="CO45" s="1083"/>
      <c r="CP45" s="1083"/>
      <c r="CQ45" s="1084"/>
      <c r="CR45" s="1082"/>
      <c r="CS45" s="1083"/>
      <c r="CT45" s="1083"/>
      <c r="CU45" s="1083"/>
      <c r="CV45" s="1084"/>
      <c r="CW45" s="1082"/>
      <c r="CX45" s="1083"/>
      <c r="CY45" s="1083"/>
      <c r="CZ45" s="1083"/>
      <c r="DA45" s="1084"/>
      <c r="DB45" s="1082"/>
      <c r="DC45" s="1083"/>
      <c r="DD45" s="1083"/>
      <c r="DE45" s="1083"/>
      <c r="DF45" s="1084"/>
      <c r="DG45" s="1082"/>
      <c r="DH45" s="1083"/>
      <c r="DI45" s="1083"/>
      <c r="DJ45" s="1083"/>
      <c r="DK45" s="1084"/>
      <c r="DL45" s="1082"/>
      <c r="DM45" s="1083"/>
      <c r="DN45" s="1083"/>
      <c r="DO45" s="1083"/>
      <c r="DP45" s="1084"/>
      <c r="DQ45" s="1082"/>
      <c r="DR45" s="1083"/>
      <c r="DS45" s="1083"/>
      <c r="DT45" s="1083"/>
      <c r="DU45" s="1084"/>
      <c r="DV45" s="1085"/>
      <c r="DW45" s="1086"/>
      <c r="DX45" s="1086"/>
      <c r="DY45" s="1086"/>
      <c r="DZ45" s="1087"/>
      <c r="EA45" s="247"/>
    </row>
    <row r="46" spans="1:131" s="248" customFormat="1" ht="26.25" customHeight="1" x14ac:dyDescent="0.2">
      <c r="A46" s="262">
        <v>19</v>
      </c>
      <c r="B46" s="1130"/>
      <c r="C46" s="1131"/>
      <c r="D46" s="1131"/>
      <c r="E46" s="1131"/>
      <c r="F46" s="1131"/>
      <c r="G46" s="1131"/>
      <c r="H46" s="1131"/>
      <c r="I46" s="1131"/>
      <c r="J46" s="1131"/>
      <c r="K46" s="1131"/>
      <c r="L46" s="1131"/>
      <c r="M46" s="1131"/>
      <c r="N46" s="1131"/>
      <c r="O46" s="1131"/>
      <c r="P46" s="1132"/>
      <c r="Q46" s="1136"/>
      <c r="R46" s="1137"/>
      <c r="S46" s="1137"/>
      <c r="T46" s="1137"/>
      <c r="U46" s="1137"/>
      <c r="V46" s="1137"/>
      <c r="W46" s="1137"/>
      <c r="X46" s="1137"/>
      <c r="Y46" s="1137"/>
      <c r="Z46" s="1137"/>
      <c r="AA46" s="1137"/>
      <c r="AB46" s="1137"/>
      <c r="AC46" s="1137"/>
      <c r="AD46" s="1137"/>
      <c r="AE46" s="1138"/>
      <c r="AF46" s="1112"/>
      <c r="AG46" s="1113"/>
      <c r="AH46" s="1113"/>
      <c r="AI46" s="1113"/>
      <c r="AJ46" s="1114"/>
      <c r="AK46" s="1073"/>
      <c r="AL46" s="1064"/>
      <c r="AM46" s="1064"/>
      <c r="AN46" s="1064"/>
      <c r="AO46" s="1064"/>
      <c r="AP46" s="1064"/>
      <c r="AQ46" s="1064"/>
      <c r="AR46" s="1064"/>
      <c r="AS46" s="1064"/>
      <c r="AT46" s="1064"/>
      <c r="AU46" s="1064"/>
      <c r="AV46" s="1064"/>
      <c r="AW46" s="1064"/>
      <c r="AX46" s="1064"/>
      <c r="AY46" s="1064"/>
      <c r="AZ46" s="1135"/>
      <c r="BA46" s="1135"/>
      <c r="BB46" s="1135"/>
      <c r="BC46" s="1135"/>
      <c r="BD46" s="1135"/>
      <c r="BE46" s="1125"/>
      <c r="BF46" s="1125"/>
      <c r="BG46" s="1125"/>
      <c r="BH46" s="1125"/>
      <c r="BI46" s="1126"/>
      <c r="BJ46" s="253"/>
      <c r="BK46" s="253"/>
      <c r="BL46" s="253"/>
      <c r="BM46" s="253"/>
      <c r="BN46" s="253"/>
      <c r="BO46" s="266"/>
      <c r="BP46" s="266"/>
      <c r="BQ46" s="263">
        <v>40</v>
      </c>
      <c r="BR46" s="264"/>
      <c r="BS46" s="1107"/>
      <c r="BT46" s="1108"/>
      <c r="BU46" s="1108"/>
      <c r="BV46" s="1108"/>
      <c r="BW46" s="1108"/>
      <c r="BX46" s="1108"/>
      <c r="BY46" s="1108"/>
      <c r="BZ46" s="1108"/>
      <c r="CA46" s="1108"/>
      <c r="CB46" s="1108"/>
      <c r="CC46" s="1108"/>
      <c r="CD46" s="1108"/>
      <c r="CE46" s="1108"/>
      <c r="CF46" s="1108"/>
      <c r="CG46" s="1109"/>
      <c r="CH46" s="1082"/>
      <c r="CI46" s="1083"/>
      <c r="CJ46" s="1083"/>
      <c r="CK46" s="1083"/>
      <c r="CL46" s="1084"/>
      <c r="CM46" s="1082"/>
      <c r="CN46" s="1083"/>
      <c r="CO46" s="1083"/>
      <c r="CP46" s="1083"/>
      <c r="CQ46" s="1084"/>
      <c r="CR46" s="1082"/>
      <c r="CS46" s="1083"/>
      <c r="CT46" s="1083"/>
      <c r="CU46" s="1083"/>
      <c r="CV46" s="1084"/>
      <c r="CW46" s="1082"/>
      <c r="CX46" s="1083"/>
      <c r="CY46" s="1083"/>
      <c r="CZ46" s="1083"/>
      <c r="DA46" s="1084"/>
      <c r="DB46" s="1082"/>
      <c r="DC46" s="1083"/>
      <c r="DD46" s="1083"/>
      <c r="DE46" s="1083"/>
      <c r="DF46" s="1084"/>
      <c r="DG46" s="1082"/>
      <c r="DH46" s="1083"/>
      <c r="DI46" s="1083"/>
      <c r="DJ46" s="1083"/>
      <c r="DK46" s="1084"/>
      <c r="DL46" s="1082"/>
      <c r="DM46" s="1083"/>
      <c r="DN46" s="1083"/>
      <c r="DO46" s="1083"/>
      <c r="DP46" s="1084"/>
      <c r="DQ46" s="1082"/>
      <c r="DR46" s="1083"/>
      <c r="DS46" s="1083"/>
      <c r="DT46" s="1083"/>
      <c r="DU46" s="1084"/>
      <c r="DV46" s="1085"/>
      <c r="DW46" s="1086"/>
      <c r="DX46" s="1086"/>
      <c r="DY46" s="1086"/>
      <c r="DZ46" s="1087"/>
      <c r="EA46" s="247"/>
    </row>
    <row r="47" spans="1:131" s="248" customFormat="1" ht="26.25" customHeight="1" x14ac:dyDescent="0.2">
      <c r="A47" s="262">
        <v>20</v>
      </c>
      <c r="B47" s="1130"/>
      <c r="C47" s="1131"/>
      <c r="D47" s="1131"/>
      <c r="E47" s="1131"/>
      <c r="F47" s="1131"/>
      <c r="G47" s="1131"/>
      <c r="H47" s="1131"/>
      <c r="I47" s="1131"/>
      <c r="J47" s="1131"/>
      <c r="K47" s="1131"/>
      <c r="L47" s="1131"/>
      <c r="M47" s="1131"/>
      <c r="N47" s="1131"/>
      <c r="O47" s="1131"/>
      <c r="P47" s="1132"/>
      <c r="Q47" s="1136"/>
      <c r="R47" s="1137"/>
      <c r="S47" s="1137"/>
      <c r="T47" s="1137"/>
      <c r="U47" s="1137"/>
      <c r="V47" s="1137"/>
      <c r="W47" s="1137"/>
      <c r="X47" s="1137"/>
      <c r="Y47" s="1137"/>
      <c r="Z47" s="1137"/>
      <c r="AA47" s="1137"/>
      <c r="AB47" s="1137"/>
      <c r="AC47" s="1137"/>
      <c r="AD47" s="1137"/>
      <c r="AE47" s="1138"/>
      <c r="AF47" s="1112"/>
      <c r="AG47" s="1113"/>
      <c r="AH47" s="1113"/>
      <c r="AI47" s="1113"/>
      <c r="AJ47" s="1114"/>
      <c r="AK47" s="1073"/>
      <c r="AL47" s="1064"/>
      <c r="AM47" s="1064"/>
      <c r="AN47" s="1064"/>
      <c r="AO47" s="1064"/>
      <c r="AP47" s="1064"/>
      <c r="AQ47" s="1064"/>
      <c r="AR47" s="1064"/>
      <c r="AS47" s="1064"/>
      <c r="AT47" s="1064"/>
      <c r="AU47" s="1064"/>
      <c r="AV47" s="1064"/>
      <c r="AW47" s="1064"/>
      <c r="AX47" s="1064"/>
      <c r="AY47" s="1064"/>
      <c r="AZ47" s="1135"/>
      <c r="BA47" s="1135"/>
      <c r="BB47" s="1135"/>
      <c r="BC47" s="1135"/>
      <c r="BD47" s="1135"/>
      <c r="BE47" s="1125"/>
      <c r="BF47" s="1125"/>
      <c r="BG47" s="1125"/>
      <c r="BH47" s="1125"/>
      <c r="BI47" s="1126"/>
      <c r="BJ47" s="253"/>
      <c r="BK47" s="253"/>
      <c r="BL47" s="253"/>
      <c r="BM47" s="253"/>
      <c r="BN47" s="253"/>
      <c r="BO47" s="266"/>
      <c r="BP47" s="266"/>
      <c r="BQ47" s="263">
        <v>41</v>
      </c>
      <c r="BR47" s="264"/>
      <c r="BS47" s="1107"/>
      <c r="BT47" s="1108"/>
      <c r="BU47" s="1108"/>
      <c r="BV47" s="1108"/>
      <c r="BW47" s="1108"/>
      <c r="BX47" s="1108"/>
      <c r="BY47" s="1108"/>
      <c r="BZ47" s="1108"/>
      <c r="CA47" s="1108"/>
      <c r="CB47" s="1108"/>
      <c r="CC47" s="1108"/>
      <c r="CD47" s="1108"/>
      <c r="CE47" s="1108"/>
      <c r="CF47" s="1108"/>
      <c r="CG47" s="1109"/>
      <c r="CH47" s="1082"/>
      <c r="CI47" s="1083"/>
      <c r="CJ47" s="1083"/>
      <c r="CK47" s="1083"/>
      <c r="CL47" s="1084"/>
      <c r="CM47" s="1082"/>
      <c r="CN47" s="1083"/>
      <c r="CO47" s="1083"/>
      <c r="CP47" s="1083"/>
      <c r="CQ47" s="1084"/>
      <c r="CR47" s="1082"/>
      <c r="CS47" s="1083"/>
      <c r="CT47" s="1083"/>
      <c r="CU47" s="1083"/>
      <c r="CV47" s="1084"/>
      <c r="CW47" s="1082"/>
      <c r="CX47" s="1083"/>
      <c r="CY47" s="1083"/>
      <c r="CZ47" s="1083"/>
      <c r="DA47" s="1084"/>
      <c r="DB47" s="1082"/>
      <c r="DC47" s="1083"/>
      <c r="DD47" s="1083"/>
      <c r="DE47" s="1083"/>
      <c r="DF47" s="1084"/>
      <c r="DG47" s="1082"/>
      <c r="DH47" s="1083"/>
      <c r="DI47" s="1083"/>
      <c r="DJ47" s="1083"/>
      <c r="DK47" s="1084"/>
      <c r="DL47" s="1082"/>
      <c r="DM47" s="1083"/>
      <c r="DN47" s="1083"/>
      <c r="DO47" s="1083"/>
      <c r="DP47" s="1084"/>
      <c r="DQ47" s="1082"/>
      <c r="DR47" s="1083"/>
      <c r="DS47" s="1083"/>
      <c r="DT47" s="1083"/>
      <c r="DU47" s="1084"/>
      <c r="DV47" s="1085"/>
      <c r="DW47" s="1086"/>
      <c r="DX47" s="1086"/>
      <c r="DY47" s="1086"/>
      <c r="DZ47" s="1087"/>
      <c r="EA47" s="247"/>
    </row>
    <row r="48" spans="1:131" s="248" customFormat="1" ht="26.25" customHeight="1" x14ac:dyDescent="0.2">
      <c r="A48" s="262">
        <v>21</v>
      </c>
      <c r="B48" s="1130"/>
      <c r="C48" s="1131"/>
      <c r="D48" s="1131"/>
      <c r="E48" s="1131"/>
      <c r="F48" s="1131"/>
      <c r="G48" s="1131"/>
      <c r="H48" s="1131"/>
      <c r="I48" s="1131"/>
      <c r="J48" s="1131"/>
      <c r="K48" s="1131"/>
      <c r="L48" s="1131"/>
      <c r="M48" s="1131"/>
      <c r="N48" s="1131"/>
      <c r="O48" s="1131"/>
      <c r="P48" s="1132"/>
      <c r="Q48" s="1136"/>
      <c r="R48" s="1137"/>
      <c r="S48" s="1137"/>
      <c r="T48" s="1137"/>
      <c r="U48" s="1137"/>
      <c r="V48" s="1137"/>
      <c r="W48" s="1137"/>
      <c r="X48" s="1137"/>
      <c r="Y48" s="1137"/>
      <c r="Z48" s="1137"/>
      <c r="AA48" s="1137"/>
      <c r="AB48" s="1137"/>
      <c r="AC48" s="1137"/>
      <c r="AD48" s="1137"/>
      <c r="AE48" s="1138"/>
      <c r="AF48" s="1112"/>
      <c r="AG48" s="1113"/>
      <c r="AH48" s="1113"/>
      <c r="AI48" s="1113"/>
      <c r="AJ48" s="1114"/>
      <c r="AK48" s="1073"/>
      <c r="AL48" s="1064"/>
      <c r="AM48" s="1064"/>
      <c r="AN48" s="1064"/>
      <c r="AO48" s="1064"/>
      <c r="AP48" s="1064"/>
      <c r="AQ48" s="1064"/>
      <c r="AR48" s="1064"/>
      <c r="AS48" s="1064"/>
      <c r="AT48" s="1064"/>
      <c r="AU48" s="1064"/>
      <c r="AV48" s="1064"/>
      <c r="AW48" s="1064"/>
      <c r="AX48" s="1064"/>
      <c r="AY48" s="1064"/>
      <c r="AZ48" s="1135"/>
      <c r="BA48" s="1135"/>
      <c r="BB48" s="1135"/>
      <c r="BC48" s="1135"/>
      <c r="BD48" s="1135"/>
      <c r="BE48" s="1125"/>
      <c r="BF48" s="1125"/>
      <c r="BG48" s="1125"/>
      <c r="BH48" s="1125"/>
      <c r="BI48" s="1126"/>
      <c r="BJ48" s="253"/>
      <c r="BK48" s="253"/>
      <c r="BL48" s="253"/>
      <c r="BM48" s="253"/>
      <c r="BN48" s="253"/>
      <c r="BO48" s="266"/>
      <c r="BP48" s="266"/>
      <c r="BQ48" s="263">
        <v>42</v>
      </c>
      <c r="BR48" s="264"/>
      <c r="BS48" s="1107"/>
      <c r="BT48" s="1108"/>
      <c r="BU48" s="1108"/>
      <c r="BV48" s="1108"/>
      <c r="BW48" s="1108"/>
      <c r="BX48" s="1108"/>
      <c r="BY48" s="1108"/>
      <c r="BZ48" s="1108"/>
      <c r="CA48" s="1108"/>
      <c r="CB48" s="1108"/>
      <c r="CC48" s="1108"/>
      <c r="CD48" s="1108"/>
      <c r="CE48" s="1108"/>
      <c r="CF48" s="1108"/>
      <c r="CG48" s="1109"/>
      <c r="CH48" s="1082"/>
      <c r="CI48" s="1083"/>
      <c r="CJ48" s="1083"/>
      <c r="CK48" s="1083"/>
      <c r="CL48" s="1084"/>
      <c r="CM48" s="1082"/>
      <c r="CN48" s="1083"/>
      <c r="CO48" s="1083"/>
      <c r="CP48" s="1083"/>
      <c r="CQ48" s="1084"/>
      <c r="CR48" s="1082"/>
      <c r="CS48" s="1083"/>
      <c r="CT48" s="1083"/>
      <c r="CU48" s="1083"/>
      <c r="CV48" s="1084"/>
      <c r="CW48" s="1082"/>
      <c r="CX48" s="1083"/>
      <c r="CY48" s="1083"/>
      <c r="CZ48" s="1083"/>
      <c r="DA48" s="1084"/>
      <c r="DB48" s="1082"/>
      <c r="DC48" s="1083"/>
      <c r="DD48" s="1083"/>
      <c r="DE48" s="1083"/>
      <c r="DF48" s="1084"/>
      <c r="DG48" s="1082"/>
      <c r="DH48" s="1083"/>
      <c r="DI48" s="1083"/>
      <c r="DJ48" s="1083"/>
      <c r="DK48" s="1084"/>
      <c r="DL48" s="1082"/>
      <c r="DM48" s="1083"/>
      <c r="DN48" s="1083"/>
      <c r="DO48" s="1083"/>
      <c r="DP48" s="1084"/>
      <c r="DQ48" s="1082"/>
      <c r="DR48" s="1083"/>
      <c r="DS48" s="1083"/>
      <c r="DT48" s="1083"/>
      <c r="DU48" s="1084"/>
      <c r="DV48" s="1085"/>
      <c r="DW48" s="1086"/>
      <c r="DX48" s="1086"/>
      <c r="DY48" s="1086"/>
      <c r="DZ48" s="1087"/>
      <c r="EA48" s="247"/>
    </row>
    <row r="49" spans="1:131" s="248" customFormat="1" ht="26.25" customHeight="1" x14ac:dyDescent="0.2">
      <c r="A49" s="262">
        <v>22</v>
      </c>
      <c r="B49" s="1130"/>
      <c r="C49" s="1131"/>
      <c r="D49" s="1131"/>
      <c r="E49" s="1131"/>
      <c r="F49" s="1131"/>
      <c r="G49" s="1131"/>
      <c r="H49" s="1131"/>
      <c r="I49" s="1131"/>
      <c r="J49" s="1131"/>
      <c r="K49" s="1131"/>
      <c r="L49" s="1131"/>
      <c r="M49" s="1131"/>
      <c r="N49" s="1131"/>
      <c r="O49" s="1131"/>
      <c r="P49" s="1132"/>
      <c r="Q49" s="1136"/>
      <c r="R49" s="1137"/>
      <c r="S49" s="1137"/>
      <c r="T49" s="1137"/>
      <c r="U49" s="1137"/>
      <c r="V49" s="1137"/>
      <c r="W49" s="1137"/>
      <c r="X49" s="1137"/>
      <c r="Y49" s="1137"/>
      <c r="Z49" s="1137"/>
      <c r="AA49" s="1137"/>
      <c r="AB49" s="1137"/>
      <c r="AC49" s="1137"/>
      <c r="AD49" s="1137"/>
      <c r="AE49" s="1138"/>
      <c r="AF49" s="1112"/>
      <c r="AG49" s="1113"/>
      <c r="AH49" s="1113"/>
      <c r="AI49" s="1113"/>
      <c r="AJ49" s="1114"/>
      <c r="AK49" s="1073"/>
      <c r="AL49" s="1064"/>
      <c r="AM49" s="1064"/>
      <c r="AN49" s="1064"/>
      <c r="AO49" s="1064"/>
      <c r="AP49" s="1064"/>
      <c r="AQ49" s="1064"/>
      <c r="AR49" s="1064"/>
      <c r="AS49" s="1064"/>
      <c r="AT49" s="1064"/>
      <c r="AU49" s="1064"/>
      <c r="AV49" s="1064"/>
      <c r="AW49" s="1064"/>
      <c r="AX49" s="1064"/>
      <c r="AY49" s="1064"/>
      <c r="AZ49" s="1135"/>
      <c r="BA49" s="1135"/>
      <c r="BB49" s="1135"/>
      <c r="BC49" s="1135"/>
      <c r="BD49" s="1135"/>
      <c r="BE49" s="1125"/>
      <c r="BF49" s="1125"/>
      <c r="BG49" s="1125"/>
      <c r="BH49" s="1125"/>
      <c r="BI49" s="1126"/>
      <c r="BJ49" s="253"/>
      <c r="BK49" s="253"/>
      <c r="BL49" s="253"/>
      <c r="BM49" s="253"/>
      <c r="BN49" s="253"/>
      <c r="BO49" s="266"/>
      <c r="BP49" s="266"/>
      <c r="BQ49" s="263">
        <v>43</v>
      </c>
      <c r="BR49" s="264"/>
      <c r="BS49" s="1107"/>
      <c r="BT49" s="1108"/>
      <c r="BU49" s="1108"/>
      <c r="BV49" s="1108"/>
      <c r="BW49" s="1108"/>
      <c r="BX49" s="1108"/>
      <c r="BY49" s="1108"/>
      <c r="BZ49" s="1108"/>
      <c r="CA49" s="1108"/>
      <c r="CB49" s="1108"/>
      <c r="CC49" s="1108"/>
      <c r="CD49" s="1108"/>
      <c r="CE49" s="1108"/>
      <c r="CF49" s="1108"/>
      <c r="CG49" s="1109"/>
      <c r="CH49" s="1082"/>
      <c r="CI49" s="1083"/>
      <c r="CJ49" s="1083"/>
      <c r="CK49" s="1083"/>
      <c r="CL49" s="1084"/>
      <c r="CM49" s="1082"/>
      <c r="CN49" s="1083"/>
      <c r="CO49" s="1083"/>
      <c r="CP49" s="1083"/>
      <c r="CQ49" s="1084"/>
      <c r="CR49" s="1082"/>
      <c r="CS49" s="1083"/>
      <c r="CT49" s="1083"/>
      <c r="CU49" s="1083"/>
      <c r="CV49" s="1084"/>
      <c r="CW49" s="1082"/>
      <c r="CX49" s="1083"/>
      <c r="CY49" s="1083"/>
      <c r="CZ49" s="1083"/>
      <c r="DA49" s="1084"/>
      <c r="DB49" s="1082"/>
      <c r="DC49" s="1083"/>
      <c r="DD49" s="1083"/>
      <c r="DE49" s="1083"/>
      <c r="DF49" s="1084"/>
      <c r="DG49" s="1082"/>
      <c r="DH49" s="1083"/>
      <c r="DI49" s="1083"/>
      <c r="DJ49" s="1083"/>
      <c r="DK49" s="1084"/>
      <c r="DL49" s="1082"/>
      <c r="DM49" s="1083"/>
      <c r="DN49" s="1083"/>
      <c r="DO49" s="1083"/>
      <c r="DP49" s="1084"/>
      <c r="DQ49" s="1082"/>
      <c r="DR49" s="1083"/>
      <c r="DS49" s="1083"/>
      <c r="DT49" s="1083"/>
      <c r="DU49" s="1084"/>
      <c r="DV49" s="1085"/>
      <c r="DW49" s="1086"/>
      <c r="DX49" s="1086"/>
      <c r="DY49" s="1086"/>
      <c r="DZ49" s="1087"/>
      <c r="EA49" s="247"/>
    </row>
    <row r="50" spans="1:131" s="248" customFormat="1" ht="26.25" customHeight="1" x14ac:dyDescent="0.2">
      <c r="A50" s="262">
        <v>23</v>
      </c>
      <c r="B50" s="1130"/>
      <c r="C50" s="1131"/>
      <c r="D50" s="1131"/>
      <c r="E50" s="1131"/>
      <c r="F50" s="1131"/>
      <c r="G50" s="1131"/>
      <c r="H50" s="1131"/>
      <c r="I50" s="1131"/>
      <c r="J50" s="1131"/>
      <c r="K50" s="1131"/>
      <c r="L50" s="1131"/>
      <c r="M50" s="1131"/>
      <c r="N50" s="1131"/>
      <c r="O50" s="1131"/>
      <c r="P50" s="1132"/>
      <c r="Q50" s="1133"/>
      <c r="R50" s="1116"/>
      <c r="S50" s="1116"/>
      <c r="T50" s="1116"/>
      <c r="U50" s="1116"/>
      <c r="V50" s="1116"/>
      <c r="W50" s="1116"/>
      <c r="X50" s="1116"/>
      <c r="Y50" s="1116"/>
      <c r="Z50" s="1116"/>
      <c r="AA50" s="1116"/>
      <c r="AB50" s="1116"/>
      <c r="AC50" s="1116"/>
      <c r="AD50" s="1116"/>
      <c r="AE50" s="1134"/>
      <c r="AF50" s="1112"/>
      <c r="AG50" s="1113"/>
      <c r="AH50" s="1113"/>
      <c r="AI50" s="1113"/>
      <c r="AJ50" s="1114"/>
      <c r="AK50" s="1115"/>
      <c r="AL50" s="1116"/>
      <c r="AM50" s="1116"/>
      <c r="AN50" s="1116"/>
      <c r="AO50" s="1116"/>
      <c r="AP50" s="1116"/>
      <c r="AQ50" s="1116"/>
      <c r="AR50" s="1116"/>
      <c r="AS50" s="1116"/>
      <c r="AT50" s="1116"/>
      <c r="AU50" s="1116"/>
      <c r="AV50" s="1116"/>
      <c r="AW50" s="1116"/>
      <c r="AX50" s="1116"/>
      <c r="AY50" s="1116"/>
      <c r="AZ50" s="1117"/>
      <c r="BA50" s="1117"/>
      <c r="BB50" s="1117"/>
      <c r="BC50" s="1117"/>
      <c r="BD50" s="1117"/>
      <c r="BE50" s="1125"/>
      <c r="BF50" s="1125"/>
      <c r="BG50" s="1125"/>
      <c r="BH50" s="1125"/>
      <c r="BI50" s="1126"/>
      <c r="BJ50" s="253"/>
      <c r="BK50" s="253"/>
      <c r="BL50" s="253"/>
      <c r="BM50" s="253"/>
      <c r="BN50" s="253"/>
      <c r="BO50" s="266"/>
      <c r="BP50" s="266"/>
      <c r="BQ50" s="263">
        <v>44</v>
      </c>
      <c r="BR50" s="264"/>
      <c r="BS50" s="1107"/>
      <c r="BT50" s="1108"/>
      <c r="BU50" s="1108"/>
      <c r="BV50" s="1108"/>
      <c r="BW50" s="1108"/>
      <c r="BX50" s="1108"/>
      <c r="BY50" s="1108"/>
      <c r="BZ50" s="1108"/>
      <c r="CA50" s="1108"/>
      <c r="CB50" s="1108"/>
      <c r="CC50" s="1108"/>
      <c r="CD50" s="1108"/>
      <c r="CE50" s="1108"/>
      <c r="CF50" s="1108"/>
      <c r="CG50" s="1109"/>
      <c r="CH50" s="1082"/>
      <c r="CI50" s="1083"/>
      <c r="CJ50" s="1083"/>
      <c r="CK50" s="1083"/>
      <c r="CL50" s="1084"/>
      <c r="CM50" s="1082"/>
      <c r="CN50" s="1083"/>
      <c r="CO50" s="1083"/>
      <c r="CP50" s="1083"/>
      <c r="CQ50" s="1084"/>
      <c r="CR50" s="1082"/>
      <c r="CS50" s="1083"/>
      <c r="CT50" s="1083"/>
      <c r="CU50" s="1083"/>
      <c r="CV50" s="1084"/>
      <c r="CW50" s="1082"/>
      <c r="CX50" s="1083"/>
      <c r="CY50" s="1083"/>
      <c r="CZ50" s="1083"/>
      <c r="DA50" s="1084"/>
      <c r="DB50" s="1082"/>
      <c r="DC50" s="1083"/>
      <c r="DD50" s="1083"/>
      <c r="DE50" s="1083"/>
      <c r="DF50" s="1084"/>
      <c r="DG50" s="1082"/>
      <c r="DH50" s="1083"/>
      <c r="DI50" s="1083"/>
      <c r="DJ50" s="1083"/>
      <c r="DK50" s="1084"/>
      <c r="DL50" s="1082"/>
      <c r="DM50" s="1083"/>
      <c r="DN50" s="1083"/>
      <c r="DO50" s="1083"/>
      <c r="DP50" s="1084"/>
      <c r="DQ50" s="1082"/>
      <c r="DR50" s="1083"/>
      <c r="DS50" s="1083"/>
      <c r="DT50" s="1083"/>
      <c r="DU50" s="1084"/>
      <c r="DV50" s="1085"/>
      <c r="DW50" s="1086"/>
      <c r="DX50" s="1086"/>
      <c r="DY50" s="1086"/>
      <c r="DZ50" s="1087"/>
      <c r="EA50" s="247"/>
    </row>
    <row r="51" spans="1:131" s="248" customFormat="1" ht="26.25" customHeight="1" x14ac:dyDescent="0.2">
      <c r="A51" s="262">
        <v>24</v>
      </c>
      <c r="B51" s="1130"/>
      <c r="C51" s="1131"/>
      <c r="D51" s="1131"/>
      <c r="E51" s="1131"/>
      <c r="F51" s="1131"/>
      <c r="G51" s="1131"/>
      <c r="H51" s="1131"/>
      <c r="I51" s="1131"/>
      <c r="J51" s="1131"/>
      <c r="K51" s="1131"/>
      <c r="L51" s="1131"/>
      <c r="M51" s="1131"/>
      <c r="N51" s="1131"/>
      <c r="O51" s="1131"/>
      <c r="P51" s="1132"/>
      <c r="Q51" s="1133"/>
      <c r="R51" s="1116"/>
      <c r="S51" s="1116"/>
      <c r="T51" s="1116"/>
      <c r="U51" s="1116"/>
      <c r="V51" s="1116"/>
      <c r="W51" s="1116"/>
      <c r="X51" s="1116"/>
      <c r="Y51" s="1116"/>
      <c r="Z51" s="1116"/>
      <c r="AA51" s="1116"/>
      <c r="AB51" s="1116"/>
      <c r="AC51" s="1116"/>
      <c r="AD51" s="1116"/>
      <c r="AE51" s="1134"/>
      <c r="AF51" s="1112"/>
      <c r="AG51" s="1113"/>
      <c r="AH51" s="1113"/>
      <c r="AI51" s="1113"/>
      <c r="AJ51" s="1114"/>
      <c r="AK51" s="1115"/>
      <c r="AL51" s="1116"/>
      <c r="AM51" s="1116"/>
      <c r="AN51" s="1116"/>
      <c r="AO51" s="1116"/>
      <c r="AP51" s="1116"/>
      <c r="AQ51" s="1116"/>
      <c r="AR51" s="1116"/>
      <c r="AS51" s="1116"/>
      <c r="AT51" s="1116"/>
      <c r="AU51" s="1116"/>
      <c r="AV51" s="1116"/>
      <c r="AW51" s="1116"/>
      <c r="AX51" s="1116"/>
      <c r="AY51" s="1116"/>
      <c r="AZ51" s="1117"/>
      <c r="BA51" s="1117"/>
      <c r="BB51" s="1117"/>
      <c r="BC51" s="1117"/>
      <c r="BD51" s="1117"/>
      <c r="BE51" s="1125"/>
      <c r="BF51" s="1125"/>
      <c r="BG51" s="1125"/>
      <c r="BH51" s="1125"/>
      <c r="BI51" s="1126"/>
      <c r="BJ51" s="253"/>
      <c r="BK51" s="253"/>
      <c r="BL51" s="253"/>
      <c r="BM51" s="253"/>
      <c r="BN51" s="253"/>
      <c r="BO51" s="266"/>
      <c r="BP51" s="266"/>
      <c r="BQ51" s="263">
        <v>45</v>
      </c>
      <c r="BR51" s="264"/>
      <c r="BS51" s="1107"/>
      <c r="BT51" s="1108"/>
      <c r="BU51" s="1108"/>
      <c r="BV51" s="1108"/>
      <c r="BW51" s="1108"/>
      <c r="BX51" s="1108"/>
      <c r="BY51" s="1108"/>
      <c r="BZ51" s="1108"/>
      <c r="CA51" s="1108"/>
      <c r="CB51" s="1108"/>
      <c r="CC51" s="1108"/>
      <c r="CD51" s="1108"/>
      <c r="CE51" s="1108"/>
      <c r="CF51" s="1108"/>
      <c r="CG51" s="1109"/>
      <c r="CH51" s="1082"/>
      <c r="CI51" s="1083"/>
      <c r="CJ51" s="1083"/>
      <c r="CK51" s="1083"/>
      <c r="CL51" s="1084"/>
      <c r="CM51" s="1082"/>
      <c r="CN51" s="1083"/>
      <c r="CO51" s="1083"/>
      <c r="CP51" s="1083"/>
      <c r="CQ51" s="1084"/>
      <c r="CR51" s="1082"/>
      <c r="CS51" s="1083"/>
      <c r="CT51" s="1083"/>
      <c r="CU51" s="1083"/>
      <c r="CV51" s="1084"/>
      <c r="CW51" s="1082"/>
      <c r="CX51" s="1083"/>
      <c r="CY51" s="1083"/>
      <c r="CZ51" s="1083"/>
      <c r="DA51" s="1084"/>
      <c r="DB51" s="1082"/>
      <c r="DC51" s="1083"/>
      <c r="DD51" s="1083"/>
      <c r="DE51" s="1083"/>
      <c r="DF51" s="1084"/>
      <c r="DG51" s="1082"/>
      <c r="DH51" s="1083"/>
      <c r="DI51" s="1083"/>
      <c r="DJ51" s="1083"/>
      <c r="DK51" s="1084"/>
      <c r="DL51" s="1082"/>
      <c r="DM51" s="1083"/>
      <c r="DN51" s="1083"/>
      <c r="DO51" s="1083"/>
      <c r="DP51" s="1084"/>
      <c r="DQ51" s="1082"/>
      <c r="DR51" s="1083"/>
      <c r="DS51" s="1083"/>
      <c r="DT51" s="1083"/>
      <c r="DU51" s="1084"/>
      <c r="DV51" s="1085"/>
      <c r="DW51" s="1086"/>
      <c r="DX51" s="1086"/>
      <c r="DY51" s="1086"/>
      <c r="DZ51" s="1087"/>
      <c r="EA51" s="247"/>
    </row>
    <row r="52" spans="1:131" s="248" customFormat="1" ht="26.25" customHeight="1" x14ac:dyDescent="0.2">
      <c r="A52" s="262">
        <v>25</v>
      </c>
      <c r="B52" s="1130"/>
      <c r="C52" s="1131"/>
      <c r="D52" s="1131"/>
      <c r="E52" s="1131"/>
      <c r="F52" s="1131"/>
      <c r="G52" s="1131"/>
      <c r="H52" s="1131"/>
      <c r="I52" s="1131"/>
      <c r="J52" s="1131"/>
      <c r="K52" s="1131"/>
      <c r="L52" s="1131"/>
      <c r="M52" s="1131"/>
      <c r="N52" s="1131"/>
      <c r="O52" s="1131"/>
      <c r="P52" s="1132"/>
      <c r="Q52" s="1133"/>
      <c r="R52" s="1116"/>
      <c r="S52" s="1116"/>
      <c r="T52" s="1116"/>
      <c r="U52" s="1116"/>
      <c r="V52" s="1116"/>
      <c r="W52" s="1116"/>
      <c r="X52" s="1116"/>
      <c r="Y52" s="1116"/>
      <c r="Z52" s="1116"/>
      <c r="AA52" s="1116"/>
      <c r="AB52" s="1116"/>
      <c r="AC52" s="1116"/>
      <c r="AD52" s="1116"/>
      <c r="AE52" s="1134"/>
      <c r="AF52" s="1112"/>
      <c r="AG52" s="1113"/>
      <c r="AH52" s="1113"/>
      <c r="AI52" s="1113"/>
      <c r="AJ52" s="1114"/>
      <c r="AK52" s="1115"/>
      <c r="AL52" s="1116"/>
      <c r="AM52" s="1116"/>
      <c r="AN52" s="1116"/>
      <c r="AO52" s="1116"/>
      <c r="AP52" s="1116"/>
      <c r="AQ52" s="1116"/>
      <c r="AR52" s="1116"/>
      <c r="AS52" s="1116"/>
      <c r="AT52" s="1116"/>
      <c r="AU52" s="1116"/>
      <c r="AV52" s="1116"/>
      <c r="AW52" s="1116"/>
      <c r="AX52" s="1116"/>
      <c r="AY52" s="1116"/>
      <c r="AZ52" s="1117"/>
      <c r="BA52" s="1117"/>
      <c r="BB52" s="1117"/>
      <c r="BC52" s="1117"/>
      <c r="BD52" s="1117"/>
      <c r="BE52" s="1125"/>
      <c r="BF52" s="1125"/>
      <c r="BG52" s="1125"/>
      <c r="BH52" s="1125"/>
      <c r="BI52" s="1126"/>
      <c r="BJ52" s="253"/>
      <c r="BK52" s="253"/>
      <c r="BL52" s="253"/>
      <c r="BM52" s="253"/>
      <c r="BN52" s="253"/>
      <c r="BO52" s="266"/>
      <c r="BP52" s="266"/>
      <c r="BQ52" s="263">
        <v>46</v>
      </c>
      <c r="BR52" s="264"/>
      <c r="BS52" s="1107"/>
      <c r="BT52" s="1108"/>
      <c r="BU52" s="1108"/>
      <c r="BV52" s="1108"/>
      <c r="BW52" s="1108"/>
      <c r="BX52" s="1108"/>
      <c r="BY52" s="1108"/>
      <c r="BZ52" s="1108"/>
      <c r="CA52" s="1108"/>
      <c r="CB52" s="1108"/>
      <c r="CC52" s="1108"/>
      <c r="CD52" s="1108"/>
      <c r="CE52" s="1108"/>
      <c r="CF52" s="1108"/>
      <c r="CG52" s="1109"/>
      <c r="CH52" s="1082"/>
      <c r="CI52" s="1083"/>
      <c r="CJ52" s="1083"/>
      <c r="CK52" s="1083"/>
      <c r="CL52" s="1084"/>
      <c r="CM52" s="1082"/>
      <c r="CN52" s="1083"/>
      <c r="CO52" s="1083"/>
      <c r="CP52" s="1083"/>
      <c r="CQ52" s="1084"/>
      <c r="CR52" s="1082"/>
      <c r="CS52" s="1083"/>
      <c r="CT52" s="1083"/>
      <c r="CU52" s="1083"/>
      <c r="CV52" s="1084"/>
      <c r="CW52" s="1082"/>
      <c r="CX52" s="1083"/>
      <c r="CY52" s="1083"/>
      <c r="CZ52" s="1083"/>
      <c r="DA52" s="1084"/>
      <c r="DB52" s="1082"/>
      <c r="DC52" s="1083"/>
      <c r="DD52" s="1083"/>
      <c r="DE52" s="1083"/>
      <c r="DF52" s="1084"/>
      <c r="DG52" s="1082"/>
      <c r="DH52" s="1083"/>
      <c r="DI52" s="1083"/>
      <c r="DJ52" s="1083"/>
      <c r="DK52" s="1084"/>
      <c r="DL52" s="1082"/>
      <c r="DM52" s="1083"/>
      <c r="DN52" s="1083"/>
      <c r="DO52" s="1083"/>
      <c r="DP52" s="1084"/>
      <c r="DQ52" s="1082"/>
      <c r="DR52" s="1083"/>
      <c r="DS52" s="1083"/>
      <c r="DT52" s="1083"/>
      <c r="DU52" s="1084"/>
      <c r="DV52" s="1085"/>
      <c r="DW52" s="1086"/>
      <c r="DX52" s="1086"/>
      <c r="DY52" s="1086"/>
      <c r="DZ52" s="1087"/>
      <c r="EA52" s="247"/>
    </row>
    <row r="53" spans="1:131" s="248" customFormat="1" ht="26.25" customHeight="1" x14ac:dyDescent="0.2">
      <c r="A53" s="262">
        <v>26</v>
      </c>
      <c r="B53" s="1130"/>
      <c r="C53" s="1131"/>
      <c r="D53" s="1131"/>
      <c r="E53" s="1131"/>
      <c r="F53" s="1131"/>
      <c r="G53" s="1131"/>
      <c r="H53" s="1131"/>
      <c r="I53" s="1131"/>
      <c r="J53" s="1131"/>
      <c r="K53" s="1131"/>
      <c r="L53" s="1131"/>
      <c r="M53" s="1131"/>
      <c r="N53" s="1131"/>
      <c r="O53" s="1131"/>
      <c r="P53" s="1132"/>
      <c r="Q53" s="1133"/>
      <c r="R53" s="1116"/>
      <c r="S53" s="1116"/>
      <c r="T53" s="1116"/>
      <c r="U53" s="1116"/>
      <c r="V53" s="1116"/>
      <c r="W53" s="1116"/>
      <c r="X53" s="1116"/>
      <c r="Y53" s="1116"/>
      <c r="Z53" s="1116"/>
      <c r="AA53" s="1116"/>
      <c r="AB53" s="1116"/>
      <c r="AC53" s="1116"/>
      <c r="AD53" s="1116"/>
      <c r="AE53" s="1134"/>
      <c r="AF53" s="1112"/>
      <c r="AG53" s="1113"/>
      <c r="AH53" s="1113"/>
      <c r="AI53" s="1113"/>
      <c r="AJ53" s="1114"/>
      <c r="AK53" s="1115"/>
      <c r="AL53" s="1116"/>
      <c r="AM53" s="1116"/>
      <c r="AN53" s="1116"/>
      <c r="AO53" s="1116"/>
      <c r="AP53" s="1116"/>
      <c r="AQ53" s="1116"/>
      <c r="AR53" s="1116"/>
      <c r="AS53" s="1116"/>
      <c r="AT53" s="1116"/>
      <c r="AU53" s="1116"/>
      <c r="AV53" s="1116"/>
      <c r="AW53" s="1116"/>
      <c r="AX53" s="1116"/>
      <c r="AY53" s="1116"/>
      <c r="AZ53" s="1117"/>
      <c r="BA53" s="1117"/>
      <c r="BB53" s="1117"/>
      <c r="BC53" s="1117"/>
      <c r="BD53" s="1117"/>
      <c r="BE53" s="1125"/>
      <c r="BF53" s="1125"/>
      <c r="BG53" s="1125"/>
      <c r="BH53" s="1125"/>
      <c r="BI53" s="1126"/>
      <c r="BJ53" s="253"/>
      <c r="BK53" s="253"/>
      <c r="BL53" s="253"/>
      <c r="BM53" s="253"/>
      <c r="BN53" s="253"/>
      <c r="BO53" s="266"/>
      <c r="BP53" s="266"/>
      <c r="BQ53" s="263">
        <v>47</v>
      </c>
      <c r="BR53" s="264"/>
      <c r="BS53" s="1107"/>
      <c r="BT53" s="1108"/>
      <c r="BU53" s="1108"/>
      <c r="BV53" s="1108"/>
      <c r="BW53" s="1108"/>
      <c r="BX53" s="1108"/>
      <c r="BY53" s="1108"/>
      <c r="BZ53" s="1108"/>
      <c r="CA53" s="1108"/>
      <c r="CB53" s="1108"/>
      <c r="CC53" s="1108"/>
      <c r="CD53" s="1108"/>
      <c r="CE53" s="1108"/>
      <c r="CF53" s="1108"/>
      <c r="CG53" s="1109"/>
      <c r="CH53" s="1082"/>
      <c r="CI53" s="1083"/>
      <c r="CJ53" s="1083"/>
      <c r="CK53" s="1083"/>
      <c r="CL53" s="1084"/>
      <c r="CM53" s="1082"/>
      <c r="CN53" s="1083"/>
      <c r="CO53" s="1083"/>
      <c r="CP53" s="1083"/>
      <c r="CQ53" s="1084"/>
      <c r="CR53" s="1082"/>
      <c r="CS53" s="1083"/>
      <c r="CT53" s="1083"/>
      <c r="CU53" s="1083"/>
      <c r="CV53" s="1084"/>
      <c r="CW53" s="1082"/>
      <c r="CX53" s="1083"/>
      <c r="CY53" s="1083"/>
      <c r="CZ53" s="1083"/>
      <c r="DA53" s="1084"/>
      <c r="DB53" s="1082"/>
      <c r="DC53" s="1083"/>
      <c r="DD53" s="1083"/>
      <c r="DE53" s="1083"/>
      <c r="DF53" s="1084"/>
      <c r="DG53" s="1082"/>
      <c r="DH53" s="1083"/>
      <c r="DI53" s="1083"/>
      <c r="DJ53" s="1083"/>
      <c r="DK53" s="1084"/>
      <c r="DL53" s="1082"/>
      <c r="DM53" s="1083"/>
      <c r="DN53" s="1083"/>
      <c r="DO53" s="1083"/>
      <c r="DP53" s="1084"/>
      <c r="DQ53" s="1082"/>
      <c r="DR53" s="1083"/>
      <c r="DS53" s="1083"/>
      <c r="DT53" s="1083"/>
      <c r="DU53" s="1084"/>
      <c r="DV53" s="1085"/>
      <c r="DW53" s="1086"/>
      <c r="DX53" s="1086"/>
      <c r="DY53" s="1086"/>
      <c r="DZ53" s="1087"/>
      <c r="EA53" s="247"/>
    </row>
    <row r="54" spans="1:131" s="248" customFormat="1" ht="26.25" customHeight="1" x14ac:dyDescent="0.2">
      <c r="A54" s="262">
        <v>27</v>
      </c>
      <c r="B54" s="1130"/>
      <c r="C54" s="1131"/>
      <c r="D54" s="1131"/>
      <c r="E54" s="1131"/>
      <c r="F54" s="1131"/>
      <c r="G54" s="1131"/>
      <c r="H54" s="1131"/>
      <c r="I54" s="1131"/>
      <c r="J54" s="1131"/>
      <c r="K54" s="1131"/>
      <c r="L54" s="1131"/>
      <c r="M54" s="1131"/>
      <c r="N54" s="1131"/>
      <c r="O54" s="1131"/>
      <c r="P54" s="1132"/>
      <c r="Q54" s="1133"/>
      <c r="R54" s="1116"/>
      <c r="S54" s="1116"/>
      <c r="T54" s="1116"/>
      <c r="U54" s="1116"/>
      <c r="V54" s="1116"/>
      <c r="W54" s="1116"/>
      <c r="X54" s="1116"/>
      <c r="Y54" s="1116"/>
      <c r="Z54" s="1116"/>
      <c r="AA54" s="1116"/>
      <c r="AB54" s="1116"/>
      <c r="AC54" s="1116"/>
      <c r="AD54" s="1116"/>
      <c r="AE54" s="1134"/>
      <c r="AF54" s="1112"/>
      <c r="AG54" s="1113"/>
      <c r="AH54" s="1113"/>
      <c r="AI54" s="1113"/>
      <c r="AJ54" s="1114"/>
      <c r="AK54" s="1115"/>
      <c r="AL54" s="1116"/>
      <c r="AM54" s="1116"/>
      <c r="AN54" s="1116"/>
      <c r="AO54" s="1116"/>
      <c r="AP54" s="1116"/>
      <c r="AQ54" s="1116"/>
      <c r="AR54" s="1116"/>
      <c r="AS54" s="1116"/>
      <c r="AT54" s="1116"/>
      <c r="AU54" s="1116"/>
      <c r="AV54" s="1116"/>
      <c r="AW54" s="1116"/>
      <c r="AX54" s="1116"/>
      <c r="AY54" s="1116"/>
      <c r="AZ54" s="1117"/>
      <c r="BA54" s="1117"/>
      <c r="BB54" s="1117"/>
      <c r="BC54" s="1117"/>
      <c r="BD54" s="1117"/>
      <c r="BE54" s="1125"/>
      <c r="BF54" s="1125"/>
      <c r="BG54" s="1125"/>
      <c r="BH54" s="1125"/>
      <c r="BI54" s="1126"/>
      <c r="BJ54" s="253"/>
      <c r="BK54" s="253"/>
      <c r="BL54" s="253"/>
      <c r="BM54" s="253"/>
      <c r="BN54" s="253"/>
      <c r="BO54" s="266"/>
      <c r="BP54" s="266"/>
      <c r="BQ54" s="263">
        <v>48</v>
      </c>
      <c r="BR54" s="264"/>
      <c r="BS54" s="1107"/>
      <c r="BT54" s="1108"/>
      <c r="BU54" s="1108"/>
      <c r="BV54" s="1108"/>
      <c r="BW54" s="1108"/>
      <c r="BX54" s="1108"/>
      <c r="BY54" s="1108"/>
      <c r="BZ54" s="1108"/>
      <c r="CA54" s="1108"/>
      <c r="CB54" s="1108"/>
      <c r="CC54" s="1108"/>
      <c r="CD54" s="1108"/>
      <c r="CE54" s="1108"/>
      <c r="CF54" s="1108"/>
      <c r="CG54" s="1109"/>
      <c r="CH54" s="1082"/>
      <c r="CI54" s="1083"/>
      <c r="CJ54" s="1083"/>
      <c r="CK54" s="1083"/>
      <c r="CL54" s="1084"/>
      <c r="CM54" s="1082"/>
      <c r="CN54" s="1083"/>
      <c r="CO54" s="1083"/>
      <c r="CP54" s="1083"/>
      <c r="CQ54" s="1084"/>
      <c r="CR54" s="1082"/>
      <c r="CS54" s="1083"/>
      <c r="CT54" s="1083"/>
      <c r="CU54" s="1083"/>
      <c r="CV54" s="1084"/>
      <c r="CW54" s="1082"/>
      <c r="CX54" s="1083"/>
      <c r="CY54" s="1083"/>
      <c r="CZ54" s="1083"/>
      <c r="DA54" s="1084"/>
      <c r="DB54" s="1082"/>
      <c r="DC54" s="1083"/>
      <c r="DD54" s="1083"/>
      <c r="DE54" s="1083"/>
      <c r="DF54" s="1084"/>
      <c r="DG54" s="1082"/>
      <c r="DH54" s="1083"/>
      <c r="DI54" s="1083"/>
      <c r="DJ54" s="1083"/>
      <c r="DK54" s="1084"/>
      <c r="DL54" s="1082"/>
      <c r="DM54" s="1083"/>
      <c r="DN54" s="1083"/>
      <c r="DO54" s="1083"/>
      <c r="DP54" s="1084"/>
      <c r="DQ54" s="1082"/>
      <c r="DR54" s="1083"/>
      <c r="DS54" s="1083"/>
      <c r="DT54" s="1083"/>
      <c r="DU54" s="1084"/>
      <c r="DV54" s="1085"/>
      <c r="DW54" s="1086"/>
      <c r="DX54" s="1086"/>
      <c r="DY54" s="1086"/>
      <c r="DZ54" s="1087"/>
      <c r="EA54" s="247"/>
    </row>
    <row r="55" spans="1:131" s="248" customFormat="1" ht="26.25" customHeight="1" x14ac:dyDescent="0.2">
      <c r="A55" s="262">
        <v>28</v>
      </c>
      <c r="B55" s="1130"/>
      <c r="C55" s="1131"/>
      <c r="D55" s="1131"/>
      <c r="E55" s="1131"/>
      <c r="F55" s="1131"/>
      <c r="G55" s="1131"/>
      <c r="H55" s="1131"/>
      <c r="I55" s="1131"/>
      <c r="J55" s="1131"/>
      <c r="K55" s="1131"/>
      <c r="L55" s="1131"/>
      <c r="M55" s="1131"/>
      <c r="N55" s="1131"/>
      <c r="O55" s="1131"/>
      <c r="P55" s="1132"/>
      <c r="Q55" s="1133"/>
      <c r="R55" s="1116"/>
      <c r="S55" s="1116"/>
      <c r="T55" s="1116"/>
      <c r="U55" s="1116"/>
      <c r="V55" s="1116"/>
      <c r="W55" s="1116"/>
      <c r="X55" s="1116"/>
      <c r="Y55" s="1116"/>
      <c r="Z55" s="1116"/>
      <c r="AA55" s="1116"/>
      <c r="AB55" s="1116"/>
      <c r="AC55" s="1116"/>
      <c r="AD55" s="1116"/>
      <c r="AE55" s="1134"/>
      <c r="AF55" s="1112"/>
      <c r="AG55" s="1113"/>
      <c r="AH55" s="1113"/>
      <c r="AI55" s="1113"/>
      <c r="AJ55" s="1114"/>
      <c r="AK55" s="1115"/>
      <c r="AL55" s="1116"/>
      <c r="AM55" s="1116"/>
      <c r="AN55" s="1116"/>
      <c r="AO55" s="1116"/>
      <c r="AP55" s="1116"/>
      <c r="AQ55" s="1116"/>
      <c r="AR55" s="1116"/>
      <c r="AS55" s="1116"/>
      <c r="AT55" s="1116"/>
      <c r="AU55" s="1116"/>
      <c r="AV55" s="1116"/>
      <c r="AW55" s="1116"/>
      <c r="AX55" s="1116"/>
      <c r="AY55" s="1116"/>
      <c r="AZ55" s="1117"/>
      <c r="BA55" s="1117"/>
      <c r="BB55" s="1117"/>
      <c r="BC55" s="1117"/>
      <c r="BD55" s="1117"/>
      <c r="BE55" s="1125"/>
      <c r="BF55" s="1125"/>
      <c r="BG55" s="1125"/>
      <c r="BH55" s="1125"/>
      <c r="BI55" s="1126"/>
      <c r="BJ55" s="253"/>
      <c r="BK55" s="253"/>
      <c r="BL55" s="253"/>
      <c r="BM55" s="253"/>
      <c r="BN55" s="253"/>
      <c r="BO55" s="266"/>
      <c r="BP55" s="266"/>
      <c r="BQ55" s="263">
        <v>49</v>
      </c>
      <c r="BR55" s="264"/>
      <c r="BS55" s="1107"/>
      <c r="BT55" s="1108"/>
      <c r="BU55" s="1108"/>
      <c r="BV55" s="1108"/>
      <c r="BW55" s="1108"/>
      <c r="BX55" s="1108"/>
      <c r="BY55" s="1108"/>
      <c r="BZ55" s="1108"/>
      <c r="CA55" s="1108"/>
      <c r="CB55" s="1108"/>
      <c r="CC55" s="1108"/>
      <c r="CD55" s="1108"/>
      <c r="CE55" s="1108"/>
      <c r="CF55" s="1108"/>
      <c r="CG55" s="1109"/>
      <c r="CH55" s="1082"/>
      <c r="CI55" s="1083"/>
      <c r="CJ55" s="1083"/>
      <c r="CK55" s="1083"/>
      <c r="CL55" s="1084"/>
      <c r="CM55" s="1082"/>
      <c r="CN55" s="1083"/>
      <c r="CO55" s="1083"/>
      <c r="CP55" s="1083"/>
      <c r="CQ55" s="1084"/>
      <c r="CR55" s="1082"/>
      <c r="CS55" s="1083"/>
      <c r="CT55" s="1083"/>
      <c r="CU55" s="1083"/>
      <c r="CV55" s="1084"/>
      <c r="CW55" s="1082"/>
      <c r="CX55" s="1083"/>
      <c r="CY55" s="1083"/>
      <c r="CZ55" s="1083"/>
      <c r="DA55" s="1084"/>
      <c r="DB55" s="1082"/>
      <c r="DC55" s="1083"/>
      <c r="DD55" s="1083"/>
      <c r="DE55" s="1083"/>
      <c r="DF55" s="1084"/>
      <c r="DG55" s="1082"/>
      <c r="DH55" s="1083"/>
      <c r="DI55" s="1083"/>
      <c r="DJ55" s="1083"/>
      <c r="DK55" s="1084"/>
      <c r="DL55" s="1082"/>
      <c r="DM55" s="1083"/>
      <c r="DN55" s="1083"/>
      <c r="DO55" s="1083"/>
      <c r="DP55" s="1084"/>
      <c r="DQ55" s="1082"/>
      <c r="DR55" s="1083"/>
      <c r="DS55" s="1083"/>
      <c r="DT55" s="1083"/>
      <c r="DU55" s="1084"/>
      <c r="DV55" s="1085"/>
      <c r="DW55" s="1086"/>
      <c r="DX55" s="1086"/>
      <c r="DY55" s="1086"/>
      <c r="DZ55" s="1087"/>
      <c r="EA55" s="247"/>
    </row>
    <row r="56" spans="1:131" s="248" customFormat="1" ht="26.25" customHeight="1" x14ac:dyDescent="0.2">
      <c r="A56" s="262">
        <v>29</v>
      </c>
      <c r="B56" s="1130"/>
      <c r="C56" s="1131"/>
      <c r="D56" s="1131"/>
      <c r="E56" s="1131"/>
      <c r="F56" s="1131"/>
      <c r="G56" s="1131"/>
      <c r="H56" s="1131"/>
      <c r="I56" s="1131"/>
      <c r="J56" s="1131"/>
      <c r="K56" s="1131"/>
      <c r="L56" s="1131"/>
      <c r="M56" s="1131"/>
      <c r="N56" s="1131"/>
      <c r="O56" s="1131"/>
      <c r="P56" s="1132"/>
      <c r="Q56" s="1133"/>
      <c r="R56" s="1116"/>
      <c r="S56" s="1116"/>
      <c r="T56" s="1116"/>
      <c r="U56" s="1116"/>
      <c r="V56" s="1116"/>
      <c r="W56" s="1116"/>
      <c r="X56" s="1116"/>
      <c r="Y56" s="1116"/>
      <c r="Z56" s="1116"/>
      <c r="AA56" s="1116"/>
      <c r="AB56" s="1116"/>
      <c r="AC56" s="1116"/>
      <c r="AD56" s="1116"/>
      <c r="AE56" s="1134"/>
      <c r="AF56" s="1112"/>
      <c r="AG56" s="1113"/>
      <c r="AH56" s="1113"/>
      <c r="AI56" s="1113"/>
      <c r="AJ56" s="1114"/>
      <c r="AK56" s="1115"/>
      <c r="AL56" s="1116"/>
      <c r="AM56" s="1116"/>
      <c r="AN56" s="1116"/>
      <c r="AO56" s="1116"/>
      <c r="AP56" s="1116"/>
      <c r="AQ56" s="1116"/>
      <c r="AR56" s="1116"/>
      <c r="AS56" s="1116"/>
      <c r="AT56" s="1116"/>
      <c r="AU56" s="1116"/>
      <c r="AV56" s="1116"/>
      <c r="AW56" s="1116"/>
      <c r="AX56" s="1116"/>
      <c r="AY56" s="1116"/>
      <c r="AZ56" s="1117"/>
      <c r="BA56" s="1117"/>
      <c r="BB56" s="1117"/>
      <c r="BC56" s="1117"/>
      <c r="BD56" s="1117"/>
      <c r="BE56" s="1125"/>
      <c r="BF56" s="1125"/>
      <c r="BG56" s="1125"/>
      <c r="BH56" s="1125"/>
      <c r="BI56" s="1126"/>
      <c r="BJ56" s="253"/>
      <c r="BK56" s="253"/>
      <c r="BL56" s="253"/>
      <c r="BM56" s="253"/>
      <c r="BN56" s="253"/>
      <c r="BO56" s="266"/>
      <c r="BP56" s="266"/>
      <c r="BQ56" s="263">
        <v>50</v>
      </c>
      <c r="BR56" s="264"/>
      <c r="BS56" s="1107"/>
      <c r="BT56" s="1108"/>
      <c r="BU56" s="1108"/>
      <c r="BV56" s="1108"/>
      <c r="BW56" s="1108"/>
      <c r="BX56" s="1108"/>
      <c r="BY56" s="1108"/>
      <c r="BZ56" s="1108"/>
      <c r="CA56" s="1108"/>
      <c r="CB56" s="1108"/>
      <c r="CC56" s="1108"/>
      <c r="CD56" s="1108"/>
      <c r="CE56" s="1108"/>
      <c r="CF56" s="1108"/>
      <c r="CG56" s="1109"/>
      <c r="CH56" s="1082"/>
      <c r="CI56" s="1083"/>
      <c r="CJ56" s="1083"/>
      <c r="CK56" s="1083"/>
      <c r="CL56" s="1084"/>
      <c r="CM56" s="1082"/>
      <c r="CN56" s="1083"/>
      <c r="CO56" s="1083"/>
      <c r="CP56" s="1083"/>
      <c r="CQ56" s="1084"/>
      <c r="CR56" s="1082"/>
      <c r="CS56" s="1083"/>
      <c r="CT56" s="1083"/>
      <c r="CU56" s="1083"/>
      <c r="CV56" s="1084"/>
      <c r="CW56" s="1082"/>
      <c r="CX56" s="1083"/>
      <c r="CY56" s="1083"/>
      <c r="CZ56" s="1083"/>
      <c r="DA56" s="1084"/>
      <c r="DB56" s="1082"/>
      <c r="DC56" s="1083"/>
      <c r="DD56" s="1083"/>
      <c r="DE56" s="1083"/>
      <c r="DF56" s="1084"/>
      <c r="DG56" s="1082"/>
      <c r="DH56" s="1083"/>
      <c r="DI56" s="1083"/>
      <c r="DJ56" s="1083"/>
      <c r="DK56" s="1084"/>
      <c r="DL56" s="1082"/>
      <c r="DM56" s="1083"/>
      <c r="DN56" s="1083"/>
      <c r="DO56" s="1083"/>
      <c r="DP56" s="1084"/>
      <c r="DQ56" s="1082"/>
      <c r="DR56" s="1083"/>
      <c r="DS56" s="1083"/>
      <c r="DT56" s="1083"/>
      <c r="DU56" s="1084"/>
      <c r="DV56" s="1085"/>
      <c r="DW56" s="1086"/>
      <c r="DX56" s="1086"/>
      <c r="DY56" s="1086"/>
      <c r="DZ56" s="1087"/>
      <c r="EA56" s="247"/>
    </row>
    <row r="57" spans="1:131" s="248" customFormat="1" ht="26.25" customHeight="1" x14ac:dyDescent="0.2">
      <c r="A57" s="262">
        <v>30</v>
      </c>
      <c r="B57" s="1130"/>
      <c r="C57" s="1131"/>
      <c r="D57" s="1131"/>
      <c r="E57" s="1131"/>
      <c r="F57" s="1131"/>
      <c r="G57" s="1131"/>
      <c r="H57" s="1131"/>
      <c r="I57" s="1131"/>
      <c r="J57" s="1131"/>
      <c r="K57" s="1131"/>
      <c r="L57" s="1131"/>
      <c r="M57" s="1131"/>
      <c r="N57" s="1131"/>
      <c r="O57" s="1131"/>
      <c r="P57" s="1132"/>
      <c r="Q57" s="1133"/>
      <c r="R57" s="1116"/>
      <c r="S57" s="1116"/>
      <c r="T57" s="1116"/>
      <c r="U57" s="1116"/>
      <c r="V57" s="1116"/>
      <c r="W57" s="1116"/>
      <c r="X57" s="1116"/>
      <c r="Y57" s="1116"/>
      <c r="Z57" s="1116"/>
      <c r="AA57" s="1116"/>
      <c r="AB57" s="1116"/>
      <c r="AC57" s="1116"/>
      <c r="AD57" s="1116"/>
      <c r="AE57" s="1134"/>
      <c r="AF57" s="1112"/>
      <c r="AG57" s="1113"/>
      <c r="AH57" s="1113"/>
      <c r="AI57" s="1113"/>
      <c r="AJ57" s="1114"/>
      <c r="AK57" s="1115"/>
      <c r="AL57" s="1116"/>
      <c r="AM57" s="1116"/>
      <c r="AN57" s="1116"/>
      <c r="AO57" s="1116"/>
      <c r="AP57" s="1116"/>
      <c r="AQ57" s="1116"/>
      <c r="AR57" s="1116"/>
      <c r="AS57" s="1116"/>
      <c r="AT57" s="1116"/>
      <c r="AU57" s="1116"/>
      <c r="AV57" s="1116"/>
      <c r="AW57" s="1116"/>
      <c r="AX57" s="1116"/>
      <c r="AY57" s="1116"/>
      <c r="AZ57" s="1117"/>
      <c r="BA57" s="1117"/>
      <c r="BB57" s="1117"/>
      <c r="BC57" s="1117"/>
      <c r="BD57" s="1117"/>
      <c r="BE57" s="1125"/>
      <c r="BF57" s="1125"/>
      <c r="BG57" s="1125"/>
      <c r="BH57" s="1125"/>
      <c r="BI57" s="1126"/>
      <c r="BJ57" s="253"/>
      <c r="BK57" s="253"/>
      <c r="BL57" s="253"/>
      <c r="BM57" s="253"/>
      <c r="BN57" s="253"/>
      <c r="BO57" s="266"/>
      <c r="BP57" s="266"/>
      <c r="BQ57" s="263">
        <v>51</v>
      </c>
      <c r="BR57" s="264"/>
      <c r="BS57" s="1107"/>
      <c r="BT57" s="1108"/>
      <c r="BU57" s="1108"/>
      <c r="BV57" s="1108"/>
      <c r="BW57" s="1108"/>
      <c r="BX57" s="1108"/>
      <c r="BY57" s="1108"/>
      <c r="BZ57" s="1108"/>
      <c r="CA57" s="1108"/>
      <c r="CB57" s="1108"/>
      <c r="CC57" s="1108"/>
      <c r="CD57" s="1108"/>
      <c r="CE57" s="1108"/>
      <c r="CF57" s="1108"/>
      <c r="CG57" s="1109"/>
      <c r="CH57" s="1082"/>
      <c r="CI57" s="1083"/>
      <c r="CJ57" s="1083"/>
      <c r="CK57" s="1083"/>
      <c r="CL57" s="1084"/>
      <c r="CM57" s="1082"/>
      <c r="CN57" s="1083"/>
      <c r="CO57" s="1083"/>
      <c r="CP57" s="1083"/>
      <c r="CQ57" s="1084"/>
      <c r="CR57" s="1082"/>
      <c r="CS57" s="1083"/>
      <c r="CT57" s="1083"/>
      <c r="CU57" s="1083"/>
      <c r="CV57" s="1084"/>
      <c r="CW57" s="1082"/>
      <c r="CX57" s="1083"/>
      <c r="CY57" s="1083"/>
      <c r="CZ57" s="1083"/>
      <c r="DA57" s="1084"/>
      <c r="DB57" s="1082"/>
      <c r="DC57" s="1083"/>
      <c r="DD57" s="1083"/>
      <c r="DE57" s="1083"/>
      <c r="DF57" s="1084"/>
      <c r="DG57" s="1082"/>
      <c r="DH57" s="1083"/>
      <c r="DI57" s="1083"/>
      <c r="DJ57" s="1083"/>
      <c r="DK57" s="1084"/>
      <c r="DL57" s="1082"/>
      <c r="DM57" s="1083"/>
      <c r="DN57" s="1083"/>
      <c r="DO57" s="1083"/>
      <c r="DP57" s="1084"/>
      <c r="DQ57" s="1082"/>
      <c r="DR57" s="1083"/>
      <c r="DS57" s="1083"/>
      <c r="DT57" s="1083"/>
      <c r="DU57" s="1084"/>
      <c r="DV57" s="1085"/>
      <c r="DW57" s="1086"/>
      <c r="DX57" s="1086"/>
      <c r="DY57" s="1086"/>
      <c r="DZ57" s="1087"/>
      <c r="EA57" s="247"/>
    </row>
    <row r="58" spans="1:131" s="248" customFormat="1" ht="26.25" customHeight="1" x14ac:dyDescent="0.2">
      <c r="A58" s="262">
        <v>31</v>
      </c>
      <c r="B58" s="1130"/>
      <c r="C58" s="1131"/>
      <c r="D58" s="1131"/>
      <c r="E58" s="1131"/>
      <c r="F58" s="1131"/>
      <c r="G58" s="1131"/>
      <c r="H58" s="1131"/>
      <c r="I58" s="1131"/>
      <c r="J58" s="1131"/>
      <c r="K58" s="1131"/>
      <c r="L58" s="1131"/>
      <c r="M58" s="1131"/>
      <c r="N58" s="1131"/>
      <c r="O58" s="1131"/>
      <c r="P58" s="1132"/>
      <c r="Q58" s="1133"/>
      <c r="R58" s="1116"/>
      <c r="S58" s="1116"/>
      <c r="T58" s="1116"/>
      <c r="U58" s="1116"/>
      <c r="V58" s="1116"/>
      <c r="W58" s="1116"/>
      <c r="X58" s="1116"/>
      <c r="Y58" s="1116"/>
      <c r="Z58" s="1116"/>
      <c r="AA58" s="1116"/>
      <c r="AB58" s="1116"/>
      <c r="AC58" s="1116"/>
      <c r="AD58" s="1116"/>
      <c r="AE58" s="1134"/>
      <c r="AF58" s="1112"/>
      <c r="AG58" s="1113"/>
      <c r="AH58" s="1113"/>
      <c r="AI58" s="1113"/>
      <c r="AJ58" s="1114"/>
      <c r="AK58" s="1115"/>
      <c r="AL58" s="1116"/>
      <c r="AM58" s="1116"/>
      <c r="AN58" s="1116"/>
      <c r="AO58" s="1116"/>
      <c r="AP58" s="1116"/>
      <c r="AQ58" s="1116"/>
      <c r="AR58" s="1116"/>
      <c r="AS58" s="1116"/>
      <c r="AT58" s="1116"/>
      <c r="AU58" s="1116"/>
      <c r="AV58" s="1116"/>
      <c r="AW58" s="1116"/>
      <c r="AX58" s="1116"/>
      <c r="AY58" s="1116"/>
      <c r="AZ58" s="1117"/>
      <c r="BA58" s="1117"/>
      <c r="BB58" s="1117"/>
      <c r="BC58" s="1117"/>
      <c r="BD58" s="1117"/>
      <c r="BE58" s="1125"/>
      <c r="BF58" s="1125"/>
      <c r="BG58" s="1125"/>
      <c r="BH58" s="1125"/>
      <c r="BI58" s="1126"/>
      <c r="BJ58" s="253"/>
      <c r="BK58" s="253"/>
      <c r="BL58" s="253"/>
      <c r="BM58" s="253"/>
      <c r="BN58" s="253"/>
      <c r="BO58" s="266"/>
      <c r="BP58" s="266"/>
      <c r="BQ58" s="263">
        <v>52</v>
      </c>
      <c r="BR58" s="264"/>
      <c r="BS58" s="1107"/>
      <c r="BT58" s="1108"/>
      <c r="BU58" s="1108"/>
      <c r="BV58" s="1108"/>
      <c r="BW58" s="1108"/>
      <c r="BX58" s="1108"/>
      <c r="BY58" s="1108"/>
      <c r="BZ58" s="1108"/>
      <c r="CA58" s="1108"/>
      <c r="CB58" s="1108"/>
      <c r="CC58" s="1108"/>
      <c r="CD58" s="1108"/>
      <c r="CE58" s="1108"/>
      <c r="CF58" s="1108"/>
      <c r="CG58" s="1109"/>
      <c r="CH58" s="1082"/>
      <c r="CI58" s="1083"/>
      <c r="CJ58" s="1083"/>
      <c r="CK58" s="1083"/>
      <c r="CL58" s="1084"/>
      <c r="CM58" s="1082"/>
      <c r="CN58" s="1083"/>
      <c r="CO58" s="1083"/>
      <c r="CP58" s="1083"/>
      <c r="CQ58" s="1084"/>
      <c r="CR58" s="1082"/>
      <c r="CS58" s="1083"/>
      <c r="CT58" s="1083"/>
      <c r="CU58" s="1083"/>
      <c r="CV58" s="1084"/>
      <c r="CW58" s="1082"/>
      <c r="CX58" s="1083"/>
      <c r="CY58" s="1083"/>
      <c r="CZ58" s="1083"/>
      <c r="DA58" s="1084"/>
      <c r="DB58" s="1082"/>
      <c r="DC58" s="1083"/>
      <c r="DD58" s="1083"/>
      <c r="DE58" s="1083"/>
      <c r="DF58" s="1084"/>
      <c r="DG58" s="1082"/>
      <c r="DH58" s="1083"/>
      <c r="DI58" s="1083"/>
      <c r="DJ58" s="1083"/>
      <c r="DK58" s="1084"/>
      <c r="DL58" s="1082"/>
      <c r="DM58" s="1083"/>
      <c r="DN58" s="1083"/>
      <c r="DO58" s="1083"/>
      <c r="DP58" s="1084"/>
      <c r="DQ58" s="1082"/>
      <c r="DR58" s="1083"/>
      <c r="DS58" s="1083"/>
      <c r="DT58" s="1083"/>
      <c r="DU58" s="1084"/>
      <c r="DV58" s="1085"/>
      <c r="DW58" s="1086"/>
      <c r="DX58" s="1086"/>
      <c r="DY58" s="1086"/>
      <c r="DZ58" s="1087"/>
      <c r="EA58" s="247"/>
    </row>
    <row r="59" spans="1:131" s="248" customFormat="1" ht="26.25" customHeight="1" x14ac:dyDescent="0.2">
      <c r="A59" s="262">
        <v>32</v>
      </c>
      <c r="B59" s="1130"/>
      <c r="C59" s="1131"/>
      <c r="D59" s="1131"/>
      <c r="E59" s="1131"/>
      <c r="F59" s="1131"/>
      <c r="G59" s="1131"/>
      <c r="H59" s="1131"/>
      <c r="I59" s="1131"/>
      <c r="J59" s="1131"/>
      <c r="K59" s="1131"/>
      <c r="L59" s="1131"/>
      <c r="M59" s="1131"/>
      <c r="N59" s="1131"/>
      <c r="O59" s="1131"/>
      <c r="P59" s="1132"/>
      <c r="Q59" s="1133"/>
      <c r="R59" s="1116"/>
      <c r="S59" s="1116"/>
      <c r="T59" s="1116"/>
      <c r="U59" s="1116"/>
      <c r="V59" s="1116"/>
      <c r="W59" s="1116"/>
      <c r="X59" s="1116"/>
      <c r="Y59" s="1116"/>
      <c r="Z59" s="1116"/>
      <c r="AA59" s="1116"/>
      <c r="AB59" s="1116"/>
      <c r="AC59" s="1116"/>
      <c r="AD59" s="1116"/>
      <c r="AE59" s="1134"/>
      <c r="AF59" s="1112"/>
      <c r="AG59" s="1113"/>
      <c r="AH59" s="1113"/>
      <c r="AI59" s="1113"/>
      <c r="AJ59" s="1114"/>
      <c r="AK59" s="1115"/>
      <c r="AL59" s="1116"/>
      <c r="AM59" s="1116"/>
      <c r="AN59" s="1116"/>
      <c r="AO59" s="1116"/>
      <c r="AP59" s="1116"/>
      <c r="AQ59" s="1116"/>
      <c r="AR59" s="1116"/>
      <c r="AS59" s="1116"/>
      <c r="AT59" s="1116"/>
      <c r="AU59" s="1116"/>
      <c r="AV59" s="1116"/>
      <c r="AW59" s="1116"/>
      <c r="AX59" s="1116"/>
      <c r="AY59" s="1116"/>
      <c r="AZ59" s="1117"/>
      <c r="BA59" s="1117"/>
      <c r="BB59" s="1117"/>
      <c r="BC59" s="1117"/>
      <c r="BD59" s="1117"/>
      <c r="BE59" s="1125"/>
      <c r="BF59" s="1125"/>
      <c r="BG59" s="1125"/>
      <c r="BH59" s="1125"/>
      <c r="BI59" s="1126"/>
      <c r="BJ59" s="253"/>
      <c r="BK59" s="253"/>
      <c r="BL59" s="253"/>
      <c r="BM59" s="253"/>
      <c r="BN59" s="253"/>
      <c r="BO59" s="266"/>
      <c r="BP59" s="266"/>
      <c r="BQ59" s="263">
        <v>53</v>
      </c>
      <c r="BR59" s="264"/>
      <c r="BS59" s="1107"/>
      <c r="BT59" s="1108"/>
      <c r="BU59" s="1108"/>
      <c r="BV59" s="1108"/>
      <c r="BW59" s="1108"/>
      <c r="BX59" s="1108"/>
      <c r="BY59" s="1108"/>
      <c r="BZ59" s="1108"/>
      <c r="CA59" s="1108"/>
      <c r="CB59" s="1108"/>
      <c r="CC59" s="1108"/>
      <c r="CD59" s="1108"/>
      <c r="CE59" s="1108"/>
      <c r="CF59" s="1108"/>
      <c r="CG59" s="1109"/>
      <c r="CH59" s="1082"/>
      <c r="CI59" s="1083"/>
      <c r="CJ59" s="1083"/>
      <c r="CK59" s="1083"/>
      <c r="CL59" s="1084"/>
      <c r="CM59" s="1082"/>
      <c r="CN59" s="1083"/>
      <c r="CO59" s="1083"/>
      <c r="CP59" s="1083"/>
      <c r="CQ59" s="1084"/>
      <c r="CR59" s="1082"/>
      <c r="CS59" s="1083"/>
      <c r="CT59" s="1083"/>
      <c r="CU59" s="1083"/>
      <c r="CV59" s="1084"/>
      <c r="CW59" s="1082"/>
      <c r="CX59" s="1083"/>
      <c r="CY59" s="1083"/>
      <c r="CZ59" s="1083"/>
      <c r="DA59" s="1084"/>
      <c r="DB59" s="1082"/>
      <c r="DC59" s="1083"/>
      <c r="DD59" s="1083"/>
      <c r="DE59" s="1083"/>
      <c r="DF59" s="1084"/>
      <c r="DG59" s="1082"/>
      <c r="DH59" s="1083"/>
      <c r="DI59" s="1083"/>
      <c r="DJ59" s="1083"/>
      <c r="DK59" s="1084"/>
      <c r="DL59" s="1082"/>
      <c r="DM59" s="1083"/>
      <c r="DN59" s="1083"/>
      <c r="DO59" s="1083"/>
      <c r="DP59" s="1084"/>
      <c r="DQ59" s="1082"/>
      <c r="DR59" s="1083"/>
      <c r="DS59" s="1083"/>
      <c r="DT59" s="1083"/>
      <c r="DU59" s="1084"/>
      <c r="DV59" s="1085"/>
      <c r="DW59" s="1086"/>
      <c r="DX59" s="1086"/>
      <c r="DY59" s="1086"/>
      <c r="DZ59" s="1087"/>
      <c r="EA59" s="247"/>
    </row>
    <row r="60" spans="1:131" s="248" customFormat="1" ht="26.25" customHeight="1" x14ac:dyDescent="0.2">
      <c r="A60" s="262">
        <v>33</v>
      </c>
      <c r="B60" s="1130"/>
      <c r="C60" s="1131"/>
      <c r="D60" s="1131"/>
      <c r="E60" s="1131"/>
      <c r="F60" s="1131"/>
      <c r="G60" s="1131"/>
      <c r="H60" s="1131"/>
      <c r="I60" s="1131"/>
      <c r="J60" s="1131"/>
      <c r="K60" s="1131"/>
      <c r="L60" s="1131"/>
      <c r="M60" s="1131"/>
      <c r="N60" s="1131"/>
      <c r="O60" s="1131"/>
      <c r="P60" s="1132"/>
      <c r="Q60" s="1133"/>
      <c r="R60" s="1116"/>
      <c r="S60" s="1116"/>
      <c r="T60" s="1116"/>
      <c r="U60" s="1116"/>
      <c r="V60" s="1116"/>
      <c r="W60" s="1116"/>
      <c r="X60" s="1116"/>
      <c r="Y60" s="1116"/>
      <c r="Z60" s="1116"/>
      <c r="AA60" s="1116"/>
      <c r="AB60" s="1116"/>
      <c r="AC60" s="1116"/>
      <c r="AD60" s="1116"/>
      <c r="AE60" s="1134"/>
      <c r="AF60" s="1112"/>
      <c r="AG60" s="1113"/>
      <c r="AH60" s="1113"/>
      <c r="AI60" s="1113"/>
      <c r="AJ60" s="1114"/>
      <c r="AK60" s="1115"/>
      <c r="AL60" s="1116"/>
      <c r="AM60" s="1116"/>
      <c r="AN60" s="1116"/>
      <c r="AO60" s="1116"/>
      <c r="AP60" s="1116"/>
      <c r="AQ60" s="1116"/>
      <c r="AR60" s="1116"/>
      <c r="AS60" s="1116"/>
      <c r="AT60" s="1116"/>
      <c r="AU60" s="1116"/>
      <c r="AV60" s="1116"/>
      <c r="AW60" s="1116"/>
      <c r="AX60" s="1116"/>
      <c r="AY60" s="1116"/>
      <c r="AZ60" s="1117"/>
      <c r="BA60" s="1117"/>
      <c r="BB60" s="1117"/>
      <c r="BC60" s="1117"/>
      <c r="BD60" s="1117"/>
      <c r="BE60" s="1125"/>
      <c r="BF60" s="1125"/>
      <c r="BG60" s="1125"/>
      <c r="BH60" s="1125"/>
      <c r="BI60" s="1126"/>
      <c r="BJ60" s="253"/>
      <c r="BK60" s="253"/>
      <c r="BL60" s="253"/>
      <c r="BM60" s="253"/>
      <c r="BN60" s="253"/>
      <c r="BO60" s="266"/>
      <c r="BP60" s="266"/>
      <c r="BQ60" s="263">
        <v>54</v>
      </c>
      <c r="BR60" s="264"/>
      <c r="BS60" s="1107"/>
      <c r="BT60" s="1108"/>
      <c r="BU60" s="1108"/>
      <c r="BV60" s="1108"/>
      <c r="BW60" s="1108"/>
      <c r="BX60" s="1108"/>
      <c r="BY60" s="1108"/>
      <c r="BZ60" s="1108"/>
      <c r="CA60" s="1108"/>
      <c r="CB60" s="1108"/>
      <c r="CC60" s="1108"/>
      <c r="CD60" s="1108"/>
      <c r="CE60" s="1108"/>
      <c r="CF60" s="1108"/>
      <c r="CG60" s="1109"/>
      <c r="CH60" s="1082"/>
      <c r="CI60" s="1083"/>
      <c r="CJ60" s="1083"/>
      <c r="CK60" s="1083"/>
      <c r="CL60" s="1084"/>
      <c r="CM60" s="1082"/>
      <c r="CN60" s="1083"/>
      <c r="CO60" s="1083"/>
      <c r="CP60" s="1083"/>
      <c r="CQ60" s="1084"/>
      <c r="CR60" s="1082"/>
      <c r="CS60" s="1083"/>
      <c r="CT60" s="1083"/>
      <c r="CU60" s="1083"/>
      <c r="CV60" s="1084"/>
      <c r="CW60" s="1082"/>
      <c r="CX60" s="1083"/>
      <c r="CY60" s="1083"/>
      <c r="CZ60" s="1083"/>
      <c r="DA60" s="1084"/>
      <c r="DB60" s="1082"/>
      <c r="DC60" s="1083"/>
      <c r="DD60" s="1083"/>
      <c r="DE60" s="1083"/>
      <c r="DF60" s="1084"/>
      <c r="DG60" s="1082"/>
      <c r="DH60" s="1083"/>
      <c r="DI60" s="1083"/>
      <c r="DJ60" s="1083"/>
      <c r="DK60" s="1084"/>
      <c r="DL60" s="1082"/>
      <c r="DM60" s="1083"/>
      <c r="DN60" s="1083"/>
      <c r="DO60" s="1083"/>
      <c r="DP60" s="1084"/>
      <c r="DQ60" s="1082"/>
      <c r="DR60" s="1083"/>
      <c r="DS60" s="1083"/>
      <c r="DT60" s="1083"/>
      <c r="DU60" s="1084"/>
      <c r="DV60" s="1085"/>
      <c r="DW60" s="1086"/>
      <c r="DX60" s="1086"/>
      <c r="DY60" s="1086"/>
      <c r="DZ60" s="1087"/>
      <c r="EA60" s="247"/>
    </row>
    <row r="61" spans="1:131" s="248" customFormat="1" ht="26.25" customHeight="1" thickBot="1" x14ac:dyDescent="0.25">
      <c r="A61" s="262">
        <v>34</v>
      </c>
      <c r="B61" s="1130"/>
      <c r="C61" s="1131"/>
      <c r="D61" s="1131"/>
      <c r="E61" s="1131"/>
      <c r="F61" s="1131"/>
      <c r="G61" s="1131"/>
      <c r="H61" s="1131"/>
      <c r="I61" s="1131"/>
      <c r="J61" s="1131"/>
      <c r="K61" s="1131"/>
      <c r="L61" s="1131"/>
      <c r="M61" s="1131"/>
      <c r="N61" s="1131"/>
      <c r="O61" s="1131"/>
      <c r="P61" s="1132"/>
      <c r="Q61" s="1133"/>
      <c r="R61" s="1116"/>
      <c r="S61" s="1116"/>
      <c r="T61" s="1116"/>
      <c r="U61" s="1116"/>
      <c r="V61" s="1116"/>
      <c r="W61" s="1116"/>
      <c r="X61" s="1116"/>
      <c r="Y61" s="1116"/>
      <c r="Z61" s="1116"/>
      <c r="AA61" s="1116"/>
      <c r="AB61" s="1116"/>
      <c r="AC61" s="1116"/>
      <c r="AD61" s="1116"/>
      <c r="AE61" s="1134"/>
      <c r="AF61" s="1112"/>
      <c r="AG61" s="1113"/>
      <c r="AH61" s="1113"/>
      <c r="AI61" s="1113"/>
      <c r="AJ61" s="1114"/>
      <c r="AK61" s="1115"/>
      <c r="AL61" s="1116"/>
      <c r="AM61" s="1116"/>
      <c r="AN61" s="1116"/>
      <c r="AO61" s="1116"/>
      <c r="AP61" s="1116"/>
      <c r="AQ61" s="1116"/>
      <c r="AR61" s="1116"/>
      <c r="AS61" s="1116"/>
      <c r="AT61" s="1116"/>
      <c r="AU61" s="1116"/>
      <c r="AV61" s="1116"/>
      <c r="AW61" s="1116"/>
      <c r="AX61" s="1116"/>
      <c r="AY61" s="1116"/>
      <c r="AZ61" s="1117"/>
      <c r="BA61" s="1117"/>
      <c r="BB61" s="1117"/>
      <c r="BC61" s="1117"/>
      <c r="BD61" s="1117"/>
      <c r="BE61" s="1125"/>
      <c r="BF61" s="1125"/>
      <c r="BG61" s="1125"/>
      <c r="BH61" s="1125"/>
      <c r="BI61" s="1126"/>
      <c r="BJ61" s="253"/>
      <c r="BK61" s="253"/>
      <c r="BL61" s="253"/>
      <c r="BM61" s="253"/>
      <c r="BN61" s="253"/>
      <c r="BO61" s="266"/>
      <c r="BP61" s="266"/>
      <c r="BQ61" s="263">
        <v>55</v>
      </c>
      <c r="BR61" s="264"/>
      <c r="BS61" s="1107"/>
      <c r="BT61" s="1108"/>
      <c r="BU61" s="1108"/>
      <c r="BV61" s="1108"/>
      <c r="BW61" s="1108"/>
      <c r="BX61" s="1108"/>
      <c r="BY61" s="1108"/>
      <c r="BZ61" s="1108"/>
      <c r="CA61" s="1108"/>
      <c r="CB61" s="1108"/>
      <c r="CC61" s="1108"/>
      <c r="CD61" s="1108"/>
      <c r="CE61" s="1108"/>
      <c r="CF61" s="1108"/>
      <c r="CG61" s="1109"/>
      <c r="CH61" s="1082"/>
      <c r="CI61" s="1083"/>
      <c r="CJ61" s="1083"/>
      <c r="CK61" s="1083"/>
      <c r="CL61" s="1084"/>
      <c r="CM61" s="1082"/>
      <c r="CN61" s="1083"/>
      <c r="CO61" s="1083"/>
      <c r="CP61" s="1083"/>
      <c r="CQ61" s="1084"/>
      <c r="CR61" s="1082"/>
      <c r="CS61" s="1083"/>
      <c r="CT61" s="1083"/>
      <c r="CU61" s="1083"/>
      <c r="CV61" s="1084"/>
      <c r="CW61" s="1082"/>
      <c r="CX61" s="1083"/>
      <c r="CY61" s="1083"/>
      <c r="CZ61" s="1083"/>
      <c r="DA61" s="1084"/>
      <c r="DB61" s="1082"/>
      <c r="DC61" s="1083"/>
      <c r="DD61" s="1083"/>
      <c r="DE61" s="1083"/>
      <c r="DF61" s="1084"/>
      <c r="DG61" s="1082"/>
      <c r="DH61" s="1083"/>
      <c r="DI61" s="1083"/>
      <c r="DJ61" s="1083"/>
      <c r="DK61" s="1084"/>
      <c r="DL61" s="1082"/>
      <c r="DM61" s="1083"/>
      <c r="DN61" s="1083"/>
      <c r="DO61" s="1083"/>
      <c r="DP61" s="1084"/>
      <c r="DQ61" s="1082"/>
      <c r="DR61" s="1083"/>
      <c r="DS61" s="1083"/>
      <c r="DT61" s="1083"/>
      <c r="DU61" s="1084"/>
      <c r="DV61" s="1085"/>
      <c r="DW61" s="1086"/>
      <c r="DX61" s="1086"/>
      <c r="DY61" s="1086"/>
      <c r="DZ61" s="1087"/>
      <c r="EA61" s="247"/>
    </row>
    <row r="62" spans="1:131" s="248" customFormat="1" ht="26.25" customHeight="1" x14ac:dyDescent="0.2">
      <c r="A62" s="262">
        <v>35</v>
      </c>
      <c r="B62" s="1130"/>
      <c r="C62" s="1131"/>
      <c r="D62" s="1131"/>
      <c r="E62" s="1131"/>
      <c r="F62" s="1131"/>
      <c r="G62" s="1131"/>
      <c r="H62" s="1131"/>
      <c r="I62" s="1131"/>
      <c r="J62" s="1131"/>
      <c r="K62" s="1131"/>
      <c r="L62" s="1131"/>
      <c r="M62" s="1131"/>
      <c r="N62" s="1131"/>
      <c r="O62" s="1131"/>
      <c r="P62" s="1132"/>
      <c r="Q62" s="1133"/>
      <c r="R62" s="1116"/>
      <c r="S62" s="1116"/>
      <c r="T62" s="1116"/>
      <c r="U62" s="1116"/>
      <c r="V62" s="1116"/>
      <c r="W62" s="1116"/>
      <c r="X62" s="1116"/>
      <c r="Y62" s="1116"/>
      <c r="Z62" s="1116"/>
      <c r="AA62" s="1116"/>
      <c r="AB62" s="1116"/>
      <c r="AC62" s="1116"/>
      <c r="AD62" s="1116"/>
      <c r="AE62" s="1134"/>
      <c r="AF62" s="1112"/>
      <c r="AG62" s="1113"/>
      <c r="AH62" s="1113"/>
      <c r="AI62" s="1113"/>
      <c r="AJ62" s="1114"/>
      <c r="AK62" s="1115"/>
      <c r="AL62" s="1116"/>
      <c r="AM62" s="1116"/>
      <c r="AN62" s="1116"/>
      <c r="AO62" s="1116"/>
      <c r="AP62" s="1116"/>
      <c r="AQ62" s="1116"/>
      <c r="AR62" s="1116"/>
      <c r="AS62" s="1116"/>
      <c r="AT62" s="1116"/>
      <c r="AU62" s="1116"/>
      <c r="AV62" s="1116"/>
      <c r="AW62" s="1116"/>
      <c r="AX62" s="1116"/>
      <c r="AY62" s="1116"/>
      <c r="AZ62" s="1117"/>
      <c r="BA62" s="1117"/>
      <c r="BB62" s="1117"/>
      <c r="BC62" s="1117"/>
      <c r="BD62" s="1117"/>
      <c r="BE62" s="1125"/>
      <c r="BF62" s="1125"/>
      <c r="BG62" s="1125"/>
      <c r="BH62" s="1125"/>
      <c r="BI62" s="1126"/>
      <c r="BJ62" s="1127" t="s">
        <v>415</v>
      </c>
      <c r="BK62" s="1128"/>
      <c r="BL62" s="1128"/>
      <c r="BM62" s="1128"/>
      <c r="BN62" s="1129"/>
      <c r="BO62" s="266"/>
      <c r="BP62" s="266"/>
      <c r="BQ62" s="263">
        <v>56</v>
      </c>
      <c r="BR62" s="264"/>
      <c r="BS62" s="1107"/>
      <c r="BT62" s="1108"/>
      <c r="BU62" s="1108"/>
      <c r="BV62" s="1108"/>
      <c r="BW62" s="1108"/>
      <c r="BX62" s="1108"/>
      <c r="BY62" s="1108"/>
      <c r="BZ62" s="1108"/>
      <c r="CA62" s="1108"/>
      <c r="CB62" s="1108"/>
      <c r="CC62" s="1108"/>
      <c r="CD62" s="1108"/>
      <c r="CE62" s="1108"/>
      <c r="CF62" s="1108"/>
      <c r="CG62" s="1109"/>
      <c r="CH62" s="1082"/>
      <c r="CI62" s="1083"/>
      <c r="CJ62" s="1083"/>
      <c r="CK62" s="1083"/>
      <c r="CL62" s="1084"/>
      <c r="CM62" s="1082"/>
      <c r="CN62" s="1083"/>
      <c r="CO62" s="1083"/>
      <c r="CP62" s="1083"/>
      <c r="CQ62" s="1084"/>
      <c r="CR62" s="1082"/>
      <c r="CS62" s="1083"/>
      <c r="CT62" s="1083"/>
      <c r="CU62" s="1083"/>
      <c r="CV62" s="1084"/>
      <c r="CW62" s="1082"/>
      <c r="CX62" s="1083"/>
      <c r="CY62" s="1083"/>
      <c r="CZ62" s="1083"/>
      <c r="DA62" s="1084"/>
      <c r="DB62" s="1082"/>
      <c r="DC62" s="1083"/>
      <c r="DD62" s="1083"/>
      <c r="DE62" s="1083"/>
      <c r="DF62" s="1084"/>
      <c r="DG62" s="1082"/>
      <c r="DH62" s="1083"/>
      <c r="DI62" s="1083"/>
      <c r="DJ62" s="1083"/>
      <c r="DK62" s="1084"/>
      <c r="DL62" s="1082"/>
      <c r="DM62" s="1083"/>
      <c r="DN62" s="1083"/>
      <c r="DO62" s="1083"/>
      <c r="DP62" s="1084"/>
      <c r="DQ62" s="1082"/>
      <c r="DR62" s="1083"/>
      <c r="DS62" s="1083"/>
      <c r="DT62" s="1083"/>
      <c r="DU62" s="1084"/>
      <c r="DV62" s="1085"/>
      <c r="DW62" s="1086"/>
      <c r="DX62" s="1086"/>
      <c r="DY62" s="1086"/>
      <c r="DZ62" s="1087"/>
      <c r="EA62" s="247"/>
    </row>
    <row r="63" spans="1:131" s="248" customFormat="1" ht="26.25" customHeight="1" thickBot="1" x14ac:dyDescent="0.25">
      <c r="A63" s="265" t="s">
        <v>390</v>
      </c>
      <c r="B63" s="1037" t="s">
        <v>416</v>
      </c>
      <c r="C63" s="1038"/>
      <c r="D63" s="1038"/>
      <c r="E63" s="1038"/>
      <c r="F63" s="1038"/>
      <c r="G63" s="1038"/>
      <c r="H63" s="1038"/>
      <c r="I63" s="1038"/>
      <c r="J63" s="1038"/>
      <c r="K63" s="1038"/>
      <c r="L63" s="1038"/>
      <c r="M63" s="1038"/>
      <c r="N63" s="1038"/>
      <c r="O63" s="1038"/>
      <c r="P63" s="1039"/>
      <c r="Q63" s="1055"/>
      <c r="R63" s="1056"/>
      <c r="S63" s="1056"/>
      <c r="T63" s="1056"/>
      <c r="U63" s="1056"/>
      <c r="V63" s="1056"/>
      <c r="W63" s="1056"/>
      <c r="X63" s="1056"/>
      <c r="Y63" s="1056"/>
      <c r="Z63" s="1056"/>
      <c r="AA63" s="1056"/>
      <c r="AB63" s="1056"/>
      <c r="AC63" s="1056"/>
      <c r="AD63" s="1056"/>
      <c r="AE63" s="1121"/>
      <c r="AF63" s="1122">
        <v>2453</v>
      </c>
      <c r="AG63" s="1052"/>
      <c r="AH63" s="1052"/>
      <c r="AI63" s="1052"/>
      <c r="AJ63" s="1123"/>
      <c r="AK63" s="1124"/>
      <c r="AL63" s="1056"/>
      <c r="AM63" s="1056"/>
      <c r="AN63" s="1056"/>
      <c r="AO63" s="1056"/>
      <c r="AP63" s="1052">
        <v>21740</v>
      </c>
      <c r="AQ63" s="1052"/>
      <c r="AR63" s="1052"/>
      <c r="AS63" s="1052"/>
      <c r="AT63" s="1052"/>
      <c r="AU63" s="1052">
        <v>11354</v>
      </c>
      <c r="AV63" s="1052"/>
      <c r="AW63" s="1052"/>
      <c r="AX63" s="1052"/>
      <c r="AY63" s="1052"/>
      <c r="AZ63" s="1118"/>
      <c r="BA63" s="1118"/>
      <c r="BB63" s="1118"/>
      <c r="BC63" s="1118"/>
      <c r="BD63" s="1118"/>
      <c r="BE63" s="1053"/>
      <c r="BF63" s="1053"/>
      <c r="BG63" s="1053"/>
      <c r="BH63" s="1053"/>
      <c r="BI63" s="1054"/>
      <c r="BJ63" s="1119" t="s">
        <v>417</v>
      </c>
      <c r="BK63" s="1044"/>
      <c r="BL63" s="1044"/>
      <c r="BM63" s="1044"/>
      <c r="BN63" s="1120"/>
      <c r="BO63" s="266"/>
      <c r="BP63" s="266"/>
      <c r="BQ63" s="263">
        <v>57</v>
      </c>
      <c r="BR63" s="264"/>
      <c r="BS63" s="1107"/>
      <c r="BT63" s="1108"/>
      <c r="BU63" s="1108"/>
      <c r="BV63" s="1108"/>
      <c r="BW63" s="1108"/>
      <c r="BX63" s="1108"/>
      <c r="BY63" s="1108"/>
      <c r="BZ63" s="1108"/>
      <c r="CA63" s="1108"/>
      <c r="CB63" s="1108"/>
      <c r="CC63" s="1108"/>
      <c r="CD63" s="1108"/>
      <c r="CE63" s="1108"/>
      <c r="CF63" s="1108"/>
      <c r="CG63" s="1109"/>
      <c r="CH63" s="1082"/>
      <c r="CI63" s="1083"/>
      <c r="CJ63" s="1083"/>
      <c r="CK63" s="1083"/>
      <c r="CL63" s="1084"/>
      <c r="CM63" s="1082"/>
      <c r="CN63" s="1083"/>
      <c r="CO63" s="1083"/>
      <c r="CP63" s="1083"/>
      <c r="CQ63" s="1084"/>
      <c r="CR63" s="1082"/>
      <c r="CS63" s="1083"/>
      <c r="CT63" s="1083"/>
      <c r="CU63" s="1083"/>
      <c r="CV63" s="1084"/>
      <c r="CW63" s="1082"/>
      <c r="CX63" s="1083"/>
      <c r="CY63" s="1083"/>
      <c r="CZ63" s="1083"/>
      <c r="DA63" s="1084"/>
      <c r="DB63" s="1082"/>
      <c r="DC63" s="1083"/>
      <c r="DD63" s="1083"/>
      <c r="DE63" s="1083"/>
      <c r="DF63" s="1084"/>
      <c r="DG63" s="1082"/>
      <c r="DH63" s="1083"/>
      <c r="DI63" s="1083"/>
      <c r="DJ63" s="1083"/>
      <c r="DK63" s="1084"/>
      <c r="DL63" s="1082"/>
      <c r="DM63" s="1083"/>
      <c r="DN63" s="1083"/>
      <c r="DO63" s="1083"/>
      <c r="DP63" s="1084"/>
      <c r="DQ63" s="1082"/>
      <c r="DR63" s="1083"/>
      <c r="DS63" s="1083"/>
      <c r="DT63" s="1083"/>
      <c r="DU63" s="1084"/>
      <c r="DV63" s="1085"/>
      <c r="DW63" s="1086"/>
      <c r="DX63" s="1086"/>
      <c r="DY63" s="1086"/>
      <c r="DZ63" s="1087"/>
      <c r="EA63" s="247"/>
    </row>
    <row r="64" spans="1:131" s="248" customFormat="1" ht="26.25" customHeight="1" x14ac:dyDescent="0.2">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3">
        <v>58</v>
      </c>
      <c r="BR64" s="264"/>
      <c r="BS64" s="1107"/>
      <c r="BT64" s="1108"/>
      <c r="BU64" s="1108"/>
      <c r="BV64" s="1108"/>
      <c r="BW64" s="1108"/>
      <c r="BX64" s="1108"/>
      <c r="BY64" s="1108"/>
      <c r="BZ64" s="1108"/>
      <c r="CA64" s="1108"/>
      <c r="CB64" s="1108"/>
      <c r="CC64" s="1108"/>
      <c r="CD64" s="1108"/>
      <c r="CE64" s="1108"/>
      <c r="CF64" s="1108"/>
      <c r="CG64" s="1109"/>
      <c r="CH64" s="1082"/>
      <c r="CI64" s="1083"/>
      <c r="CJ64" s="1083"/>
      <c r="CK64" s="1083"/>
      <c r="CL64" s="1084"/>
      <c r="CM64" s="1082"/>
      <c r="CN64" s="1083"/>
      <c r="CO64" s="1083"/>
      <c r="CP64" s="1083"/>
      <c r="CQ64" s="1084"/>
      <c r="CR64" s="1082"/>
      <c r="CS64" s="1083"/>
      <c r="CT64" s="1083"/>
      <c r="CU64" s="1083"/>
      <c r="CV64" s="1084"/>
      <c r="CW64" s="1082"/>
      <c r="CX64" s="1083"/>
      <c r="CY64" s="1083"/>
      <c r="CZ64" s="1083"/>
      <c r="DA64" s="1084"/>
      <c r="DB64" s="1082"/>
      <c r="DC64" s="1083"/>
      <c r="DD64" s="1083"/>
      <c r="DE64" s="1083"/>
      <c r="DF64" s="1084"/>
      <c r="DG64" s="1082"/>
      <c r="DH64" s="1083"/>
      <c r="DI64" s="1083"/>
      <c r="DJ64" s="1083"/>
      <c r="DK64" s="1084"/>
      <c r="DL64" s="1082"/>
      <c r="DM64" s="1083"/>
      <c r="DN64" s="1083"/>
      <c r="DO64" s="1083"/>
      <c r="DP64" s="1084"/>
      <c r="DQ64" s="1082"/>
      <c r="DR64" s="1083"/>
      <c r="DS64" s="1083"/>
      <c r="DT64" s="1083"/>
      <c r="DU64" s="1084"/>
      <c r="DV64" s="1085"/>
      <c r="DW64" s="1086"/>
      <c r="DX64" s="1086"/>
      <c r="DY64" s="1086"/>
      <c r="DZ64" s="1087"/>
      <c r="EA64" s="247"/>
    </row>
    <row r="65" spans="1:131" s="248" customFormat="1" ht="26.25" customHeight="1" thickBot="1" x14ac:dyDescent="0.25">
      <c r="A65" s="253" t="s">
        <v>418</v>
      </c>
      <c r="B65" s="253"/>
      <c r="C65" s="253"/>
      <c r="D65" s="253"/>
      <c r="E65" s="253"/>
      <c r="F65" s="253"/>
      <c r="G65" s="253"/>
      <c r="H65" s="253"/>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66"/>
      <c r="BF65" s="266"/>
      <c r="BG65" s="266"/>
      <c r="BH65" s="266"/>
      <c r="BI65" s="266"/>
      <c r="BJ65" s="266"/>
      <c r="BK65" s="266"/>
      <c r="BL65" s="266"/>
      <c r="BM65" s="266"/>
      <c r="BN65" s="266"/>
      <c r="BO65" s="266"/>
      <c r="BP65" s="266"/>
      <c r="BQ65" s="263">
        <v>59</v>
      </c>
      <c r="BR65" s="264"/>
      <c r="BS65" s="1107"/>
      <c r="BT65" s="1108"/>
      <c r="BU65" s="1108"/>
      <c r="BV65" s="1108"/>
      <c r="BW65" s="1108"/>
      <c r="BX65" s="1108"/>
      <c r="BY65" s="1108"/>
      <c r="BZ65" s="1108"/>
      <c r="CA65" s="1108"/>
      <c r="CB65" s="1108"/>
      <c r="CC65" s="1108"/>
      <c r="CD65" s="1108"/>
      <c r="CE65" s="1108"/>
      <c r="CF65" s="1108"/>
      <c r="CG65" s="1109"/>
      <c r="CH65" s="1082"/>
      <c r="CI65" s="1083"/>
      <c r="CJ65" s="1083"/>
      <c r="CK65" s="1083"/>
      <c r="CL65" s="1084"/>
      <c r="CM65" s="1082"/>
      <c r="CN65" s="1083"/>
      <c r="CO65" s="1083"/>
      <c r="CP65" s="1083"/>
      <c r="CQ65" s="1084"/>
      <c r="CR65" s="1082"/>
      <c r="CS65" s="1083"/>
      <c r="CT65" s="1083"/>
      <c r="CU65" s="1083"/>
      <c r="CV65" s="1084"/>
      <c r="CW65" s="1082"/>
      <c r="CX65" s="1083"/>
      <c r="CY65" s="1083"/>
      <c r="CZ65" s="1083"/>
      <c r="DA65" s="1084"/>
      <c r="DB65" s="1082"/>
      <c r="DC65" s="1083"/>
      <c r="DD65" s="1083"/>
      <c r="DE65" s="1083"/>
      <c r="DF65" s="1084"/>
      <c r="DG65" s="1082"/>
      <c r="DH65" s="1083"/>
      <c r="DI65" s="1083"/>
      <c r="DJ65" s="1083"/>
      <c r="DK65" s="1084"/>
      <c r="DL65" s="1082"/>
      <c r="DM65" s="1083"/>
      <c r="DN65" s="1083"/>
      <c r="DO65" s="1083"/>
      <c r="DP65" s="1084"/>
      <c r="DQ65" s="1082"/>
      <c r="DR65" s="1083"/>
      <c r="DS65" s="1083"/>
      <c r="DT65" s="1083"/>
      <c r="DU65" s="1084"/>
      <c r="DV65" s="1085"/>
      <c r="DW65" s="1086"/>
      <c r="DX65" s="1086"/>
      <c r="DY65" s="1086"/>
      <c r="DZ65" s="1087"/>
      <c r="EA65" s="247"/>
    </row>
    <row r="66" spans="1:131" s="248" customFormat="1" ht="26.25" customHeight="1" x14ac:dyDescent="0.2">
      <c r="A66" s="1088" t="s">
        <v>419</v>
      </c>
      <c r="B66" s="1089"/>
      <c r="C66" s="1089"/>
      <c r="D66" s="1089"/>
      <c r="E66" s="1089"/>
      <c r="F66" s="1089"/>
      <c r="G66" s="1089"/>
      <c r="H66" s="1089"/>
      <c r="I66" s="1089"/>
      <c r="J66" s="1089"/>
      <c r="K66" s="1089"/>
      <c r="L66" s="1089"/>
      <c r="M66" s="1089"/>
      <c r="N66" s="1089"/>
      <c r="O66" s="1089"/>
      <c r="P66" s="1090"/>
      <c r="Q66" s="1094" t="s">
        <v>420</v>
      </c>
      <c r="R66" s="1095"/>
      <c r="S66" s="1095"/>
      <c r="T66" s="1095"/>
      <c r="U66" s="1096"/>
      <c r="V66" s="1094" t="s">
        <v>396</v>
      </c>
      <c r="W66" s="1095"/>
      <c r="X66" s="1095"/>
      <c r="Y66" s="1095"/>
      <c r="Z66" s="1096"/>
      <c r="AA66" s="1094" t="s">
        <v>421</v>
      </c>
      <c r="AB66" s="1095"/>
      <c r="AC66" s="1095"/>
      <c r="AD66" s="1095"/>
      <c r="AE66" s="1096"/>
      <c r="AF66" s="1100" t="s">
        <v>422</v>
      </c>
      <c r="AG66" s="1101"/>
      <c r="AH66" s="1101"/>
      <c r="AI66" s="1101"/>
      <c r="AJ66" s="1102"/>
      <c r="AK66" s="1094" t="s">
        <v>423</v>
      </c>
      <c r="AL66" s="1089"/>
      <c r="AM66" s="1089"/>
      <c r="AN66" s="1089"/>
      <c r="AO66" s="1090"/>
      <c r="AP66" s="1094" t="s">
        <v>400</v>
      </c>
      <c r="AQ66" s="1095"/>
      <c r="AR66" s="1095"/>
      <c r="AS66" s="1095"/>
      <c r="AT66" s="1096"/>
      <c r="AU66" s="1094" t="s">
        <v>424</v>
      </c>
      <c r="AV66" s="1095"/>
      <c r="AW66" s="1095"/>
      <c r="AX66" s="1095"/>
      <c r="AY66" s="1096"/>
      <c r="AZ66" s="1094" t="s">
        <v>377</v>
      </c>
      <c r="BA66" s="1095"/>
      <c r="BB66" s="1095"/>
      <c r="BC66" s="1095"/>
      <c r="BD66" s="1110"/>
      <c r="BE66" s="266"/>
      <c r="BF66" s="266"/>
      <c r="BG66" s="266"/>
      <c r="BH66" s="266"/>
      <c r="BI66" s="266"/>
      <c r="BJ66" s="266"/>
      <c r="BK66" s="266"/>
      <c r="BL66" s="266"/>
      <c r="BM66" s="266"/>
      <c r="BN66" s="266"/>
      <c r="BO66" s="266"/>
      <c r="BP66" s="266"/>
      <c r="BQ66" s="263">
        <v>60</v>
      </c>
      <c r="BR66" s="268"/>
      <c r="BS66" s="1046"/>
      <c r="BT66" s="1047"/>
      <c r="BU66" s="1047"/>
      <c r="BV66" s="1047"/>
      <c r="BW66" s="1047"/>
      <c r="BX66" s="1047"/>
      <c r="BY66" s="1047"/>
      <c r="BZ66" s="1047"/>
      <c r="CA66" s="1047"/>
      <c r="CB66" s="1047"/>
      <c r="CC66" s="1047"/>
      <c r="CD66" s="1047"/>
      <c r="CE66" s="1047"/>
      <c r="CF66" s="1047"/>
      <c r="CG66" s="1048"/>
      <c r="CH66" s="1049"/>
      <c r="CI66" s="1050"/>
      <c r="CJ66" s="1050"/>
      <c r="CK66" s="1050"/>
      <c r="CL66" s="1051"/>
      <c r="CM66" s="1049"/>
      <c r="CN66" s="1050"/>
      <c r="CO66" s="1050"/>
      <c r="CP66" s="1050"/>
      <c r="CQ66" s="1051"/>
      <c r="CR66" s="1049"/>
      <c r="CS66" s="1050"/>
      <c r="CT66" s="1050"/>
      <c r="CU66" s="1050"/>
      <c r="CV66" s="1051"/>
      <c r="CW66" s="1049"/>
      <c r="CX66" s="1050"/>
      <c r="CY66" s="1050"/>
      <c r="CZ66" s="1050"/>
      <c r="DA66" s="1051"/>
      <c r="DB66" s="1049"/>
      <c r="DC66" s="1050"/>
      <c r="DD66" s="1050"/>
      <c r="DE66" s="1050"/>
      <c r="DF66" s="1051"/>
      <c r="DG66" s="1049"/>
      <c r="DH66" s="1050"/>
      <c r="DI66" s="1050"/>
      <c r="DJ66" s="1050"/>
      <c r="DK66" s="1051"/>
      <c r="DL66" s="1049"/>
      <c r="DM66" s="1050"/>
      <c r="DN66" s="1050"/>
      <c r="DO66" s="1050"/>
      <c r="DP66" s="1051"/>
      <c r="DQ66" s="1049"/>
      <c r="DR66" s="1050"/>
      <c r="DS66" s="1050"/>
      <c r="DT66" s="1050"/>
      <c r="DU66" s="1051"/>
      <c r="DV66" s="1034"/>
      <c r="DW66" s="1035"/>
      <c r="DX66" s="1035"/>
      <c r="DY66" s="1035"/>
      <c r="DZ66" s="1036"/>
      <c r="EA66" s="247"/>
    </row>
    <row r="67" spans="1:131" s="248" customFormat="1" ht="26.25" customHeight="1" thickBot="1" x14ac:dyDescent="0.25">
      <c r="A67" s="1091"/>
      <c r="B67" s="1092"/>
      <c r="C67" s="1092"/>
      <c r="D67" s="1092"/>
      <c r="E67" s="1092"/>
      <c r="F67" s="1092"/>
      <c r="G67" s="1092"/>
      <c r="H67" s="1092"/>
      <c r="I67" s="1092"/>
      <c r="J67" s="1092"/>
      <c r="K67" s="1092"/>
      <c r="L67" s="1092"/>
      <c r="M67" s="1092"/>
      <c r="N67" s="1092"/>
      <c r="O67" s="1092"/>
      <c r="P67" s="1093"/>
      <c r="Q67" s="1097"/>
      <c r="R67" s="1098"/>
      <c r="S67" s="1098"/>
      <c r="T67" s="1098"/>
      <c r="U67" s="1099"/>
      <c r="V67" s="1097"/>
      <c r="W67" s="1098"/>
      <c r="X67" s="1098"/>
      <c r="Y67" s="1098"/>
      <c r="Z67" s="1099"/>
      <c r="AA67" s="1097"/>
      <c r="AB67" s="1098"/>
      <c r="AC67" s="1098"/>
      <c r="AD67" s="1098"/>
      <c r="AE67" s="1099"/>
      <c r="AF67" s="1103"/>
      <c r="AG67" s="1104"/>
      <c r="AH67" s="1104"/>
      <c r="AI67" s="1104"/>
      <c r="AJ67" s="1105"/>
      <c r="AK67" s="1106"/>
      <c r="AL67" s="1092"/>
      <c r="AM67" s="1092"/>
      <c r="AN67" s="1092"/>
      <c r="AO67" s="1093"/>
      <c r="AP67" s="1097"/>
      <c r="AQ67" s="1098"/>
      <c r="AR67" s="1098"/>
      <c r="AS67" s="1098"/>
      <c r="AT67" s="1099"/>
      <c r="AU67" s="1097"/>
      <c r="AV67" s="1098"/>
      <c r="AW67" s="1098"/>
      <c r="AX67" s="1098"/>
      <c r="AY67" s="1099"/>
      <c r="AZ67" s="1097"/>
      <c r="BA67" s="1098"/>
      <c r="BB67" s="1098"/>
      <c r="BC67" s="1098"/>
      <c r="BD67" s="1111"/>
      <c r="BE67" s="266"/>
      <c r="BF67" s="266"/>
      <c r="BG67" s="266"/>
      <c r="BH67" s="266"/>
      <c r="BI67" s="266"/>
      <c r="BJ67" s="266"/>
      <c r="BK67" s="266"/>
      <c r="BL67" s="266"/>
      <c r="BM67" s="266"/>
      <c r="BN67" s="266"/>
      <c r="BO67" s="266"/>
      <c r="BP67" s="266"/>
      <c r="BQ67" s="263">
        <v>61</v>
      </c>
      <c r="BR67" s="268"/>
      <c r="BS67" s="1046"/>
      <c r="BT67" s="1047"/>
      <c r="BU67" s="1047"/>
      <c r="BV67" s="1047"/>
      <c r="BW67" s="1047"/>
      <c r="BX67" s="1047"/>
      <c r="BY67" s="1047"/>
      <c r="BZ67" s="1047"/>
      <c r="CA67" s="1047"/>
      <c r="CB67" s="1047"/>
      <c r="CC67" s="1047"/>
      <c r="CD67" s="1047"/>
      <c r="CE67" s="1047"/>
      <c r="CF67" s="1047"/>
      <c r="CG67" s="1048"/>
      <c r="CH67" s="1049"/>
      <c r="CI67" s="1050"/>
      <c r="CJ67" s="1050"/>
      <c r="CK67" s="1050"/>
      <c r="CL67" s="1051"/>
      <c r="CM67" s="1049"/>
      <c r="CN67" s="1050"/>
      <c r="CO67" s="1050"/>
      <c r="CP67" s="1050"/>
      <c r="CQ67" s="1051"/>
      <c r="CR67" s="1049"/>
      <c r="CS67" s="1050"/>
      <c r="CT67" s="1050"/>
      <c r="CU67" s="1050"/>
      <c r="CV67" s="1051"/>
      <c r="CW67" s="1049"/>
      <c r="CX67" s="1050"/>
      <c r="CY67" s="1050"/>
      <c r="CZ67" s="1050"/>
      <c r="DA67" s="1051"/>
      <c r="DB67" s="1049"/>
      <c r="DC67" s="1050"/>
      <c r="DD67" s="1050"/>
      <c r="DE67" s="1050"/>
      <c r="DF67" s="1051"/>
      <c r="DG67" s="1049"/>
      <c r="DH67" s="1050"/>
      <c r="DI67" s="1050"/>
      <c r="DJ67" s="1050"/>
      <c r="DK67" s="1051"/>
      <c r="DL67" s="1049"/>
      <c r="DM67" s="1050"/>
      <c r="DN67" s="1050"/>
      <c r="DO67" s="1050"/>
      <c r="DP67" s="1051"/>
      <c r="DQ67" s="1049"/>
      <c r="DR67" s="1050"/>
      <c r="DS67" s="1050"/>
      <c r="DT67" s="1050"/>
      <c r="DU67" s="1051"/>
      <c r="DV67" s="1034"/>
      <c r="DW67" s="1035"/>
      <c r="DX67" s="1035"/>
      <c r="DY67" s="1035"/>
      <c r="DZ67" s="1036"/>
      <c r="EA67" s="247"/>
    </row>
    <row r="68" spans="1:131" s="248" customFormat="1" ht="26.25" customHeight="1" thickTop="1" x14ac:dyDescent="0.2">
      <c r="A68" s="259">
        <v>1</v>
      </c>
      <c r="B68" s="1078" t="s">
        <v>605</v>
      </c>
      <c r="C68" s="1079"/>
      <c r="D68" s="1079"/>
      <c r="E68" s="1079"/>
      <c r="F68" s="1079"/>
      <c r="G68" s="1079"/>
      <c r="H68" s="1079"/>
      <c r="I68" s="1079"/>
      <c r="J68" s="1079"/>
      <c r="K68" s="1079"/>
      <c r="L68" s="1079"/>
      <c r="M68" s="1079"/>
      <c r="N68" s="1079"/>
      <c r="O68" s="1079"/>
      <c r="P68" s="1080"/>
      <c r="Q68" s="1081">
        <v>631</v>
      </c>
      <c r="R68" s="1075"/>
      <c r="S68" s="1075"/>
      <c r="T68" s="1075"/>
      <c r="U68" s="1075"/>
      <c r="V68" s="1075">
        <v>541</v>
      </c>
      <c r="W68" s="1075"/>
      <c r="X68" s="1075"/>
      <c r="Y68" s="1075"/>
      <c r="Z68" s="1075"/>
      <c r="AA68" s="1075">
        <v>90</v>
      </c>
      <c r="AB68" s="1075"/>
      <c r="AC68" s="1075"/>
      <c r="AD68" s="1075"/>
      <c r="AE68" s="1075"/>
      <c r="AF68" s="1075">
        <v>90</v>
      </c>
      <c r="AG68" s="1075"/>
      <c r="AH68" s="1075"/>
      <c r="AI68" s="1075"/>
      <c r="AJ68" s="1075"/>
      <c r="AK68" s="1075">
        <v>11</v>
      </c>
      <c r="AL68" s="1075"/>
      <c r="AM68" s="1075"/>
      <c r="AN68" s="1075"/>
      <c r="AO68" s="1075"/>
      <c r="AP68" s="1075">
        <v>10</v>
      </c>
      <c r="AQ68" s="1075"/>
      <c r="AR68" s="1075"/>
      <c r="AS68" s="1075"/>
      <c r="AT68" s="1075"/>
      <c r="AU68" s="1075">
        <v>4</v>
      </c>
      <c r="AV68" s="1075"/>
      <c r="AW68" s="1075"/>
      <c r="AX68" s="1075"/>
      <c r="AY68" s="1075"/>
      <c r="AZ68" s="1076"/>
      <c r="BA68" s="1076"/>
      <c r="BB68" s="1076"/>
      <c r="BC68" s="1076"/>
      <c r="BD68" s="1077"/>
      <c r="BE68" s="266"/>
      <c r="BF68" s="266"/>
      <c r="BG68" s="266"/>
      <c r="BH68" s="266"/>
      <c r="BI68" s="266"/>
      <c r="BJ68" s="266"/>
      <c r="BK68" s="266"/>
      <c r="BL68" s="266"/>
      <c r="BM68" s="266"/>
      <c r="BN68" s="266"/>
      <c r="BO68" s="266"/>
      <c r="BP68" s="266"/>
      <c r="BQ68" s="263">
        <v>62</v>
      </c>
      <c r="BR68" s="268"/>
      <c r="BS68" s="1046"/>
      <c r="BT68" s="1047"/>
      <c r="BU68" s="1047"/>
      <c r="BV68" s="1047"/>
      <c r="BW68" s="1047"/>
      <c r="BX68" s="1047"/>
      <c r="BY68" s="1047"/>
      <c r="BZ68" s="1047"/>
      <c r="CA68" s="1047"/>
      <c r="CB68" s="1047"/>
      <c r="CC68" s="1047"/>
      <c r="CD68" s="1047"/>
      <c r="CE68" s="1047"/>
      <c r="CF68" s="1047"/>
      <c r="CG68" s="1048"/>
      <c r="CH68" s="1049"/>
      <c r="CI68" s="1050"/>
      <c r="CJ68" s="1050"/>
      <c r="CK68" s="1050"/>
      <c r="CL68" s="1051"/>
      <c r="CM68" s="1049"/>
      <c r="CN68" s="1050"/>
      <c r="CO68" s="1050"/>
      <c r="CP68" s="1050"/>
      <c r="CQ68" s="1051"/>
      <c r="CR68" s="1049"/>
      <c r="CS68" s="1050"/>
      <c r="CT68" s="1050"/>
      <c r="CU68" s="1050"/>
      <c r="CV68" s="1051"/>
      <c r="CW68" s="1049"/>
      <c r="CX68" s="1050"/>
      <c r="CY68" s="1050"/>
      <c r="CZ68" s="1050"/>
      <c r="DA68" s="1051"/>
      <c r="DB68" s="1049"/>
      <c r="DC68" s="1050"/>
      <c r="DD68" s="1050"/>
      <c r="DE68" s="1050"/>
      <c r="DF68" s="1051"/>
      <c r="DG68" s="1049"/>
      <c r="DH68" s="1050"/>
      <c r="DI68" s="1050"/>
      <c r="DJ68" s="1050"/>
      <c r="DK68" s="1051"/>
      <c r="DL68" s="1049"/>
      <c r="DM68" s="1050"/>
      <c r="DN68" s="1050"/>
      <c r="DO68" s="1050"/>
      <c r="DP68" s="1051"/>
      <c r="DQ68" s="1049"/>
      <c r="DR68" s="1050"/>
      <c r="DS68" s="1050"/>
      <c r="DT68" s="1050"/>
      <c r="DU68" s="1051"/>
      <c r="DV68" s="1034"/>
      <c r="DW68" s="1035"/>
      <c r="DX68" s="1035"/>
      <c r="DY68" s="1035"/>
      <c r="DZ68" s="1036"/>
      <c r="EA68" s="247"/>
    </row>
    <row r="69" spans="1:131" s="248" customFormat="1" ht="26.25" customHeight="1" x14ac:dyDescent="0.2">
      <c r="A69" s="262">
        <v>2</v>
      </c>
      <c r="B69" s="1067" t="s">
        <v>606</v>
      </c>
      <c r="C69" s="1068"/>
      <c r="D69" s="1068"/>
      <c r="E69" s="1068"/>
      <c r="F69" s="1068"/>
      <c r="G69" s="1068"/>
      <c r="H69" s="1068"/>
      <c r="I69" s="1068"/>
      <c r="J69" s="1068"/>
      <c r="K69" s="1068"/>
      <c r="L69" s="1068"/>
      <c r="M69" s="1068"/>
      <c r="N69" s="1068"/>
      <c r="O69" s="1068"/>
      <c r="P69" s="1069"/>
      <c r="Q69" s="1070">
        <v>1171</v>
      </c>
      <c r="R69" s="1064"/>
      <c r="S69" s="1064"/>
      <c r="T69" s="1064"/>
      <c r="U69" s="1064"/>
      <c r="V69" s="1064">
        <v>966</v>
      </c>
      <c r="W69" s="1064"/>
      <c r="X69" s="1064"/>
      <c r="Y69" s="1064"/>
      <c r="Z69" s="1064"/>
      <c r="AA69" s="1064">
        <v>205</v>
      </c>
      <c r="AB69" s="1064"/>
      <c r="AC69" s="1064"/>
      <c r="AD69" s="1064"/>
      <c r="AE69" s="1064"/>
      <c r="AF69" s="1064">
        <v>171</v>
      </c>
      <c r="AG69" s="1064"/>
      <c r="AH69" s="1064"/>
      <c r="AI69" s="1064"/>
      <c r="AJ69" s="1064"/>
      <c r="AK69" s="1064" t="s">
        <v>617</v>
      </c>
      <c r="AL69" s="1064"/>
      <c r="AM69" s="1064"/>
      <c r="AN69" s="1064"/>
      <c r="AO69" s="1064"/>
      <c r="AP69" s="1064">
        <v>21</v>
      </c>
      <c r="AQ69" s="1064"/>
      <c r="AR69" s="1064"/>
      <c r="AS69" s="1064"/>
      <c r="AT69" s="1064"/>
      <c r="AU69" s="1064" t="s">
        <v>617</v>
      </c>
      <c r="AV69" s="1064"/>
      <c r="AW69" s="1064"/>
      <c r="AX69" s="1064"/>
      <c r="AY69" s="1064"/>
      <c r="AZ69" s="1065"/>
      <c r="BA69" s="1065"/>
      <c r="BB69" s="1065"/>
      <c r="BC69" s="1065"/>
      <c r="BD69" s="1066"/>
      <c r="BE69" s="266"/>
      <c r="BF69" s="266"/>
      <c r="BG69" s="266"/>
      <c r="BH69" s="266"/>
      <c r="BI69" s="266"/>
      <c r="BJ69" s="266"/>
      <c r="BK69" s="266"/>
      <c r="BL69" s="266"/>
      <c r="BM69" s="266"/>
      <c r="BN69" s="266"/>
      <c r="BO69" s="266"/>
      <c r="BP69" s="266"/>
      <c r="BQ69" s="263">
        <v>63</v>
      </c>
      <c r="BR69" s="268"/>
      <c r="BS69" s="1046"/>
      <c r="BT69" s="1047"/>
      <c r="BU69" s="1047"/>
      <c r="BV69" s="1047"/>
      <c r="BW69" s="1047"/>
      <c r="BX69" s="1047"/>
      <c r="BY69" s="1047"/>
      <c r="BZ69" s="1047"/>
      <c r="CA69" s="1047"/>
      <c r="CB69" s="1047"/>
      <c r="CC69" s="1047"/>
      <c r="CD69" s="1047"/>
      <c r="CE69" s="1047"/>
      <c r="CF69" s="1047"/>
      <c r="CG69" s="1048"/>
      <c r="CH69" s="1049"/>
      <c r="CI69" s="1050"/>
      <c r="CJ69" s="1050"/>
      <c r="CK69" s="1050"/>
      <c r="CL69" s="1051"/>
      <c r="CM69" s="1049"/>
      <c r="CN69" s="1050"/>
      <c r="CO69" s="1050"/>
      <c r="CP69" s="1050"/>
      <c r="CQ69" s="1051"/>
      <c r="CR69" s="1049"/>
      <c r="CS69" s="1050"/>
      <c r="CT69" s="1050"/>
      <c r="CU69" s="1050"/>
      <c r="CV69" s="1051"/>
      <c r="CW69" s="1049"/>
      <c r="CX69" s="1050"/>
      <c r="CY69" s="1050"/>
      <c r="CZ69" s="1050"/>
      <c r="DA69" s="1051"/>
      <c r="DB69" s="1049"/>
      <c r="DC69" s="1050"/>
      <c r="DD69" s="1050"/>
      <c r="DE69" s="1050"/>
      <c r="DF69" s="1051"/>
      <c r="DG69" s="1049"/>
      <c r="DH69" s="1050"/>
      <c r="DI69" s="1050"/>
      <c r="DJ69" s="1050"/>
      <c r="DK69" s="1051"/>
      <c r="DL69" s="1049"/>
      <c r="DM69" s="1050"/>
      <c r="DN69" s="1050"/>
      <c r="DO69" s="1050"/>
      <c r="DP69" s="1051"/>
      <c r="DQ69" s="1049"/>
      <c r="DR69" s="1050"/>
      <c r="DS69" s="1050"/>
      <c r="DT69" s="1050"/>
      <c r="DU69" s="1051"/>
      <c r="DV69" s="1034"/>
      <c r="DW69" s="1035"/>
      <c r="DX69" s="1035"/>
      <c r="DY69" s="1035"/>
      <c r="DZ69" s="1036"/>
      <c r="EA69" s="247"/>
    </row>
    <row r="70" spans="1:131" s="248" customFormat="1" ht="26.25" customHeight="1" x14ac:dyDescent="0.2">
      <c r="A70" s="262">
        <v>3</v>
      </c>
      <c r="B70" s="1067" t="s">
        <v>607</v>
      </c>
      <c r="C70" s="1068"/>
      <c r="D70" s="1068"/>
      <c r="E70" s="1068"/>
      <c r="F70" s="1068"/>
      <c r="G70" s="1068"/>
      <c r="H70" s="1068"/>
      <c r="I70" s="1068"/>
      <c r="J70" s="1068"/>
      <c r="K70" s="1068"/>
      <c r="L70" s="1068"/>
      <c r="M70" s="1068"/>
      <c r="N70" s="1068"/>
      <c r="O70" s="1068"/>
      <c r="P70" s="1069"/>
      <c r="Q70" s="1070">
        <v>60</v>
      </c>
      <c r="R70" s="1064"/>
      <c r="S70" s="1064"/>
      <c r="T70" s="1064"/>
      <c r="U70" s="1064"/>
      <c r="V70" s="1064">
        <v>49</v>
      </c>
      <c r="W70" s="1064"/>
      <c r="X70" s="1064"/>
      <c r="Y70" s="1064"/>
      <c r="Z70" s="1064"/>
      <c r="AA70" s="1064">
        <v>11</v>
      </c>
      <c r="AB70" s="1064"/>
      <c r="AC70" s="1064"/>
      <c r="AD70" s="1064"/>
      <c r="AE70" s="1064"/>
      <c r="AF70" s="1064">
        <v>11</v>
      </c>
      <c r="AG70" s="1064"/>
      <c r="AH70" s="1064"/>
      <c r="AI70" s="1064"/>
      <c r="AJ70" s="1064"/>
      <c r="AK70" s="1064" t="s">
        <v>617</v>
      </c>
      <c r="AL70" s="1064"/>
      <c r="AM70" s="1064"/>
      <c r="AN70" s="1064"/>
      <c r="AO70" s="1064"/>
      <c r="AP70" s="1064" t="s">
        <v>624</v>
      </c>
      <c r="AQ70" s="1064"/>
      <c r="AR70" s="1064"/>
      <c r="AS70" s="1064"/>
      <c r="AT70" s="1064"/>
      <c r="AU70" s="1064" t="s">
        <v>617</v>
      </c>
      <c r="AV70" s="1064"/>
      <c r="AW70" s="1064"/>
      <c r="AX70" s="1064"/>
      <c r="AY70" s="1064"/>
      <c r="AZ70" s="1065"/>
      <c r="BA70" s="1065"/>
      <c r="BB70" s="1065"/>
      <c r="BC70" s="1065"/>
      <c r="BD70" s="1066"/>
      <c r="BE70" s="266"/>
      <c r="BF70" s="266"/>
      <c r="BG70" s="266"/>
      <c r="BH70" s="266"/>
      <c r="BI70" s="266"/>
      <c r="BJ70" s="266"/>
      <c r="BK70" s="266"/>
      <c r="BL70" s="266"/>
      <c r="BM70" s="266"/>
      <c r="BN70" s="266"/>
      <c r="BO70" s="266"/>
      <c r="BP70" s="266"/>
      <c r="BQ70" s="263">
        <v>64</v>
      </c>
      <c r="BR70" s="268"/>
      <c r="BS70" s="1046"/>
      <c r="BT70" s="1047"/>
      <c r="BU70" s="1047"/>
      <c r="BV70" s="1047"/>
      <c r="BW70" s="1047"/>
      <c r="BX70" s="1047"/>
      <c r="BY70" s="1047"/>
      <c r="BZ70" s="1047"/>
      <c r="CA70" s="1047"/>
      <c r="CB70" s="1047"/>
      <c r="CC70" s="1047"/>
      <c r="CD70" s="1047"/>
      <c r="CE70" s="1047"/>
      <c r="CF70" s="1047"/>
      <c r="CG70" s="1048"/>
      <c r="CH70" s="1049"/>
      <c r="CI70" s="1050"/>
      <c r="CJ70" s="1050"/>
      <c r="CK70" s="1050"/>
      <c r="CL70" s="1051"/>
      <c r="CM70" s="1049"/>
      <c r="CN70" s="1050"/>
      <c r="CO70" s="1050"/>
      <c r="CP70" s="1050"/>
      <c r="CQ70" s="1051"/>
      <c r="CR70" s="1049"/>
      <c r="CS70" s="1050"/>
      <c r="CT70" s="1050"/>
      <c r="CU70" s="1050"/>
      <c r="CV70" s="1051"/>
      <c r="CW70" s="1049"/>
      <c r="CX70" s="1050"/>
      <c r="CY70" s="1050"/>
      <c r="CZ70" s="1050"/>
      <c r="DA70" s="1051"/>
      <c r="DB70" s="1049"/>
      <c r="DC70" s="1050"/>
      <c r="DD70" s="1050"/>
      <c r="DE70" s="1050"/>
      <c r="DF70" s="1051"/>
      <c r="DG70" s="1049"/>
      <c r="DH70" s="1050"/>
      <c r="DI70" s="1050"/>
      <c r="DJ70" s="1050"/>
      <c r="DK70" s="1051"/>
      <c r="DL70" s="1049"/>
      <c r="DM70" s="1050"/>
      <c r="DN70" s="1050"/>
      <c r="DO70" s="1050"/>
      <c r="DP70" s="1051"/>
      <c r="DQ70" s="1049"/>
      <c r="DR70" s="1050"/>
      <c r="DS70" s="1050"/>
      <c r="DT70" s="1050"/>
      <c r="DU70" s="1051"/>
      <c r="DV70" s="1034"/>
      <c r="DW70" s="1035"/>
      <c r="DX70" s="1035"/>
      <c r="DY70" s="1035"/>
      <c r="DZ70" s="1036"/>
      <c r="EA70" s="247"/>
    </row>
    <row r="71" spans="1:131" s="248" customFormat="1" ht="26.25" customHeight="1" x14ac:dyDescent="0.2">
      <c r="A71" s="262">
        <v>4</v>
      </c>
      <c r="B71" s="1067" t="s">
        <v>608</v>
      </c>
      <c r="C71" s="1068"/>
      <c r="D71" s="1068"/>
      <c r="E71" s="1068"/>
      <c r="F71" s="1068"/>
      <c r="G71" s="1068"/>
      <c r="H71" s="1068"/>
      <c r="I71" s="1068"/>
      <c r="J71" s="1068"/>
      <c r="K71" s="1068"/>
      <c r="L71" s="1068"/>
      <c r="M71" s="1068"/>
      <c r="N71" s="1068"/>
      <c r="O71" s="1068"/>
      <c r="P71" s="1069"/>
      <c r="Q71" s="1070">
        <v>320</v>
      </c>
      <c r="R71" s="1064"/>
      <c r="S71" s="1064"/>
      <c r="T71" s="1064"/>
      <c r="U71" s="1064"/>
      <c r="V71" s="1064">
        <v>229</v>
      </c>
      <c r="W71" s="1064"/>
      <c r="X71" s="1064"/>
      <c r="Y71" s="1064"/>
      <c r="Z71" s="1064"/>
      <c r="AA71" s="1064">
        <v>91</v>
      </c>
      <c r="AB71" s="1064"/>
      <c r="AC71" s="1064"/>
      <c r="AD71" s="1064"/>
      <c r="AE71" s="1064"/>
      <c r="AF71" s="1064">
        <v>77</v>
      </c>
      <c r="AG71" s="1064"/>
      <c r="AH71" s="1064"/>
      <c r="AI71" s="1064"/>
      <c r="AJ71" s="1064"/>
      <c r="AK71" s="1064" t="s">
        <v>617</v>
      </c>
      <c r="AL71" s="1064"/>
      <c r="AM71" s="1064"/>
      <c r="AN71" s="1064"/>
      <c r="AO71" s="1064"/>
      <c r="AP71" s="1064" t="s">
        <v>624</v>
      </c>
      <c r="AQ71" s="1064"/>
      <c r="AR71" s="1064"/>
      <c r="AS71" s="1064"/>
      <c r="AT71" s="1064"/>
      <c r="AU71" s="1064" t="s">
        <v>617</v>
      </c>
      <c r="AV71" s="1064"/>
      <c r="AW71" s="1064"/>
      <c r="AX71" s="1064"/>
      <c r="AY71" s="1064"/>
      <c r="AZ71" s="1065"/>
      <c r="BA71" s="1065"/>
      <c r="BB71" s="1065"/>
      <c r="BC71" s="1065"/>
      <c r="BD71" s="1066"/>
      <c r="BE71" s="266"/>
      <c r="BF71" s="266"/>
      <c r="BG71" s="266"/>
      <c r="BH71" s="266"/>
      <c r="BI71" s="266"/>
      <c r="BJ71" s="266"/>
      <c r="BK71" s="266"/>
      <c r="BL71" s="266"/>
      <c r="BM71" s="266"/>
      <c r="BN71" s="266"/>
      <c r="BO71" s="266"/>
      <c r="BP71" s="266"/>
      <c r="BQ71" s="263">
        <v>65</v>
      </c>
      <c r="BR71" s="268"/>
      <c r="BS71" s="1046"/>
      <c r="BT71" s="1047"/>
      <c r="BU71" s="1047"/>
      <c r="BV71" s="1047"/>
      <c r="BW71" s="1047"/>
      <c r="BX71" s="1047"/>
      <c r="BY71" s="1047"/>
      <c r="BZ71" s="1047"/>
      <c r="CA71" s="1047"/>
      <c r="CB71" s="1047"/>
      <c r="CC71" s="1047"/>
      <c r="CD71" s="1047"/>
      <c r="CE71" s="1047"/>
      <c r="CF71" s="1047"/>
      <c r="CG71" s="1048"/>
      <c r="CH71" s="1049"/>
      <c r="CI71" s="1050"/>
      <c r="CJ71" s="1050"/>
      <c r="CK71" s="1050"/>
      <c r="CL71" s="1051"/>
      <c r="CM71" s="1049"/>
      <c r="CN71" s="1050"/>
      <c r="CO71" s="1050"/>
      <c r="CP71" s="1050"/>
      <c r="CQ71" s="1051"/>
      <c r="CR71" s="1049"/>
      <c r="CS71" s="1050"/>
      <c r="CT71" s="1050"/>
      <c r="CU71" s="1050"/>
      <c r="CV71" s="1051"/>
      <c r="CW71" s="1049"/>
      <c r="CX71" s="1050"/>
      <c r="CY71" s="1050"/>
      <c r="CZ71" s="1050"/>
      <c r="DA71" s="1051"/>
      <c r="DB71" s="1049"/>
      <c r="DC71" s="1050"/>
      <c r="DD71" s="1050"/>
      <c r="DE71" s="1050"/>
      <c r="DF71" s="1051"/>
      <c r="DG71" s="1049"/>
      <c r="DH71" s="1050"/>
      <c r="DI71" s="1050"/>
      <c r="DJ71" s="1050"/>
      <c r="DK71" s="1051"/>
      <c r="DL71" s="1049"/>
      <c r="DM71" s="1050"/>
      <c r="DN71" s="1050"/>
      <c r="DO71" s="1050"/>
      <c r="DP71" s="1051"/>
      <c r="DQ71" s="1049"/>
      <c r="DR71" s="1050"/>
      <c r="DS71" s="1050"/>
      <c r="DT71" s="1050"/>
      <c r="DU71" s="1051"/>
      <c r="DV71" s="1034"/>
      <c r="DW71" s="1035"/>
      <c r="DX71" s="1035"/>
      <c r="DY71" s="1035"/>
      <c r="DZ71" s="1036"/>
      <c r="EA71" s="247"/>
    </row>
    <row r="72" spans="1:131" s="248" customFormat="1" ht="26.25" customHeight="1" x14ac:dyDescent="0.2">
      <c r="A72" s="262">
        <v>5</v>
      </c>
      <c r="B72" s="1067" t="s">
        <v>609</v>
      </c>
      <c r="C72" s="1068"/>
      <c r="D72" s="1068"/>
      <c r="E72" s="1068"/>
      <c r="F72" s="1068"/>
      <c r="G72" s="1068"/>
      <c r="H72" s="1068"/>
      <c r="I72" s="1068"/>
      <c r="J72" s="1068"/>
      <c r="K72" s="1068"/>
      <c r="L72" s="1068"/>
      <c r="M72" s="1068"/>
      <c r="N72" s="1068"/>
      <c r="O72" s="1068"/>
      <c r="P72" s="1069"/>
      <c r="Q72" s="1070">
        <v>88</v>
      </c>
      <c r="R72" s="1064"/>
      <c r="S72" s="1064"/>
      <c r="T72" s="1064"/>
      <c r="U72" s="1064"/>
      <c r="V72" s="1064">
        <v>88</v>
      </c>
      <c r="W72" s="1064"/>
      <c r="X72" s="1064"/>
      <c r="Y72" s="1064"/>
      <c r="Z72" s="1064"/>
      <c r="AA72" s="1064" t="s">
        <v>624</v>
      </c>
      <c r="AB72" s="1064"/>
      <c r="AC72" s="1064"/>
      <c r="AD72" s="1064"/>
      <c r="AE72" s="1064"/>
      <c r="AF72" s="1064" t="s">
        <v>624</v>
      </c>
      <c r="AG72" s="1064"/>
      <c r="AH72" s="1064"/>
      <c r="AI72" s="1064"/>
      <c r="AJ72" s="1064"/>
      <c r="AK72" s="1064" t="s">
        <v>617</v>
      </c>
      <c r="AL72" s="1064"/>
      <c r="AM72" s="1064"/>
      <c r="AN72" s="1064"/>
      <c r="AO72" s="1064"/>
      <c r="AP72" s="1064" t="s">
        <v>624</v>
      </c>
      <c r="AQ72" s="1064"/>
      <c r="AR72" s="1064"/>
      <c r="AS72" s="1064"/>
      <c r="AT72" s="1064"/>
      <c r="AU72" s="1064" t="s">
        <v>617</v>
      </c>
      <c r="AV72" s="1064"/>
      <c r="AW72" s="1064"/>
      <c r="AX72" s="1064"/>
      <c r="AY72" s="1064"/>
      <c r="AZ72" s="1065"/>
      <c r="BA72" s="1065"/>
      <c r="BB72" s="1065"/>
      <c r="BC72" s="1065"/>
      <c r="BD72" s="1066"/>
      <c r="BE72" s="266"/>
      <c r="BF72" s="266"/>
      <c r="BG72" s="266"/>
      <c r="BH72" s="266"/>
      <c r="BI72" s="266"/>
      <c r="BJ72" s="266"/>
      <c r="BK72" s="266"/>
      <c r="BL72" s="266"/>
      <c r="BM72" s="266"/>
      <c r="BN72" s="266"/>
      <c r="BO72" s="266"/>
      <c r="BP72" s="266"/>
      <c r="BQ72" s="263">
        <v>66</v>
      </c>
      <c r="BR72" s="268"/>
      <c r="BS72" s="1046"/>
      <c r="BT72" s="1047"/>
      <c r="BU72" s="1047"/>
      <c r="BV72" s="1047"/>
      <c r="BW72" s="1047"/>
      <c r="BX72" s="1047"/>
      <c r="BY72" s="1047"/>
      <c r="BZ72" s="1047"/>
      <c r="CA72" s="1047"/>
      <c r="CB72" s="1047"/>
      <c r="CC72" s="1047"/>
      <c r="CD72" s="1047"/>
      <c r="CE72" s="1047"/>
      <c r="CF72" s="1047"/>
      <c r="CG72" s="1048"/>
      <c r="CH72" s="1049"/>
      <c r="CI72" s="1050"/>
      <c r="CJ72" s="1050"/>
      <c r="CK72" s="1050"/>
      <c r="CL72" s="1051"/>
      <c r="CM72" s="1049"/>
      <c r="CN72" s="1050"/>
      <c r="CO72" s="1050"/>
      <c r="CP72" s="1050"/>
      <c r="CQ72" s="1051"/>
      <c r="CR72" s="1049"/>
      <c r="CS72" s="1050"/>
      <c r="CT72" s="1050"/>
      <c r="CU72" s="1050"/>
      <c r="CV72" s="1051"/>
      <c r="CW72" s="1049"/>
      <c r="CX72" s="1050"/>
      <c r="CY72" s="1050"/>
      <c r="CZ72" s="1050"/>
      <c r="DA72" s="1051"/>
      <c r="DB72" s="1049"/>
      <c r="DC72" s="1050"/>
      <c r="DD72" s="1050"/>
      <c r="DE72" s="1050"/>
      <c r="DF72" s="1051"/>
      <c r="DG72" s="1049"/>
      <c r="DH72" s="1050"/>
      <c r="DI72" s="1050"/>
      <c r="DJ72" s="1050"/>
      <c r="DK72" s="1051"/>
      <c r="DL72" s="1049"/>
      <c r="DM72" s="1050"/>
      <c r="DN72" s="1050"/>
      <c r="DO72" s="1050"/>
      <c r="DP72" s="1051"/>
      <c r="DQ72" s="1049"/>
      <c r="DR72" s="1050"/>
      <c r="DS72" s="1050"/>
      <c r="DT72" s="1050"/>
      <c r="DU72" s="1051"/>
      <c r="DV72" s="1034"/>
      <c r="DW72" s="1035"/>
      <c r="DX72" s="1035"/>
      <c r="DY72" s="1035"/>
      <c r="DZ72" s="1036"/>
      <c r="EA72" s="247"/>
    </row>
    <row r="73" spans="1:131" s="248" customFormat="1" ht="26.25" customHeight="1" x14ac:dyDescent="0.2">
      <c r="A73" s="262">
        <v>6</v>
      </c>
      <c r="B73" s="1067" t="s">
        <v>610</v>
      </c>
      <c r="C73" s="1068"/>
      <c r="D73" s="1068"/>
      <c r="E73" s="1068"/>
      <c r="F73" s="1068"/>
      <c r="G73" s="1068"/>
      <c r="H73" s="1068"/>
      <c r="I73" s="1068"/>
      <c r="J73" s="1068"/>
      <c r="K73" s="1068"/>
      <c r="L73" s="1068"/>
      <c r="M73" s="1068"/>
      <c r="N73" s="1068"/>
      <c r="O73" s="1068"/>
      <c r="P73" s="1069"/>
      <c r="Q73" s="1070">
        <v>5197</v>
      </c>
      <c r="R73" s="1064"/>
      <c r="S73" s="1064"/>
      <c r="T73" s="1064"/>
      <c r="U73" s="1064"/>
      <c r="V73" s="1064">
        <v>5115</v>
      </c>
      <c r="W73" s="1064"/>
      <c r="X73" s="1064"/>
      <c r="Y73" s="1064"/>
      <c r="Z73" s="1064"/>
      <c r="AA73" s="1064">
        <v>82</v>
      </c>
      <c r="AB73" s="1064"/>
      <c r="AC73" s="1064"/>
      <c r="AD73" s="1064"/>
      <c r="AE73" s="1064"/>
      <c r="AF73" s="1064">
        <v>82</v>
      </c>
      <c r="AG73" s="1064"/>
      <c r="AH73" s="1064"/>
      <c r="AI73" s="1064"/>
      <c r="AJ73" s="1064"/>
      <c r="AK73" s="1064" t="s">
        <v>617</v>
      </c>
      <c r="AL73" s="1064"/>
      <c r="AM73" s="1064"/>
      <c r="AN73" s="1064"/>
      <c r="AO73" s="1064"/>
      <c r="AP73" s="1064">
        <v>3943</v>
      </c>
      <c r="AQ73" s="1064"/>
      <c r="AR73" s="1064"/>
      <c r="AS73" s="1064"/>
      <c r="AT73" s="1064"/>
      <c r="AU73" s="1064">
        <v>1601</v>
      </c>
      <c r="AV73" s="1064"/>
      <c r="AW73" s="1064"/>
      <c r="AX73" s="1064"/>
      <c r="AY73" s="1064"/>
      <c r="AZ73" s="1065"/>
      <c r="BA73" s="1065"/>
      <c r="BB73" s="1065"/>
      <c r="BC73" s="1065"/>
      <c r="BD73" s="1066"/>
      <c r="BE73" s="266"/>
      <c r="BF73" s="266"/>
      <c r="BG73" s="266"/>
      <c r="BH73" s="266"/>
      <c r="BI73" s="266"/>
      <c r="BJ73" s="266"/>
      <c r="BK73" s="266"/>
      <c r="BL73" s="266"/>
      <c r="BM73" s="266"/>
      <c r="BN73" s="266"/>
      <c r="BO73" s="266"/>
      <c r="BP73" s="266"/>
      <c r="BQ73" s="263">
        <v>67</v>
      </c>
      <c r="BR73" s="268"/>
      <c r="BS73" s="1046"/>
      <c r="BT73" s="1047"/>
      <c r="BU73" s="1047"/>
      <c r="BV73" s="1047"/>
      <c r="BW73" s="1047"/>
      <c r="BX73" s="1047"/>
      <c r="BY73" s="1047"/>
      <c r="BZ73" s="1047"/>
      <c r="CA73" s="1047"/>
      <c r="CB73" s="1047"/>
      <c r="CC73" s="1047"/>
      <c r="CD73" s="1047"/>
      <c r="CE73" s="1047"/>
      <c r="CF73" s="1047"/>
      <c r="CG73" s="1048"/>
      <c r="CH73" s="1049"/>
      <c r="CI73" s="1050"/>
      <c r="CJ73" s="1050"/>
      <c r="CK73" s="1050"/>
      <c r="CL73" s="1051"/>
      <c r="CM73" s="1049"/>
      <c r="CN73" s="1050"/>
      <c r="CO73" s="1050"/>
      <c r="CP73" s="1050"/>
      <c r="CQ73" s="1051"/>
      <c r="CR73" s="1049"/>
      <c r="CS73" s="1050"/>
      <c r="CT73" s="1050"/>
      <c r="CU73" s="1050"/>
      <c r="CV73" s="1051"/>
      <c r="CW73" s="1049"/>
      <c r="CX73" s="1050"/>
      <c r="CY73" s="1050"/>
      <c r="CZ73" s="1050"/>
      <c r="DA73" s="1051"/>
      <c r="DB73" s="1049"/>
      <c r="DC73" s="1050"/>
      <c r="DD73" s="1050"/>
      <c r="DE73" s="1050"/>
      <c r="DF73" s="1051"/>
      <c r="DG73" s="1049"/>
      <c r="DH73" s="1050"/>
      <c r="DI73" s="1050"/>
      <c r="DJ73" s="1050"/>
      <c r="DK73" s="1051"/>
      <c r="DL73" s="1049"/>
      <c r="DM73" s="1050"/>
      <c r="DN73" s="1050"/>
      <c r="DO73" s="1050"/>
      <c r="DP73" s="1051"/>
      <c r="DQ73" s="1049"/>
      <c r="DR73" s="1050"/>
      <c r="DS73" s="1050"/>
      <c r="DT73" s="1050"/>
      <c r="DU73" s="1051"/>
      <c r="DV73" s="1034"/>
      <c r="DW73" s="1035"/>
      <c r="DX73" s="1035"/>
      <c r="DY73" s="1035"/>
      <c r="DZ73" s="1036"/>
      <c r="EA73" s="247"/>
    </row>
    <row r="74" spans="1:131" s="248" customFormat="1" ht="26.25" customHeight="1" x14ac:dyDescent="0.2">
      <c r="A74" s="262">
        <v>7</v>
      </c>
      <c r="B74" s="1067" t="s">
        <v>611</v>
      </c>
      <c r="C74" s="1068"/>
      <c r="D74" s="1068"/>
      <c r="E74" s="1068"/>
      <c r="F74" s="1068"/>
      <c r="G74" s="1068"/>
      <c r="H74" s="1068"/>
      <c r="I74" s="1068"/>
      <c r="J74" s="1068"/>
      <c r="K74" s="1068"/>
      <c r="L74" s="1068"/>
      <c r="M74" s="1068"/>
      <c r="N74" s="1068"/>
      <c r="O74" s="1068"/>
      <c r="P74" s="1069"/>
      <c r="Q74" s="1070">
        <v>48</v>
      </c>
      <c r="R74" s="1064"/>
      <c r="S74" s="1064"/>
      <c r="T74" s="1064"/>
      <c r="U74" s="1064"/>
      <c r="V74" s="1064">
        <v>43</v>
      </c>
      <c r="W74" s="1064"/>
      <c r="X74" s="1064"/>
      <c r="Y74" s="1064"/>
      <c r="Z74" s="1064"/>
      <c r="AA74" s="1064">
        <v>5</v>
      </c>
      <c r="AB74" s="1064"/>
      <c r="AC74" s="1064"/>
      <c r="AD74" s="1064"/>
      <c r="AE74" s="1064"/>
      <c r="AF74" s="1064">
        <v>5</v>
      </c>
      <c r="AG74" s="1064"/>
      <c r="AH74" s="1064"/>
      <c r="AI74" s="1064"/>
      <c r="AJ74" s="1064"/>
      <c r="AK74" s="1064" t="s">
        <v>617</v>
      </c>
      <c r="AL74" s="1064"/>
      <c r="AM74" s="1064"/>
      <c r="AN74" s="1064"/>
      <c r="AO74" s="1064"/>
      <c r="AP74" s="1064" t="s">
        <v>624</v>
      </c>
      <c r="AQ74" s="1064"/>
      <c r="AR74" s="1064"/>
      <c r="AS74" s="1064"/>
      <c r="AT74" s="1064"/>
      <c r="AU74" s="1064" t="s">
        <v>617</v>
      </c>
      <c r="AV74" s="1064"/>
      <c r="AW74" s="1064"/>
      <c r="AX74" s="1064"/>
      <c r="AY74" s="1064"/>
      <c r="AZ74" s="1065"/>
      <c r="BA74" s="1065"/>
      <c r="BB74" s="1065"/>
      <c r="BC74" s="1065"/>
      <c r="BD74" s="1066"/>
      <c r="BE74" s="266"/>
      <c r="BF74" s="266"/>
      <c r="BG74" s="266"/>
      <c r="BH74" s="266"/>
      <c r="BI74" s="266"/>
      <c r="BJ74" s="266"/>
      <c r="BK74" s="266"/>
      <c r="BL74" s="266"/>
      <c r="BM74" s="266"/>
      <c r="BN74" s="266"/>
      <c r="BO74" s="266"/>
      <c r="BP74" s="266"/>
      <c r="BQ74" s="263">
        <v>68</v>
      </c>
      <c r="BR74" s="268"/>
      <c r="BS74" s="1046"/>
      <c r="BT74" s="1047"/>
      <c r="BU74" s="1047"/>
      <c r="BV74" s="1047"/>
      <c r="BW74" s="1047"/>
      <c r="BX74" s="1047"/>
      <c r="BY74" s="1047"/>
      <c r="BZ74" s="1047"/>
      <c r="CA74" s="1047"/>
      <c r="CB74" s="1047"/>
      <c r="CC74" s="1047"/>
      <c r="CD74" s="1047"/>
      <c r="CE74" s="1047"/>
      <c r="CF74" s="1047"/>
      <c r="CG74" s="1048"/>
      <c r="CH74" s="1049"/>
      <c r="CI74" s="1050"/>
      <c r="CJ74" s="1050"/>
      <c r="CK74" s="1050"/>
      <c r="CL74" s="1051"/>
      <c r="CM74" s="1049"/>
      <c r="CN74" s="1050"/>
      <c r="CO74" s="1050"/>
      <c r="CP74" s="1050"/>
      <c r="CQ74" s="1051"/>
      <c r="CR74" s="1049"/>
      <c r="CS74" s="1050"/>
      <c r="CT74" s="1050"/>
      <c r="CU74" s="1050"/>
      <c r="CV74" s="1051"/>
      <c r="CW74" s="1049"/>
      <c r="CX74" s="1050"/>
      <c r="CY74" s="1050"/>
      <c r="CZ74" s="1050"/>
      <c r="DA74" s="1051"/>
      <c r="DB74" s="1049"/>
      <c r="DC74" s="1050"/>
      <c r="DD74" s="1050"/>
      <c r="DE74" s="1050"/>
      <c r="DF74" s="1051"/>
      <c r="DG74" s="1049"/>
      <c r="DH74" s="1050"/>
      <c r="DI74" s="1050"/>
      <c r="DJ74" s="1050"/>
      <c r="DK74" s="1051"/>
      <c r="DL74" s="1049"/>
      <c r="DM74" s="1050"/>
      <c r="DN74" s="1050"/>
      <c r="DO74" s="1050"/>
      <c r="DP74" s="1051"/>
      <c r="DQ74" s="1049"/>
      <c r="DR74" s="1050"/>
      <c r="DS74" s="1050"/>
      <c r="DT74" s="1050"/>
      <c r="DU74" s="1051"/>
      <c r="DV74" s="1034"/>
      <c r="DW74" s="1035"/>
      <c r="DX74" s="1035"/>
      <c r="DY74" s="1035"/>
      <c r="DZ74" s="1036"/>
      <c r="EA74" s="247"/>
    </row>
    <row r="75" spans="1:131" s="248" customFormat="1" ht="26.25" customHeight="1" x14ac:dyDescent="0.2">
      <c r="A75" s="262">
        <v>8</v>
      </c>
      <c r="B75" s="1067" t="s">
        <v>612</v>
      </c>
      <c r="C75" s="1068"/>
      <c r="D75" s="1068"/>
      <c r="E75" s="1068"/>
      <c r="F75" s="1068"/>
      <c r="G75" s="1068"/>
      <c r="H75" s="1068"/>
      <c r="I75" s="1068"/>
      <c r="J75" s="1068"/>
      <c r="K75" s="1068"/>
      <c r="L75" s="1068"/>
      <c r="M75" s="1068"/>
      <c r="N75" s="1068"/>
      <c r="O75" s="1068"/>
      <c r="P75" s="1069"/>
      <c r="Q75" s="1071">
        <v>58</v>
      </c>
      <c r="R75" s="1072"/>
      <c r="S75" s="1072"/>
      <c r="T75" s="1072"/>
      <c r="U75" s="1073"/>
      <c r="V75" s="1074">
        <v>55</v>
      </c>
      <c r="W75" s="1072"/>
      <c r="X75" s="1072"/>
      <c r="Y75" s="1072"/>
      <c r="Z75" s="1073"/>
      <c r="AA75" s="1074">
        <v>3</v>
      </c>
      <c r="AB75" s="1072"/>
      <c r="AC75" s="1072"/>
      <c r="AD75" s="1072"/>
      <c r="AE75" s="1073"/>
      <c r="AF75" s="1074">
        <v>3</v>
      </c>
      <c r="AG75" s="1072"/>
      <c r="AH75" s="1072"/>
      <c r="AI75" s="1072"/>
      <c r="AJ75" s="1073"/>
      <c r="AK75" s="1074" t="s">
        <v>617</v>
      </c>
      <c r="AL75" s="1072"/>
      <c r="AM75" s="1072"/>
      <c r="AN75" s="1072"/>
      <c r="AO75" s="1073"/>
      <c r="AP75" s="1074">
        <v>56</v>
      </c>
      <c r="AQ75" s="1072"/>
      <c r="AR75" s="1072"/>
      <c r="AS75" s="1072"/>
      <c r="AT75" s="1073"/>
      <c r="AU75" s="1074">
        <v>22</v>
      </c>
      <c r="AV75" s="1072"/>
      <c r="AW75" s="1072"/>
      <c r="AX75" s="1072"/>
      <c r="AY75" s="1073"/>
      <c r="AZ75" s="1065"/>
      <c r="BA75" s="1065"/>
      <c r="BB75" s="1065"/>
      <c r="BC75" s="1065"/>
      <c r="BD75" s="1066"/>
      <c r="BE75" s="266"/>
      <c r="BF75" s="266"/>
      <c r="BG75" s="266"/>
      <c r="BH75" s="266"/>
      <c r="BI75" s="266"/>
      <c r="BJ75" s="266"/>
      <c r="BK75" s="266"/>
      <c r="BL75" s="266"/>
      <c r="BM75" s="266"/>
      <c r="BN75" s="266"/>
      <c r="BO75" s="266"/>
      <c r="BP75" s="266"/>
      <c r="BQ75" s="263">
        <v>69</v>
      </c>
      <c r="BR75" s="268"/>
      <c r="BS75" s="1046"/>
      <c r="BT75" s="1047"/>
      <c r="BU75" s="1047"/>
      <c r="BV75" s="1047"/>
      <c r="BW75" s="1047"/>
      <c r="BX75" s="1047"/>
      <c r="BY75" s="1047"/>
      <c r="BZ75" s="1047"/>
      <c r="CA75" s="1047"/>
      <c r="CB75" s="1047"/>
      <c r="CC75" s="1047"/>
      <c r="CD75" s="1047"/>
      <c r="CE75" s="1047"/>
      <c r="CF75" s="1047"/>
      <c r="CG75" s="1048"/>
      <c r="CH75" s="1049"/>
      <c r="CI75" s="1050"/>
      <c r="CJ75" s="1050"/>
      <c r="CK75" s="1050"/>
      <c r="CL75" s="1051"/>
      <c r="CM75" s="1049"/>
      <c r="CN75" s="1050"/>
      <c r="CO75" s="1050"/>
      <c r="CP75" s="1050"/>
      <c r="CQ75" s="1051"/>
      <c r="CR75" s="1049"/>
      <c r="CS75" s="1050"/>
      <c r="CT75" s="1050"/>
      <c r="CU75" s="1050"/>
      <c r="CV75" s="1051"/>
      <c r="CW75" s="1049"/>
      <c r="CX75" s="1050"/>
      <c r="CY75" s="1050"/>
      <c r="CZ75" s="1050"/>
      <c r="DA75" s="1051"/>
      <c r="DB75" s="1049"/>
      <c r="DC75" s="1050"/>
      <c r="DD75" s="1050"/>
      <c r="DE75" s="1050"/>
      <c r="DF75" s="1051"/>
      <c r="DG75" s="1049"/>
      <c r="DH75" s="1050"/>
      <c r="DI75" s="1050"/>
      <c r="DJ75" s="1050"/>
      <c r="DK75" s="1051"/>
      <c r="DL75" s="1049"/>
      <c r="DM75" s="1050"/>
      <c r="DN75" s="1050"/>
      <c r="DO75" s="1050"/>
      <c r="DP75" s="1051"/>
      <c r="DQ75" s="1049"/>
      <c r="DR75" s="1050"/>
      <c r="DS75" s="1050"/>
      <c r="DT75" s="1050"/>
      <c r="DU75" s="1051"/>
      <c r="DV75" s="1034"/>
      <c r="DW75" s="1035"/>
      <c r="DX75" s="1035"/>
      <c r="DY75" s="1035"/>
      <c r="DZ75" s="1036"/>
      <c r="EA75" s="247"/>
    </row>
    <row r="76" spans="1:131" s="248" customFormat="1" ht="26.25" customHeight="1" x14ac:dyDescent="0.2">
      <c r="A76" s="262">
        <v>9</v>
      </c>
      <c r="B76" s="1067" t="s">
        <v>613</v>
      </c>
      <c r="C76" s="1068"/>
      <c r="D76" s="1068"/>
      <c r="E76" s="1068"/>
      <c r="F76" s="1068"/>
      <c r="G76" s="1068"/>
      <c r="H76" s="1068"/>
      <c r="I76" s="1068"/>
      <c r="J76" s="1068"/>
      <c r="K76" s="1068"/>
      <c r="L76" s="1068"/>
      <c r="M76" s="1068"/>
      <c r="N76" s="1068"/>
      <c r="O76" s="1068"/>
      <c r="P76" s="1069"/>
      <c r="Q76" s="1071">
        <v>9468</v>
      </c>
      <c r="R76" s="1072"/>
      <c r="S76" s="1072"/>
      <c r="T76" s="1072"/>
      <c r="U76" s="1073"/>
      <c r="V76" s="1074">
        <v>9276</v>
      </c>
      <c r="W76" s="1072"/>
      <c r="X76" s="1072"/>
      <c r="Y76" s="1072"/>
      <c r="Z76" s="1073"/>
      <c r="AA76" s="1074">
        <v>192</v>
      </c>
      <c r="AB76" s="1072"/>
      <c r="AC76" s="1072"/>
      <c r="AD76" s="1072"/>
      <c r="AE76" s="1073"/>
      <c r="AF76" s="1074">
        <v>192</v>
      </c>
      <c r="AG76" s="1072"/>
      <c r="AH76" s="1072"/>
      <c r="AI76" s="1072"/>
      <c r="AJ76" s="1073"/>
      <c r="AK76" s="1074">
        <v>52</v>
      </c>
      <c r="AL76" s="1072"/>
      <c r="AM76" s="1072"/>
      <c r="AN76" s="1072"/>
      <c r="AO76" s="1073"/>
      <c r="AP76" s="1074" t="s">
        <v>617</v>
      </c>
      <c r="AQ76" s="1072"/>
      <c r="AR76" s="1072"/>
      <c r="AS76" s="1072"/>
      <c r="AT76" s="1073"/>
      <c r="AU76" s="1074" t="s">
        <v>617</v>
      </c>
      <c r="AV76" s="1072"/>
      <c r="AW76" s="1072"/>
      <c r="AX76" s="1072"/>
      <c r="AY76" s="1073"/>
      <c r="AZ76" s="1065"/>
      <c r="BA76" s="1065"/>
      <c r="BB76" s="1065"/>
      <c r="BC76" s="1065"/>
      <c r="BD76" s="1066"/>
      <c r="BE76" s="266"/>
      <c r="BF76" s="266"/>
      <c r="BG76" s="266"/>
      <c r="BH76" s="266"/>
      <c r="BI76" s="266"/>
      <c r="BJ76" s="266"/>
      <c r="BK76" s="266"/>
      <c r="BL76" s="266"/>
      <c r="BM76" s="266"/>
      <c r="BN76" s="266"/>
      <c r="BO76" s="266"/>
      <c r="BP76" s="266"/>
      <c r="BQ76" s="263">
        <v>70</v>
      </c>
      <c r="BR76" s="268"/>
      <c r="BS76" s="1046"/>
      <c r="BT76" s="1047"/>
      <c r="BU76" s="1047"/>
      <c r="BV76" s="1047"/>
      <c r="BW76" s="1047"/>
      <c r="BX76" s="1047"/>
      <c r="BY76" s="1047"/>
      <c r="BZ76" s="1047"/>
      <c r="CA76" s="1047"/>
      <c r="CB76" s="1047"/>
      <c r="CC76" s="1047"/>
      <c r="CD76" s="1047"/>
      <c r="CE76" s="1047"/>
      <c r="CF76" s="1047"/>
      <c r="CG76" s="1048"/>
      <c r="CH76" s="1049"/>
      <c r="CI76" s="1050"/>
      <c r="CJ76" s="1050"/>
      <c r="CK76" s="1050"/>
      <c r="CL76" s="1051"/>
      <c r="CM76" s="1049"/>
      <c r="CN76" s="1050"/>
      <c r="CO76" s="1050"/>
      <c r="CP76" s="1050"/>
      <c r="CQ76" s="1051"/>
      <c r="CR76" s="1049"/>
      <c r="CS76" s="1050"/>
      <c r="CT76" s="1050"/>
      <c r="CU76" s="1050"/>
      <c r="CV76" s="1051"/>
      <c r="CW76" s="1049"/>
      <c r="CX76" s="1050"/>
      <c r="CY76" s="1050"/>
      <c r="CZ76" s="1050"/>
      <c r="DA76" s="1051"/>
      <c r="DB76" s="1049"/>
      <c r="DC76" s="1050"/>
      <c r="DD76" s="1050"/>
      <c r="DE76" s="1050"/>
      <c r="DF76" s="1051"/>
      <c r="DG76" s="1049"/>
      <c r="DH76" s="1050"/>
      <c r="DI76" s="1050"/>
      <c r="DJ76" s="1050"/>
      <c r="DK76" s="1051"/>
      <c r="DL76" s="1049"/>
      <c r="DM76" s="1050"/>
      <c r="DN76" s="1050"/>
      <c r="DO76" s="1050"/>
      <c r="DP76" s="1051"/>
      <c r="DQ76" s="1049"/>
      <c r="DR76" s="1050"/>
      <c r="DS76" s="1050"/>
      <c r="DT76" s="1050"/>
      <c r="DU76" s="1051"/>
      <c r="DV76" s="1034"/>
      <c r="DW76" s="1035"/>
      <c r="DX76" s="1035"/>
      <c r="DY76" s="1035"/>
      <c r="DZ76" s="1036"/>
      <c r="EA76" s="247"/>
    </row>
    <row r="77" spans="1:131" s="248" customFormat="1" ht="26.25" customHeight="1" x14ac:dyDescent="0.2">
      <c r="A77" s="262">
        <v>10</v>
      </c>
      <c r="B77" s="1067" t="s">
        <v>614</v>
      </c>
      <c r="C77" s="1068"/>
      <c r="D77" s="1068"/>
      <c r="E77" s="1068"/>
      <c r="F77" s="1068"/>
      <c r="G77" s="1068"/>
      <c r="H77" s="1068"/>
      <c r="I77" s="1068"/>
      <c r="J77" s="1068"/>
      <c r="K77" s="1068"/>
      <c r="L77" s="1068"/>
      <c r="M77" s="1068"/>
      <c r="N77" s="1068"/>
      <c r="O77" s="1068"/>
      <c r="P77" s="1069"/>
      <c r="Q77" s="1071">
        <v>22</v>
      </c>
      <c r="R77" s="1072"/>
      <c r="S77" s="1072"/>
      <c r="T77" s="1072"/>
      <c r="U77" s="1073"/>
      <c r="V77" s="1074">
        <v>16</v>
      </c>
      <c r="W77" s="1072"/>
      <c r="X77" s="1072"/>
      <c r="Y77" s="1072"/>
      <c r="Z77" s="1073"/>
      <c r="AA77" s="1074">
        <v>7</v>
      </c>
      <c r="AB77" s="1072"/>
      <c r="AC77" s="1072"/>
      <c r="AD77" s="1072"/>
      <c r="AE77" s="1073"/>
      <c r="AF77" s="1074">
        <v>7</v>
      </c>
      <c r="AG77" s="1072"/>
      <c r="AH77" s="1072"/>
      <c r="AI77" s="1072"/>
      <c r="AJ77" s="1073"/>
      <c r="AK77" s="1074">
        <v>2</v>
      </c>
      <c r="AL77" s="1072"/>
      <c r="AM77" s="1072"/>
      <c r="AN77" s="1072"/>
      <c r="AO77" s="1073"/>
      <c r="AP77" s="1074" t="s">
        <v>617</v>
      </c>
      <c r="AQ77" s="1072"/>
      <c r="AR77" s="1072"/>
      <c r="AS77" s="1072"/>
      <c r="AT77" s="1073"/>
      <c r="AU77" s="1074" t="s">
        <v>617</v>
      </c>
      <c r="AV77" s="1072"/>
      <c r="AW77" s="1072"/>
      <c r="AX77" s="1072"/>
      <c r="AY77" s="1073"/>
      <c r="AZ77" s="1065"/>
      <c r="BA77" s="1065"/>
      <c r="BB77" s="1065"/>
      <c r="BC77" s="1065"/>
      <c r="BD77" s="1066"/>
      <c r="BE77" s="266"/>
      <c r="BF77" s="266"/>
      <c r="BG77" s="266"/>
      <c r="BH77" s="266"/>
      <c r="BI77" s="266"/>
      <c r="BJ77" s="266"/>
      <c r="BK77" s="266"/>
      <c r="BL77" s="266"/>
      <c r="BM77" s="266"/>
      <c r="BN77" s="266"/>
      <c r="BO77" s="266"/>
      <c r="BP77" s="266"/>
      <c r="BQ77" s="263">
        <v>71</v>
      </c>
      <c r="BR77" s="268"/>
      <c r="BS77" s="1046"/>
      <c r="BT77" s="1047"/>
      <c r="BU77" s="1047"/>
      <c r="BV77" s="1047"/>
      <c r="BW77" s="1047"/>
      <c r="BX77" s="1047"/>
      <c r="BY77" s="1047"/>
      <c r="BZ77" s="1047"/>
      <c r="CA77" s="1047"/>
      <c r="CB77" s="1047"/>
      <c r="CC77" s="1047"/>
      <c r="CD77" s="1047"/>
      <c r="CE77" s="1047"/>
      <c r="CF77" s="1047"/>
      <c r="CG77" s="1048"/>
      <c r="CH77" s="1049"/>
      <c r="CI77" s="1050"/>
      <c r="CJ77" s="1050"/>
      <c r="CK77" s="1050"/>
      <c r="CL77" s="1051"/>
      <c r="CM77" s="1049"/>
      <c r="CN77" s="1050"/>
      <c r="CO77" s="1050"/>
      <c r="CP77" s="1050"/>
      <c r="CQ77" s="1051"/>
      <c r="CR77" s="1049"/>
      <c r="CS77" s="1050"/>
      <c r="CT77" s="1050"/>
      <c r="CU77" s="1050"/>
      <c r="CV77" s="1051"/>
      <c r="CW77" s="1049"/>
      <c r="CX77" s="1050"/>
      <c r="CY77" s="1050"/>
      <c r="CZ77" s="1050"/>
      <c r="DA77" s="1051"/>
      <c r="DB77" s="1049"/>
      <c r="DC77" s="1050"/>
      <c r="DD77" s="1050"/>
      <c r="DE77" s="1050"/>
      <c r="DF77" s="1051"/>
      <c r="DG77" s="1049"/>
      <c r="DH77" s="1050"/>
      <c r="DI77" s="1050"/>
      <c r="DJ77" s="1050"/>
      <c r="DK77" s="1051"/>
      <c r="DL77" s="1049"/>
      <c r="DM77" s="1050"/>
      <c r="DN77" s="1050"/>
      <c r="DO77" s="1050"/>
      <c r="DP77" s="1051"/>
      <c r="DQ77" s="1049"/>
      <c r="DR77" s="1050"/>
      <c r="DS77" s="1050"/>
      <c r="DT77" s="1050"/>
      <c r="DU77" s="1051"/>
      <c r="DV77" s="1034"/>
      <c r="DW77" s="1035"/>
      <c r="DX77" s="1035"/>
      <c r="DY77" s="1035"/>
      <c r="DZ77" s="1036"/>
      <c r="EA77" s="247"/>
    </row>
    <row r="78" spans="1:131" s="248" customFormat="1" ht="26.25" customHeight="1" x14ac:dyDescent="0.2">
      <c r="A78" s="262">
        <v>11</v>
      </c>
      <c r="B78" s="1067" t="s">
        <v>615</v>
      </c>
      <c r="C78" s="1068"/>
      <c r="D78" s="1068"/>
      <c r="E78" s="1068"/>
      <c r="F78" s="1068"/>
      <c r="G78" s="1068"/>
      <c r="H78" s="1068"/>
      <c r="I78" s="1068"/>
      <c r="J78" s="1068"/>
      <c r="K78" s="1068"/>
      <c r="L78" s="1068"/>
      <c r="M78" s="1068"/>
      <c r="N78" s="1068"/>
      <c r="O78" s="1068"/>
      <c r="P78" s="1069"/>
      <c r="Q78" s="1070">
        <v>237</v>
      </c>
      <c r="R78" s="1064"/>
      <c r="S78" s="1064"/>
      <c r="T78" s="1064"/>
      <c r="U78" s="1064"/>
      <c r="V78" s="1064">
        <v>234</v>
      </c>
      <c r="W78" s="1064"/>
      <c r="X78" s="1064"/>
      <c r="Y78" s="1064"/>
      <c r="Z78" s="1064"/>
      <c r="AA78" s="1064">
        <v>3</v>
      </c>
      <c r="AB78" s="1064"/>
      <c r="AC78" s="1064"/>
      <c r="AD78" s="1064"/>
      <c r="AE78" s="1064"/>
      <c r="AF78" s="1064">
        <v>3</v>
      </c>
      <c r="AG78" s="1064"/>
      <c r="AH78" s="1064"/>
      <c r="AI78" s="1064"/>
      <c r="AJ78" s="1064"/>
      <c r="AK78" s="1064">
        <v>122</v>
      </c>
      <c r="AL78" s="1064"/>
      <c r="AM78" s="1064"/>
      <c r="AN78" s="1064"/>
      <c r="AO78" s="1064"/>
      <c r="AP78" s="1064" t="s">
        <v>617</v>
      </c>
      <c r="AQ78" s="1064"/>
      <c r="AR78" s="1064"/>
      <c r="AS78" s="1064"/>
      <c r="AT78" s="1064"/>
      <c r="AU78" s="1064" t="s">
        <v>617</v>
      </c>
      <c r="AV78" s="1064"/>
      <c r="AW78" s="1064"/>
      <c r="AX78" s="1064"/>
      <c r="AY78" s="1064"/>
      <c r="AZ78" s="1065"/>
      <c r="BA78" s="1065"/>
      <c r="BB78" s="1065"/>
      <c r="BC78" s="1065"/>
      <c r="BD78" s="1066"/>
      <c r="BE78" s="266"/>
      <c r="BF78" s="266"/>
      <c r="BG78" s="266"/>
      <c r="BH78" s="266"/>
      <c r="BI78" s="266"/>
      <c r="BJ78" s="269"/>
      <c r="BK78" s="269"/>
      <c r="BL78" s="269"/>
      <c r="BM78" s="269"/>
      <c r="BN78" s="269"/>
      <c r="BO78" s="266"/>
      <c r="BP78" s="266"/>
      <c r="BQ78" s="263">
        <v>72</v>
      </c>
      <c r="BR78" s="268"/>
      <c r="BS78" s="1046"/>
      <c r="BT78" s="1047"/>
      <c r="BU78" s="1047"/>
      <c r="BV78" s="1047"/>
      <c r="BW78" s="1047"/>
      <c r="BX78" s="1047"/>
      <c r="BY78" s="1047"/>
      <c r="BZ78" s="1047"/>
      <c r="CA78" s="1047"/>
      <c r="CB78" s="1047"/>
      <c r="CC78" s="1047"/>
      <c r="CD78" s="1047"/>
      <c r="CE78" s="1047"/>
      <c r="CF78" s="1047"/>
      <c r="CG78" s="1048"/>
      <c r="CH78" s="1049"/>
      <c r="CI78" s="1050"/>
      <c r="CJ78" s="1050"/>
      <c r="CK78" s="1050"/>
      <c r="CL78" s="1051"/>
      <c r="CM78" s="1049"/>
      <c r="CN78" s="1050"/>
      <c r="CO78" s="1050"/>
      <c r="CP78" s="1050"/>
      <c r="CQ78" s="1051"/>
      <c r="CR78" s="1049"/>
      <c r="CS78" s="1050"/>
      <c r="CT78" s="1050"/>
      <c r="CU78" s="1050"/>
      <c r="CV78" s="1051"/>
      <c r="CW78" s="1049"/>
      <c r="CX78" s="1050"/>
      <c r="CY78" s="1050"/>
      <c r="CZ78" s="1050"/>
      <c r="DA78" s="1051"/>
      <c r="DB78" s="1049"/>
      <c r="DC78" s="1050"/>
      <c r="DD78" s="1050"/>
      <c r="DE78" s="1050"/>
      <c r="DF78" s="1051"/>
      <c r="DG78" s="1049"/>
      <c r="DH78" s="1050"/>
      <c r="DI78" s="1050"/>
      <c r="DJ78" s="1050"/>
      <c r="DK78" s="1051"/>
      <c r="DL78" s="1049"/>
      <c r="DM78" s="1050"/>
      <c r="DN78" s="1050"/>
      <c r="DO78" s="1050"/>
      <c r="DP78" s="1051"/>
      <c r="DQ78" s="1049"/>
      <c r="DR78" s="1050"/>
      <c r="DS78" s="1050"/>
      <c r="DT78" s="1050"/>
      <c r="DU78" s="1051"/>
      <c r="DV78" s="1034"/>
      <c r="DW78" s="1035"/>
      <c r="DX78" s="1035"/>
      <c r="DY78" s="1035"/>
      <c r="DZ78" s="1036"/>
      <c r="EA78" s="247"/>
    </row>
    <row r="79" spans="1:131" s="248" customFormat="1" ht="26.25" customHeight="1" x14ac:dyDescent="0.2">
      <c r="A79" s="262">
        <v>12</v>
      </c>
      <c r="B79" s="1067" t="s">
        <v>616</v>
      </c>
      <c r="C79" s="1068"/>
      <c r="D79" s="1068"/>
      <c r="E79" s="1068"/>
      <c r="F79" s="1068"/>
      <c r="G79" s="1068"/>
      <c r="H79" s="1068"/>
      <c r="I79" s="1068"/>
      <c r="J79" s="1068"/>
      <c r="K79" s="1068"/>
      <c r="L79" s="1068"/>
      <c r="M79" s="1068"/>
      <c r="N79" s="1068"/>
      <c r="O79" s="1068"/>
      <c r="P79" s="1069"/>
      <c r="Q79" s="1070">
        <v>222319</v>
      </c>
      <c r="R79" s="1064"/>
      <c r="S79" s="1064"/>
      <c r="T79" s="1064"/>
      <c r="U79" s="1064"/>
      <c r="V79" s="1064">
        <v>215489</v>
      </c>
      <c r="W79" s="1064"/>
      <c r="X79" s="1064"/>
      <c r="Y79" s="1064"/>
      <c r="Z79" s="1064"/>
      <c r="AA79" s="1064">
        <v>6830</v>
      </c>
      <c r="AB79" s="1064"/>
      <c r="AC79" s="1064"/>
      <c r="AD79" s="1064"/>
      <c r="AE79" s="1064"/>
      <c r="AF79" s="1064">
        <v>6830</v>
      </c>
      <c r="AG79" s="1064"/>
      <c r="AH79" s="1064"/>
      <c r="AI79" s="1064"/>
      <c r="AJ79" s="1064"/>
      <c r="AK79" s="1064" t="s">
        <v>617</v>
      </c>
      <c r="AL79" s="1064"/>
      <c r="AM79" s="1064"/>
      <c r="AN79" s="1064"/>
      <c r="AO79" s="1064"/>
      <c r="AP79" s="1064" t="s">
        <v>617</v>
      </c>
      <c r="AQ79" s="1064"/>
      <c r="AR79" s="1064"/>
      <c r="AS79" s="1064"/>
      <c r="AT79" s="1064"/>
      <c r="AU79" s="1064" t="s">
        <v>617</v>
      </c>
      <c r="AV79" s="1064"/>
      <c r="AW79" s="1064"/>
      <c r="AX79" s="1064"/>
      <c r="AY79" s="1064"/>
      <c r="AZ79" s="1065"/>
      <c r="BA79" s="1065"/>
      <c r="BB79" s="1065"/>
      <c r="BC79" s="1065"/>
      <c r="BD79" s="1066"/>
      <c r="BE79" s="266"/>
      <c r="BF79" s="266"/>
      <c r="BG79" s="266"/>
      <c r="BH79" s="266"/>
      <c r="BI79" s="266"/>
      <c r="BJ79" s="269"/>
      <c r="BK79" s="269"/>
      <c r="BL79" s="269"/>
      <c r="BM79" s="269"/>
      <c r="BN79" s="269"/>
      <c r="BO79" s="266"/>
      <c r="BP79" s="266"/>
      <c r="BQ79" s="263">
        <v>73</v>
      </c>
      <c r="BR79" s="268"/>
      <c r="BS79" s="1046"/>
      <c r="BT79" s="1047"/>
      <c r="BU79" s="1047"/>
      <c r="BV79" s="1047"/>
      <c r="BW79" s="1047"/>
      <c r="BX79" s="1047"/>
      <c r="BY79" s="1047"/>
      <c r="BZ79" s="1047"/>
      <c r="CA79" s="1047"/>
      <c r="CB79" s="1047"/>
      <c r="CC79" s="1047"/>
      <c r="CD79" s="1047"/>
      <c r="CE79" s="1047"/>
      <c r="CF79" s="1047"/>
      <c r="CG79" s="1048"/>
      <c r="CH79" s="1049"/>
      <c r="CI79" s="1050"/>
      <c r="CJ79" s="1050"/>
      <c r="CK79" s="1050"/>
      <c r="CL79" s="1051"/>
      <c r="CM79" s="1049"/>
      <c r="CN79" s="1050"/>
      <c r="CO79" s="1050"/>
      <c r="CP79" s="1050"/>
      <c r="CQ79" s="1051"/>
      <c r="CR79" s="1049"/>
      <c r="CS79" s="1050"/>
      <c r="CT79" s="1050"/>
      <c r="CU79" s="1050"/>
      <c r="CV79" s="1051"/>
      <c r="CW79" s="1049"/>
      <c r="CX79" s="1050"/>
      <c r="CY79" s="1050"/>
      <c r="CZ79" s="1050"/>
      <c r="DA79" s="1051"/>
      <c r="DB79" s="1049"/>
      <c r="DC79" s="1050"/>
      <c r="DD79" s="1050"/>
      <c r="DE79" s="1050"/>
      <c r="DF79" s="1051"/>
      <c r="DG79" s="1049"/>
      <c r="DH79" s="1050"/>
      <c r="DI79" s="1050"/>
      <c r="DJ79" s="1050"/>
      <c r="DK79" s="1051"/>
      <c r="DL79" s="1049"/>
      <c r="DM79" s="1050"/>
      <c r="DN79" s="1050"/>
      <c r="DO79" s="1050"/>
      <c r="DP79" s="1051"/>
      <c r="DQ79" s="1049"/>
      <c r="DR79" s="1050"/>
      <c r="DS79" s="1050"/>
      <c r="DT79" s="1050"/>
      <c r="DU79" s="1051"/>
      <c r="DV79" s="1034"/>
      <c r="DW79" s="1035"/>
      <c r="DX79" s="1035"/>
      <c r="DY79" s="1035"/>
      <c r="DZ79" s="1036"/>
      <c r="EA79" s="247"/>
    </row>
    <row r="80" spans="1:131" s="248" customFormat="1" ht="26.25" customHeight="1" x14ac:dyDescent="0.2">
      <c r="A80" s="262">
        <v>13</v>
      </c>
      <c r="B80" s="1067"/>
      <c r="C80" s="1068"/>
      <c r="D80" s="1068"/>
      <c r="E80" s="1068"/>
      <c r="F80" s="1068"/>
      <c r="G80" s="1068"/>
      <c r="H80" s="1068"/>
      <c r="I80" s="1068"/>
      <c r="J80" s="1068"/>
      <c r="K80" s="1068"/>
      <c r="L80" s="1068"/>
      <c r="M80" s="1068"/>
      <c r="N80" s="1068"/>
      <c r="O80" s="1068"/>
      <c r="P80" s="1069"/>
      <c r="Q80" s="1070"/>
      <c r="R80" s="1064"/>
      <c r="S80" s="1064"/>
      <c r="T80" s="1064"/>
      <c r="U80" s="1064"/>
      <c r="V80" s="1064"/>
      <c r="W80" s="1064"/>
      <c r="X80" s="1064"/>
      <c r="Y80" s="1064"/>
      <c r="Z80" s="1064"/>
      <c r="AA80" s="1064"/>
      <c r="AB80" s="1064"/>
      <c r="AC80" s="1064"/>
      <c r="AD80" s="1064"/>
      <c r="AE80" s="1064"/>
      <c r="AF80" s="1064"/>
      <c r="AG80" s="1064"/>
      <c r="AH80" s="1064"/>
      <c r="AI80" s="1064"/>
      <c r="AJ80" s="1064"/>
      <c r="AK80" s="1064"/>
      <c r="AL80" s="1064"/>
      <c r="AM80" s="1064"/>
      <c r="AN80" s="1064"/>
      <c r="AO80" s="1064"/>
      <c r="AP80" s="1064"/>
      <c r="AQ80" s="1064"/>
      <c r="AR80" s="1064"/>
      <c r="AS80" s="1064"/>
      <c r="AT80" s="1064"/>
      <c r="AU80" s="1064"/>
      <c r="AV80" s="1064"/>
      <c r="AW80" s="1064"/>
      <c r="AX80" s="1064"/>
      <c r="AY80" s="1064"/>
      <c r="AZ80" s="1065"/>
      <c r="BA80" s="1065"/>
      <c r="BB80" s="1065"/>
      <c r="BC80" s="1065"/>
      <c r="BD80" s="1066"/>
      <c r="BE80" s="266"/>
      <c r="BF80" s="266"/>
      <c r="BG80" s="266"/>
      <c r="BH80" s="266"/>
      <c r="BI80" s="266"/>
      <c r="BJ80" s="266"/>
      <c r="BK80" s="266"/>
      <c r="BL80" s="266"/>
      <c r="BM80" s="266"/>
      <c r="BN80" s="266"/>
      <c r="BO80" s="266"/>
      <c r="BP80" s="266"/>
      <c r="BQ80" s="263">
        <v>74</v>
      </c>
      <c r="BR80" s="268"/>
      <c r="BS80" s="1046"/>
      <c r="BT80" s="1047"/>
      <c r="BU80" s="1047"/>
      <c r="BV80" s="1047"/>
      <c r="BW80" s="1047"/>
      <c r="BX80" s="1047"/>
      <c r="BY80" s="1047"/>
      <c r="BZ80" s="1047"/>
      <c r="CA80" s="1047"/>
      <c r="CB80" s="1047"/>
      <c r="CC80" s="1047"/>
      <c r="CD80" s="1047"/>
      <c r="CE80" s="1047"/>
      <c r="CF80" s="1047"/>
      <c r="CG80" s="1048"/>
      <c r="CH80" s="1049"/>
      <c r="CI80" s="1050"/>
      <c r="CJ80" s="1050"/>
      <c r="CK80" s="1050"/>
      <c r="CL80" s="1051"/>
      <c r="CM80" s="1049"/>
      <c r="CN80" s="1050"/>
      <c r="CO80" s="1050"/>
      <c r="CP80" s="1050"/>
      <c r="CQ80" s="1051"/>
      <c r="CR80" s="1049"/>
      <c r="CS80" s="1050"/>
      <c r="CT80" s="1050"/>
      <c r="CU80" s="1050"/>
      <c r="CV80" s="1051"/>
      <c r="CW80" s="1049"/>
      <c r="CX80" s="1050"/>
      <c r="CY80" s="1050"/>
      <c r="CZ80" s="1050"/>
      <c r="DA80" s="1051"/>
      <c r="DB80" s="1049"/>
      <c r="DC80" s="1050"/>
      <c r="DD80" s="1050"/>
      <c r="DE80" s="1050"/>
      <c r="DF80" s="1051"/>
      <c r="DG80" s="1049"/>
      <c r="DH80" s="1050"/>
      <c r="DI80" s="1050"/>
      <c r="DJ80" s="1050"/>
      <c r="DK80" s="1051"/>
      <c r="DL80" s="1049"/>
      <c r="DM80" s="1050"/>
      <c r="DN80" s="1050"/>
      <c r="DO80" s="1050"/>
      <c r="DP80" s="1051"/>
      <c r="DQ80" s="1049"/>
      <c r="DR80" s="1050"/>
      <c r="DS80" s="1050"/>
      <c r="DT80" s="1050"/>
      <c r="DU80" s="1051"/>
      <c r="DV80" s="1034"/>
      <c r="DW80" s="1035"/>
      <c r="DX80" s="1035"/>
      <c r="DY80" s="1035"/>
      <c r="DZ80" s="1036"/>
      <c r="EA80" s="247"/>
    </row>
    <row r="81" spans="1:131" s="248" customFormat="1" ht="26.25" customHeight="1" x14ac:dyDescent="0.2">
      <c r="A81" s="262">
        <v>14</v>
      </c>
      <c r="B81" s="1067"/>
      <c r="C81" s="1068"/>
      <c r="D81" s="1068"/>
      <c r="E81" s="1068"/>
      <c r="F81" s="1068"/>
      <c r="G81" s="1068"/>
      <c r="H81" s="1068"/>
      <c r="I81" s="1068"/>
      <c r="J81" s="1068"/>
      <c r="K81" s="1068"/>
      <c r="L81" s="1068"/>
      <c r="M81" s="1068"/>
      <c r="N81" s="1068"/>
      <c r="O81" s="1068"/>
      <c r="P81" s="1069"/>
      <c r="Q81" s="1070"/>
      <c r="R81" s="1064"/>
      <c r="S81" s="1064"/>
      <c r="T81" s="1064"/>
      <c r="U81" s="1064"/>
      <c r="V81" s="1064"/>
      <c r="W81" s="1064"/>
      <c r="X81" s="1064"/>
      <c r="Y81" s="1064"/>
      <c r="Z81" s="1064"/>
      <c r="AA81" s="1064"/>
      <c r="AB81" s="1064"/>
      <c r="AC81" s="1064"/>
      <c r="AD81" s="1064"/>
      <c r="AE81" s="1064"/>
      <c r="AF81" s="1064"/>
      <c r="AG81" s="1064"/>
      <c r="AH81" s="1064"/>
      <c r="AI81" s="1064"/>
      <c r="AJ81" s="1064"/>
      <c r="AK81" s="1064"/>
      <c r="AL81" s="1064"/>
      <c r="AM81" s="1064"/>
      <c r="AN81" s="1064"/>
      <c r="AO81" s="1064"/>
      <c r="AP81" s="1064"/>
      <c r="AQ81" s="1064"/>
      <c r="AR81" s="1064"/>
      <c r="AS81" s="1064"/>
      <c r="AT81" s="1064"/>
      <c r="AU81" s="1064"/>
      <c r="AV81" s="1064"/>
      <c r="AW81" s="1064"/>
      <c r="AX81" s="1064"/>
      <c r="AY81" s="1064"/>
      <c r="AZ81" s="1065"/>
      <c r="BA81" s="1065"/>
      <c r="BB81" s="1065"/>
      <c r="BC81" s="1065"/>
      <c r="BD81" s="1066"/>
      <c r="BE81" s="266"/>
      <c r="BF81" s="266"/>
      <c r="BG81" s="266"/>
      <c r="BH81" s="266"/>
      <c r="BI81" s="266"/>
      <c r="BJ81" s="266"/>
      <c r="BK81" s="266"/>
      <c r="BL81" s="266"/>
      <c r="BM81" s="266"/>
      <c r="BN81" s="266"/>
      <c r="BO81" s="266"/>
      <c r="BP81" s="266"/>
      <c r="BQ81" s="263">
        <v>75</v>
      </c>
      <c r="BR81" s="268"/>
      <c r="BS81" s="1046"/>
      <c r="BT81" s="1047"/>
      <c r="BU81" s="1047"/>
      <c r="BV81" s="1047"/>
      <c r="BW81" s="1047"/>
      <c r="BX81" s="1047"/>
      <c r="BY81" s="1047"/>
      <c r="BZ81" s="1047"/>
      <c r="CA81" s="1047"/>
      <c r="CB81" s="1047"/>
      <c r="CC81" s="1047"/>
      <c r="CD81" s="1047"/>
      <c r="CE81" s="1047"/>
      <c r="CF81" s="1047"/>
      <c r="CG81" s="1048"/>
      <c r="CH81" s="1049"/>
      <c r="CI81" s="1050"/>
      <c r="CJ81" s="1050"/>
      <c r="CK81" s="1050"/>
      <c r="CL81" s="1051"/>
      <c r="CM81" s="1049"/>
      <c r="CN81" s="1050"/>
      <c r="CO81" s="1050"/>
      <c r="CP81" s="1050"/>
      <c r="CQ81" s="1051"/>
      <c r="CR81" s="1049"/>
      <c r="CS81" s="1050"/>
      <c r="CT81" s="1050"/>
      <c r="CU81" s="1050"/>
      <c r="CV81" s="1051"/>
      <c r="CW81" s="1049"/>
      <c r="CX81" s="1050"/>
      <c r="CY81" s="1050"/>
      <c r="CZ81" s="1050"/>
      <c r="DA81" s="1051"/>
      <c r="DB81" s="1049"/>
      <c r="DC81" s="1050"/>
      <c r="DD81" s="1050"/>
      <c r="DE81" s="1050"/>
      <c r="DF81" s="1051"/>
      <c r="DG81" s="1049"/>
      <c r="DH81" s="1050"/>
      <c r="DI81" s="1050"/>
      <c r="DJ81" s="1050"/>
      <c r="DK81" s="1051"/>
      <c r="DL81" s="1049"/>
      <c r="DM81" s="1050"/>
      <c r="DN81" s="1050"/>
      <c r="DO81" s="1050"/>
      <c r="DP81" s="1051"/>
      <c r="DQ81" s="1049"/>
      <c r="DR81" s="1050"/>
      <c r="DS81" s="1050"/>
      <c r="DT81" s="1050"/>
      <c r="DU81" s="1051"/>
      <c r="DV81" s="1034"/>
      <c r="DW81" s="1035"/>
      <c r="DX81" s="1035"/>
      <c r="DY81" s="1035"/>
      <c r="DZ81" s="1036"/>
      <c r="EA81" s="247"/>
    </row>
    <row r="82" spans="1:131" s="248" customFormat="1" ht="26.25" customHeight="1" x14ac:dyDescent="0.2">
      <c r="A82" s="262">
        <v>15</v>
      </c>
      <c r="B82" s="1067"/>
      <c r="C82" s="1068"/>
      <c r="D82" s="1068"/>
      <c r="E82" s="1068"/>
      <c r="F82" s="1068"/>
      <c r="G82" s="1068"/>
      <c r="H82" s="1068"/>
      <c r="I82" s="1068"/>
      <c r="J82" s="1068"/>
      <c r="K82" s="1068"/>
      <c r="L82" s="1068"/>
      <c r="M82" s="1068"/>
      <c r="N82" s="1068"/>
      <c r="O82" s="1068"/>
      <c r="P82" s="1069"/>
      <c r="Q82" s="1070"/>
      <c r="R82" s="1064"/>
      <c r="S82" s="1064"/>
      <c r="T82" s="1064"/>
      <c r="U82" s="1064"/>
      <c r="V82" s="1064"/>
      <c r="W82" s="1064"/>
      <c r="X82" s="1064"/>
      <c r="Y82" s="1064"/>
      <c r="Z82" s="1064"/>
      <c r="AA82" s="1064"/>
      <c r="AB82" s="1064"/>
      <c r="AC82" s="1064"/>
      <c r="AD82" s="1064"/>
      <c r="AE82" s="1064"/>
      <c r="AF82" s="1064"/>
      <c r="AG82" s="1064"/>
      <c r="AH82" s="1064"/>
      <c r="AI82" s="1064"/>
      <c r="AJ82" s="1064"/>
      <c r="AK82" s="1064"/>
      <c r="AL82" s="1064"/>
      <c r="AM82" s="1064"/>
      <c r="AN82" s="1064"/>
      <c r="AO82" s="1064"/>
      <c r="AP82" s="1064"/>
      <c r="AQ82" s="1064"/>
      <c r="AR82" s="1064"/>
      <c r="AS82" s="1064"/>
      <c r="AT82" s="1064"/>
      <c r="AU82" s="1064"/>
      <c r="AV82" s="1064"/>
      <c r="AW82" s="1064"/>
      <c r="AX82" s="1064"/>
      <c r="AY82" s="1064"/>
      <c r="AZ82" s="1065"/>
      <c r="BA82" s="1065"/>
      <c r="BB82" s="1065"/>
      <c r="BC82" s="1065"/>
      <c r="BD82" s="1066"/>
      <c r="BE82" s="266"/>
      <c r="BF82" s="266"/>
      <c r="BG82" s="266"/>
      <c r="BH82" s="266"/>
      <c r="BI82" s="266"/>
      <c r="BJ82" s="266"/>
      <c r="BK82" s="266"/>
      <c r="BL82" s="266"/>
      <c r="BM82" s="266"/>
      <c r="BN82" s="266"/>
      <c r="BO82" s="266"/>
      <c r="BP82" s="266"/>
      <c r="BQ82" s="263">
        <v>76</v>
      </c>
      <c r="BR82" s="268"/>
      <c r="BS82" s="1046"/>
      <c r="BT82" s="1047"/>
      <c r="BU82" s="1047"/>
      <c r="BV82" s="1047"/>
      <c r="BW82" s="1047"/>
      <c r="BX82" s="1047"/>
      <c r="BY82" s="1047"/>
      <c r="BZ82" s="1047"/>
      <c r="CA82" s="1047"/>
      <c r="CB82" s="1047"/>
      <c r="CC82" s="1047"/>
      <c r="CD82" s="1047"/>
      <c r="CE82" s="1047"/>
      <c r="CF82" s="1047"/>
      <c r="CG82" s="1048"/>
      <c r="CH82" s="1049"/>
      <c r="CI82" s="1050"/>
      <c r="CJ82" s="1050"/>
      <c r="CK82" s="1050"/>
      <c r="CL82" s="1051"/>
      <c r="CM82" s="1049"/>
      <c r="CN82" s="1050"/>
      <c r="CO82" s="1050"/>
      <c r="CP82" s="1050"/>
      <c r="CQ82" s="1051"/>
      <c r="CR82" s="1049"/>
      <c r="CS82" s="1050"/>
      <c r="CT82" s="1050"/>
      <c r="CU82" s="1050"/>
      <c r="CV82" s="1051"/>
      <c r="CW82" s="1049"/>
      <c r="CX82" s="1050"/>
      <c r="CY82" s="1050"/>
      <c r="CZ82" s="1050"/>
      <c r="DA82" s="1051"/>
      <c r="DB82" s="1049"/>
      <c r="DC82" s="1050"/>
      <c r="DD82" s="1050"/>
      <c r="DE82" s="1050"/>
      <c r="DF82" s="1051"/>
      <c r="DG82" s="1049"/>
      <c r="DH82" s="1050"/>
      <c r="DI82" s="1050"/>
      <c r="DJ82" s="1050"/>
      <c r="DK82" s="1051"/>
      <c r="DL82" s="1049"/>
      <c r="DM82" s="1050"/>
      <c r="DN82" s="1050"/>
      <c r="DO82" s="1050"/>
      <c r="DP82" s="1051"/>
      <c r="DQ82" s="1049"/>
      <c r="DR82" s="1050"/>
      <c r="DS82" s="1050"/>
      <c r="DT82" s="1050"/>
      <c r="DU82" s="1051"/>
      <c r="DV82" s="1034"/>
      <c r="DW82" s="1035"/>
      <c r="DX82" s="1035"/>
      <c r="DY82" s="1035"/>
      <c r="DZ82" s="1036"/>
      <c r="EA82" s="247"/>
    </row>
    <row r="83" spans="1:131" s="248" customFormat="1" ht="26.25" customHeight="1" x14ac:dyDescent="0.2">
      <c r="A83" s="262">
        <v>16</v>
      </c>
      <c r="B83" s="1067"/>
      <c r="C83" s="1068"/>
      <c r="D83" s="1068"/>
      <c r="E83" s="1068"/>
      <c r="F83" s="1068"/>
      <c r="G83" s="1068"/>
      <c r="H83" s="1068"/>
      <c r="I83" s="1068"/>
      <c r="J83" s="1068"/>
      <c r="K83" s="1068"/>
      <c r="L83" s="1068"/>
      <c r="M83" s="1068"/>
      <c r="N83" s="1068"/>
      <c r="O83" s="1068"/>
      <c r="P83" s="1069"/>
      <c r="Q83" s="1070"/>
      <c r="R83" s="1064"/>
      <c r="S83" s="1064"/>
      <c r="T83" s="1064"/>
      <c r="U83" s="1064"/>
      <c r="V83" s="1064"/>
      <c r="W83" s="1064"/>
      <c r="X83" s="1064"/>
      <c r="Y83" s="1064"/>
      <c r="Z83" s="1064"/>
      <c r="AA83" s="1064"/>
      <c r="AB83" s="1064"/>
      <c r="AC83" s="1064"/>
      <c r="AD83" s="1064"/>
      <c r="AE83" s="1064"/>
      <c r="AF83" s="1064"/>
      <c r="AG83" s="1064"/>
      <c r="AH83" s="1064"/>
      <c r="AI83" s="1064"/>
      <c r="AJ83" s="1064"/>
      <c r="AK83" s="1064"/>
      <c r="AL83" s="1064"/>
      <c r="AM83" s="1064"/>
      <c r="AN83" s="1064"/>
      <c r="AO83" s="1064"/>
      <c r="AP83" s="1064"/>
      <c r="AQ83" s="1064"/>
      <c r="AR83" s="1064"/>
      <c r="AS83" s="1064"/>
      <c r="AT83" s="1064"/>
      <c r="AU83" s="1064"/>
      <c r="AV83" s="1064"/>
      <c r="AW83" s="1064"/>
      <c r="AX83" s="1064"/>
      <c r="AY83" s="1064"/>
      <c r="AZ83" s="1065"/>
      <c r="BA83" s="1065"/>
      <c r="BB83" s="1065"/>
      <c r="BC83" s="1065"/>
      <c r="BD83" s="1066"/>
      <c r="BE83" s="266"/>
      <c r="BF83" s="266"/>
      <c r="BG83" s="266"/>
      <c r="BH83" s="266"/>
      <c r="BI83" s="266"/>
      <c r="BJ83" s="266"/>
      <c r="BK83" s="266"/>
      <c r="BL83" s="266"/>
      <c r="BM83" s="266"/>
      <c r="BN83" s="266"/>
      <c r="BO83" s="266"/>
      <c r="BP83" s="266"/>
      <c r="BQ83" s="263">
        <v>77</v>
      </c>
      <c r="BR83" s="268"/>
      <c r="BS83" s="1046"/>
      <c r="BT83" s="1047"/>
      <c r="BU83" s="1047"/>
      <c r="BV83" s="1047"/>
      <c r="BW83" s="1047"/>
      <c r="BX83" s="1047"/>
      <c r="BY83" s="1047"/>
      <c r="BZ83" s="1047"/>
      <c r="CA83" s="1047"/>
      <c r="CB83" s="1047"/>
      <c r="CC83" s="1047"/>
      <c r="CD83" s="1047"/>
      <c r="CE83" s="1047"/>
      <c r="CF83" s="1047"/>
      <c r="CG83" s="1048"/>
      <c r="CH83" s="1049"/>
      <c r="CI83" s="1050"/>
      <c r="CJ83" s="1050"/>
      <c r="CK83" s="1050"/>
      <c r="CL83" s="1051"/>
      <c r="CM83" s="1049"/>
      <c r="CN83" s="1050"/>
      <c r="CO83" s="1050"/>
      <c r="CP83" s="1050"/>
      <c r="CQ83" s="1051"/>
      <c r="CR83" s="1049"/>
      <c r="CS83" s="1050"/>
      <c r="CT83" s="1050"/>
      <c r="CU83" s="1050"/>
      <c r="CV83" s="1051"/>
      <c r="CW83" s="1049"/>
      <c r="CX83" s="1050"/>
      <c r="CY83" s="1050"/>
      <c r="CZ83" s="1050"/>
      <c r="DA83" s="1051"/>
      <c r="DB83" s="1049"/>
      <c r="DC83" s="1050"/>
      <c r="DD83" s="1050"/>
      <c r="DE83" s="1050"/>
      <c r="DF83" s="1051"/>
      <c r="DG83" s="1049"/>
      <c r="DH83" s="1050"/>
      <c r="DI83" s="1050"/>
      <c r="DJ83" s="1050"/>
      <c r="DK83" s="1051"/>
      <c r="DL83" s="1049"/>
      <c r="DM83" s="1050"/>
      <c r="DN83" s="1050"/>
      <c r="DO83" s="1050"/>
      <c r="DP83" s="1051"/>
      <c r="DQ83" s="1049"/>
      <c r="DR83" s="1050"/>
      <c r="DS83" s="1050"/>
      <c r="DT83" s="1050"/>
      <c r="DU83" s="1051"/>
      <c r="DV83" s="1034"/>
      <c r="DW83" s="1035"/>
      <c r="DX83" s="1035"/>
      <c r="DY83" s="1035"/>
      <c r="DZ83" s="1036"/>
      <c r="EA83" s="247"/>
    </row>
    <row r="84" spans="1:131" s="248" customFormat="1" ht="26.25" customHeight="1" x14ac:dyDescent="0.2">
      <c r="A84" s="262">
        <v>17</v>
      </c>
      <c r="B84" s="1067"/>
      <c r="C84" s="1068"/>
      <c r="D84" s="1068"/>
      <c r="E84" s="1068"/>
      <c r="F84" s="1068"/>
      <c r="G84" s="1068"/>
      <c r="H84" s="1068"/>
      <c r="I84" s="1068"/>
      <c r="J84" s="1068"/>
      <c r="K84" s="1068"/>
      <c r="L84" s="1068"/>
      <c r="M84" s="1068"/>
      <c r="N84" s="1068"/>
      <c r="O84" s="1068"/>
      <c r="P84" s="1069"/>
      <c r="Q84" s="1070"/>
      <c r="R84" s="1064"/>
      <c r="S84" s="1064"/>
      <c r="T84" s="1064"/>
      <c r="U84" s="1064"/>
      <c r="V84" s="1064"/>
      <c r="W84" s="1064"/>
      <c r="X84" s="1064"/>
      <c r="Y84" s="1064"/>
      <c r="Z84" s="1064"/>
      <c r="AA84" s="1064"/>
      <c r="AB84" s="1064"/>
      <c r="AC84" s="1064"/>
      <c r="AD84" s="1064"/>
      <c r="AE84" s="1064"/>
      <c r="AF84" s="1064"/>
      <c r="AG84" s="1064"/>
      <c r="AH84" s="1064"/>
      <c r="AI84" s="1064"/>
      <c r="AJ84" s="1064"/>
      <c r="AK84" s="1064"/>
      <c r="AL84" s="1064"/>
      <c r="AM84" s="1064"/>
      <c r="AN84" s="1064"/>
      <c r="AO84" s="1064"/>
      <c r="AP84" s="1064"/>
      <c r="AQ84" s="1064"/>
      <c r="AR84" s="1064"/>
      <c r="AS84" s="1064"/>
      <c r="AT84" s="1064"/>
      <c r="AU84" s="1064"/>
      <c r="AV84" s="1064"/>
      <c r="AW84" s="1064"/>
      <c r="AX84" s="1064"/>
      <c r="AY84" s="1064"/>
      <c r="AZ84" s="1065"/>
      <c r="BA84" s="1065"/>
      <c r="BB84" s="1065"/>
      <c r="BC84" s="1065"/>
      <c r="BD84" s="1066"/>
      <c r="BE84" s="266"/>
      <c r="BF84" s="266"/>
      <c r="BG84" s="266"/>
      <c r="BH84" s="266"/>
      <c r="BI84" s="266"/>
      <c r="BJ84" s="266"/>
      <c r="BK84" s="266"/>
      <c r="BL84" s="266"/>
      <c r="BM84" s="266"/>
      <c r="BN84" s="266"/>
      <c r="BO84" s="266"/>
      <c r="BP84" s="266"/>
      <c r="BQ84" s="263">
        <v>78</v>
      </c>
      <c r="BR84" s="268"/>
      <c r="BS84" s="1046"/>
      <c r="BT84" s="1047"/>
      <c r="BU84" s="1047"/>
      <c r="BV84" s="1047"/>
      <c r="BW84" s="1047"/>
      <c r="BX84" s="1047"/>
      <c r="BY84" s="1047"/>
      <c r="BZ84" s="1047"/>
      <c r="CA84" s="1047"/>
      <c r="CB84" s="1047"/>
      <c r="CC84" s="1047"/>
      <c r="CD84" s="1047"/>
      <c r="CE84" s="1047"/>
      <c r="CF84" s="1047"/>
      <c r="CG84" s="1048"/>
      <c r="CH84" s="1049"/>
      <c r="CI84" s="1050"/>
      <c r="CJ84" s="1050"/>
      <c r="CK84" s="1050"/>
      <c r="CL84" s="1051"/>
      <c r="CM84" s="1049"/>
      <c r="CN84" s="1050"/>
      <c r="CO84" s="1050"/>
      <c r="CP84" s="1050"/>
      <c r="CQ84" s="1051"/>
      <c r="CR84" s="1049"/>
      <c r="CS84" s="1050"/>
      <c r="CT84" s="1050"/>
      <c r="CU84" s="1050"/>
      <c r="CV84" s="1051"/>
      <c r="CW84" s="1049"/>
      <c r="CX84" s="1050"/>
      <c r="CY84" s="1050"/>
      <c r="CZ84" s="1050"/>
      <c r="DA84" s="1051"/>
      <c r="DB84" s="1049"/>
      <c r="DC84" s="1050"/>
      <c r="DD84" s="1050"/>
      <c r="DE84" s="1050"/>
      <c r="DF84" s="1051"/>
      <c r="DG84" s="1049"/>
      <c r="DH84" s="1050"/>
      <c r="DI84" s="1050"/>
      <c r="DJ84" s="1050"/>
      <c r="DK84" s="1051"/>
      <c r="DL84" s="1049"/>
      <c r="DM84" s="1050"/>
      <c r="DN84" s="1050"/>
      <c r="DO84" s="1050"/>
      <c r="DP84" s="1051"/>
      <c r="DQ84" s="1049"/>
      <c r="DR84" s="1050"/>
      <c r="DS84" s="1050"/>
      <c r="DT84" s="1050"/>
      <c r="DU84" s="1051"/>
      <c r="DV84" s="1034"/>
      <c r="DW84" s="1035"/>
      <c r="DX84" s="1035"/>
      <c r="DY84" s="1035"/>
      <c r="DZ84" s="1036"/>
      <c r="EA84" s="247"/>
    </row>
    <row r="85" spans="1:131" s="248" customFormat="1" ht="26.25" customHeight="1" x14ac:dyDescent="0.2">
      <c r="A85" s="262">
        <v>18</v>
      </c>
      <c r="B85" s="1067"/>
      <c r="C85" s="1068"/>
      <c r="D85" s="1068"/>
      <c r="E85" s="1068"/>
      <c r="F85" s="1068"/>
      <c r="G85" s="1068"/>
      <c r="H85" s="1068"/>
      <c r="I85" s="1068"/>
      <c r="J85" s="1068"/>
      <c r="K85" s="1068"/>
      <c r="L85" s="1068"/>
      <c r="M85" s="1068"/>
      <c r="N85" s="1068"/>
      <c r="O85" s="1068"/>
      <c r="P85" s="1069"/>
      <c r="Q85" s="1070"/>
      <c r="R85" s="1064"/>
      <c r="S85" s="1064"/>
      <c r="T85" s="1064"/>
      <c r="U85" s="1064"/>
      <c r="V85" s="1064"/>
      <c r="W85" s="1064"/>
      <c r="X85" s="1064"/>
      <c r="Y85" s="1064"/>
      <c r="Z85" s="1064"/>
      <c r="AA85" s="1064"/>
      <c r="AB85" s="1064"/>
      <c r="AC85" s="1064"/>
      <c r="AD85" s="1064"/>
      <c r="AE85" s="1064"/>
      <c r="AF85" s="1064"/>
      <c r="AG85" s="1064"/>
      <c r="AH85" s="1064"/>
      <c r="AI85" s="1064"/>
      <c r="AJ85" s="1064"/>
      <c r="AK85" s="1064"/>
      <c r="AL85" s="1064"/>
      <c r="AM85" s="1064"/>
      <c r="AN85" s="1064"/>
      <c r="AO85" s="1064"/>
      <c r="AP85" s="1064"/>
      <c r="AQ85" s="1064"/>
      <c r="AR85" s="1064"/>
      <c r="AS85" s="1064"/>
      <c r="AT85" s="1064"/>
      <c r="AU85" s="1064"/>
      <c r="AV85" s="1064"/>
      <c r="AW85" s="1064"/>
      <c r="AX85" s="1064"/>
      <c r="AY85" s="1064"/>
      <c r="AZ85" s="1065"/>
      <c r="BA85" s="1065"/>
      <c r="BB85" s="1065"/>
      <c r="BC85" s="1065"/>
      <c r="BD85" s="1066"/>
      <c r="BE85" s="266"/>
      <c r="BF85" s="266"/>
      <c r="BG85" s="266"/>
      <c r="BH85" s="266"/>
      <c r="BI85" s="266"/>
      <c r="BJ85" s="266"/>
      <c r="BK85" s="266"/>
      <c r="BL85" s="266"/>
      <c r="BM85" s="266"/>
      <c r="BN85" s="266"/>
      <c r="BO85" s="266"/>
      <c r="BP85" s="266"/>
      <c r="BQ85" s="263">
        <v>79</v>
      </c>
      <c r="BR85" s="268"/>
      <c r="BS85" s="1046"/>
      <c r="BT85" s="1047"/>
      <c r="BU85" s="1047"/>
      <c r="BV85" s="1047"/>
      <c r="BW85" s="1047"/>
      <c r="BX85" s="1047"/>
      <c r="BY85" s="1047"/>
      <c r="BZ85" s="1047"/>
      <c r="CA85" s="1047"/>
      <c r="CB85" s="1047"/>
      <c r="CC85" s="1047"/>
      <c r="CD85" s="1047"/>
      <c r="CE85" s="1047"/>
      <c r="CF85" s="1047"/>
      <c r="CG85" s="1048"/>
      <c r="CH85" s="1049"/>
      <c r="CI85" s="1050"/>
      <c r="CJ85" s="1050"/>
      <c r="CK85" s="1050"/>
      <c r="CL85" s="1051"/>
      <c r="CM85" s="1049"/>
      <c r="CN85" s="1050"/>
      <c r="CO85" s="1050"/>
      <c r="CP85" s="1050"/>
      <c r="CQ85" s="1051"/>
      <c r="CR85" s="1049"/>
      <c r="CS85" s="1050"/>
      <c r="CT85" s="1050"/>
      <c r="CU85" s="1050"/>
      <c r="CV85" s="1051"/>
      <c r="CW85" s="1049"/>
      <c r="CX85" s="1050"/>
      <c r="CY85" s="1050"/>
      <c r="CZ85" s="1050"/>
      <c r="DA85" s="1051"/>
      <c r="DB85" s="1049"/>
      <c r="DC85" s="1050"/>
      <c r="DD85" s="1050"/>
      <c r="DE85" s="1050"/>
      <c r="DF85" s="1051"/>
      <c r="DG85" s="1049"/>
      <c r="DH85" s="1050"/>
      <c r="DI85" s="1050"/>
      <c r="DJ85" s="1050"/>
      <c r="DK85" s="1051"/>
      <c r="DL85" s="1049"/>
      <c r="DM85" s="1050"/>
      <c r="DN85" s="1050"/>
      <c r="DO85" s="1050"/>
      <c r="DP85" s="1051"/>
      <c r="DQ85" s="1049"/>
      <c r="DR85" s="1050"/>
      <c r="DS85" s="1050"/>
      <c r="DT85" s="1050"/>
      <c r="DU85" s="1051"/>
      <c r="DV85" s="1034"/>
      <c r="DW85" s="1035"/>
      <c r="DX85" s="1035"/>
      <c r="DY85" s="1035"/>
      <c r="DZ85" s="1036"/>
      <c r="EA85" s="247"/>
    </row>
    <row r="86" spans="1:131" s="248" customFormat="1" ht="26.25" customHeight="1" x14ac:dyDescent="0.2">
      <c r="A86" s="262">
        <v>19</v>
      </c>
      <c r="B86" s="1067"/>
      <c r="C86" s="1068"/>
      <c r="D86" s="1068"/>
      <c r="E86" s="1068"/>
      <c r="F86" s="1068"/>
      <c r="G86" s="1068"/>
      <c r="H86" s="1068"/>
      <c r="I86" s="1068"/>
      <c r="J86" s="1068"/>
      <c r="K86" s="1068"/>
      <c r="L86" s="1068"/>
      <c r="M86" s="1068"/>
      <c r="N86" s="1068"/>
      <c r="O86" s="1068"/>
      <c r="P86" s="1069"/>
      <c r="Q86" s="1070"/>
      <c r="R86" s="1064"/>
      <c r="S86" s="1064"/>
      <c r="T86" s="1064"/>
      <c r="U86" s="1064"/>
      <c r="V86" s="1064"/>
      <c r="W86" s="1064"/>
      <c r="X86" s="1064"/>
      <c r="Y86" s="1064"/>
      <c r="Z86" s="1064"/>
      <c r="AA86" s="1064"/>
      <c r="AB86" s="1064"/>
      <c r="AC86" s="1064"/>
      <c r="AD86" s="1064"/>
      <c r="AE86" s="1064"/>
      <c r="AF86" s="1064"/>
      <c r="AG86" s="1064"/>
      <c r="AH86" s="1064"/>
      <c r="AI86" s="1064"/>
      <c r="AJ86" s="1064"/>
      <c r="AK86" s="1064"/>
      <c r="AL86" s="1064"/>
      <c r="AM86" s="1064"/>
      <c r="AN86" s="1064"/>
      <c r="AO86" s="1064"/>
      <c r="AP86" s="1064"/>
      <c r="AQ86" s="1064"/>
      <c r="AR86" s="1064"/>
      <c r="AS86" s="1064"/>
      <c r="AT86" s="1064"/>
      <c r="AU86" s="1064"/>
      <c r="AV86" s="1064"/>
      <c r="AW86" s="1064"/>
      <c r="AX86" s="1064"/>
      <c r="AY86" s="1064"/>
      <c r="AZ86" s="1065"/>
      <c r="BA86" s="1065"/>
      <c r="BB86" s="1065"/>
      <c r="BC86" s="1065"/>
      <c r="BD86" s="1066"/>
      <c r="BE86" s="266"/>
      <c r="BF86" s="266"/>
      <c r="BG86" s="266"/>
      <c r="BH86" s="266"/>
      <c r="BI86" s="266"/>
      <c r="BJ86" s="266"/>
      <c r="BK86" s="266"/>
      <c r="BL86" s="266"/>
      <c r="BM86" s="266"/>
      <c r="BN86" s="266"/>
      <c r="BO86" s="266"/>
      <c r="BP86" s="266"/>
      <c r="BQ86" s="263">
        <v>80</v>
      </c>
      <c r="BR86" s="268"/>
      <c r="BS86" s="1046"/>
      <c r="BT86" s="1047"/>
      <c r="BU86" s="1047"/>
      <c r="BV86" s="1047"/>
      <c r="BW86" s="1047"/>
      <c r="BX86" s="1047"/>
      <c r="BY86" s="1047"/>
      <c r="BZ86" s="1047"/>
      <c r="CA86" s="1047"/>
      <c r="CB86" s="1047"/>
      <c r="CC86" s="1047"/>
      <c r="CD86" s="1047"/>
      <c r="CE86" s="1047"/>
      <c r="CF86" s="1047"/>
      <c r="CG86" s="1048"/>
      <c r="CH86" s="1049"/>
      <c r="CI86" s="1050"/>
      <c r="CJ86" s="1050"/>
      <c r="CK86" s="1050"/>
      <c r="CL86" s="1051"/>
      <c r="CM86" s="1049"/>
      <c r="CN86" s="1050"/>
      <c r="CO86" s="1050"/>
      <c r="CP86" s="1050"/>
      <c r="CQ86" s="1051"/>
      <c r="CR86" s="1049"/>
      <c r="CS86" s="1050"/>
      <c r="CT86" s="1050"/>
      <c r="CU86" s="1050"/>
      <c r="CV86" s="1051"/>
      <c r="CW86" s="1049"/>
      <c r="CX86" s="1050"/>
      <c r="CY86" s="1050"/>
      <c r="CZ86" s="1050"/>
      <c r="DA86" s="1051"/>
      <c r="DB86" s="1049"/>
      <c r="DC86" s="1050"/>
      <c r="DD86" s="1050"/>
      <c r="DE86" s="1050"/>
      <c r="DF86" s="1051"/>
      <c r="DG86" s="1049"/>
      <c r="DH86" s="1050"/>
      <c r="DI86" s="1050"/>
      <c r="DJ86" s="1050"/>
      <c r="DK86" s="1051"/>
      <c r="DL86" s="1049"/>
      <c r="DM86" s="1050"/>
      <c r="DN86" s="1050"/>
      <c r="DO86" s="1050"/>
      <c r="DP86" s="1051"/>
      <c r="DQ86" s="1049"/>
      <c r="DR86" s="1050"/>
      <c r="DS86" s="1050"/>
      <c r="DT86" s="1050"/>
      <c r="DU86" s="1051"/>
      <c r="DV86" s="1034"/>
      <c r="DW86" s="1035"/>
      <c r="DX86" s="1035"/>
      <c r="DY86" s="1035"/>
      <c r="DZ86" s="1036"/>
      <c r="EA86" s="247"/>
    </row>
    <row r="87" spans="1:131" s="248" customFormat="1" ht="26.25" customHeight="1" x14ac:dyDescent="0.2">
      <c r="A87" s="270">
        <v>20</v>
      </c>
      <c r="B87" s="1057"/>
      <c r="C87" s="1058"/>
      <c r="D87" s="1058"/>
      <c r="E87" s="1058"/>
      <c r="F87" s="1058"/>
      <c r="G87" s="1058"/>
      <c r="H87" s="1058"/>
      <c r="I87" s="1058"/>
      <c r="J87" s="1058"/>
      <c r="K87" s="1058"/>
      <c r="L87" s="1058"/>
      <c r="M87" s="1058"/>
      <c r="N87" s="1058"/>
      <c r="O87" s="1058"/>
      <c r="P87" s="1059"/>
      <c r="Q87" s="1060"/>
      <c r="R87" s="1061"/>
      <c r="S87" s="1061"/>
      <c r="T87" s="1061"/>
      <c r="U87" s="1061"/>
      <c r="V87" s="1061"/>
      <c r="W87" s="1061"/>
      <c r="X87" s="1061"/>
      <c r="Y87" s="1061"/>
      <c r="Z87" s="1061"/>
      <c r="AA87" s="1061"/>
      <c r="AB87" s="1061"/>
      <c r="AC87" s="1061"/>
      <c r="AD87" s="1061"/>
      <c r="AE87" s="1061"/>
      <c r="AF87" s="1061"/>
      <c r="AG87" s="1061"/>
      <c r="AH87" s="1061"/>
      <c r="AI87" s="1061"/>
      <c r="AJ87" s="1061"/>
      <c r="AK87" s="1061"/>
      <c r="AL87" s="1061"/>
      <c r="AM87" s="1061"/>
      <c r="AN87" s="1061"/>
      <c r="AO87" s="1061"/>
      <c r="AP87" s="1061"/>
      <c r="AQ87" s="1061"/>
      <c r="AR87" s="1061"/>
      <c r="AS87" s="1061"/>
      <c r="AT87" s="1061"/>
      <c r="AU87" s="1061"/>
      <c r="AV87" s="1061"/>
      <c r="AW87" s="1061"/>
      <c r="AX87" s="1061"/>
      <c r="AY87" s="1061"/>
      <c r="AZ87" s="1062"/>
      <c r="BA87" s="1062"/>
      <c r="BB87" s="1062"/>
      <c r="BC87" s="1062"/>
      <c r="BD87" s="1063"/>
      <c r="BE87" s="266"/>
      <c r="BF87" s="266"/>
      <c r="BG87" s="266"/>
      <c r="BH87" s="266"/>
      <c r="BI87" s="266"/>
      <c r="BJ87" s="266"/>
      <c r="BK87" s="266"/>
      <c r="BL87" s="266"/>
      <c r="BM87" s="266"/>
      <c r="BN87" s="266"/>
      <c r="BO87" s="266"/>
      <c r="BP87" s="266"/>
      <c r="BQ87" s="263">
        <v>81</v>
      </c>
      <c r="BR87" s="268"/>
      <c r="BS87" s="1046"/>
      <c r="BT87" s="1047"/>
      <c r="BU87" s="1047"/>
      <c r="BV87" s="1047"/>
      <c r="BW87" s="1047"/>
      <c r="BX87" s="1047"/>
      <c r="BY87" s="1047"/>
      <c r="BZ87" s="1047"/>
      <c r="CA87" s="1047"/>
      <c r="CB87" s="1047"/>
      <c r="CC87" s="1047"/>
      <c r="CD87" s="1047"/>
      <c r="CE87" s="1047"/>
      <c r="CF87" s="1047"/>
      <c r="CG87" s="1048"/>
      <c r="CH87" s="1049"/>
      <c r="CI87" s="1050"/>
      <c r="CJ87" s="1050"/>
      <c r="CK87" s="1050"/>
      <c r="CL87" s="1051"/>
      <c r="CM87" s="1049"/>
      <c r="CN87" s="1050"/>
      <c r="CO87" s="1050"/>
      <c r="CP87" s="1050"/>
      <c r="CQ87" s="1051"/>
      <c r="CR87" s="1049"/>
      <c r="CS87" s="1050"/>
      <c r="CT87" s="1050"/>
      <c r="CU87" s="1050"/>
      <c r="CV87" s="1051"/>
      <c r="CW87" s="1049"/>
      <c r="CX87" s="1050"/>
      <c r="CY87" s="1050"/>
      <c r="CZ87" s="1050"/>
      <c r="DA87" s="1051"/>
      <c r="DB87" s="1049"/>
      <c r="DC87" s="1050"/>
      <c r="DD87" s="1050"/>
      <c r="DE87" s="1050"/>
      <c r="DF87" s="1051"/>
      <c r="DG87" s="1049"/>
      <c r="DH87" s="1050"/>
      <c r="DI87" s="1050"/>
      <c r="DJ87" s="1050"/>
      <c r="DK87" s="1051"/>
      <c r="DL87" s="1049"/>
      <c r="DM87" s="1050"/>
      <c r="DN87" s="1050"/>
      <c r="DO87" s="1050"/>
      <c r="DP87" s="1051"/>
      <c r="DQ87" s="1049"/>
      <c r="DR87" s="1050"/>
      <c r="DS87" s="1050"/>
      <c r="DT87" s="1050"/>
      <c r="DU87" s="1051"/>
      <c r="DV87" s="1034"/>
      <c r="DW87" s="1035"/>
      <c r="DX87" s="1035"/>
      <c r="DY87" s="1035"/>
      <c r="DZ87" s="1036"/>
      <c r="EA87" s="247"/>
    </row>
    <row r="88" spans="1:131" s="248" customFormat="1" ht="26.25" customHeight="1" thickBot="1" x14ac:dyDescent="0.25">
      <c r="A88" s="265" t="s">
        <v>390</v>
      </c>
      <c r="B88" s="1037" t="s">
        <v>425</v>
      </c>
      <c r="C88" s="1038"/>
      <c r="D88" s="1038"/>
      <c r="E88" s="1038"/>
      <c r="F88" s="1038"/>
      <c r="G88" s="1038"/>
      <c r="H88" s="1038"/>
      <c r="I88" s="1038"/>
      <c r="J88" s="1038"/>
      <c r="K88" s="1038"/>
      <c r="L88" s="1038"/>
      <c r="M88" s="1038"/>
      <c r="N88" s="1038"/>
      <c r="O88" s="1038"/>
      <c r="P88" s="1039"/>
      <c r="Q88" s="1055"/>
      <c r="R88" s="1056"/>
      <c r="S88" s="1056"/>
      <c r="T88" s="1056"/>
      <c r="U88" s="1056"/>
      <c r="V88" s="1056"/>
      <c r="W88" s="1056"/>
      <c r="X88" s="1056"/>
      <c r="Y88" s="1056"/>
      <c r="Z88" s="1056"/>
      <c r="AA88" s="1056"/>
      <c r="AB88" s="1056"/>
      <c r="AC88" s="1056"/>
      <c r="AD88" s="1056"/>
      <c r="AE88" s="1056"/>
      <c r="AF88" s="1052">
        <v>7470</v>
      </c>
      <c r="AG88" s="1052"/>
      <c r="AH88" s="1052"/>
      <c r="AI88" s="1052"/>
      <c r="AJ88" s="1052"/>
      <c r="AK88" s="1056"/>
      <c r="AL88" s="1056"/>
      <c r="AM88" s="1056"/>
      <c r="AN88" s="1056"/>
      <c r="AO88" s="1056"/>
      <c r="AP88" s="1052">
        <v>4030</v>
      </c>
      <c r="AQ88" s="1052"/>
      <c r="AR88" s="1052"/>
      <c r="AS88" s="1052"/>
      <c r="AT88" s="1052"/>
      <c r="AU88" s="1052">
        <v>1627</v>
      </c>
      <c r="AV88" s="1052"/>
      <c r="AW88" s="1052"/>
      <c r="AX88" s="1052"/>
      <c r="AY88" s="1052"/>
      <c r="AZ88" s="1053"/>
      <c r="BA88" s="1053"/>
      <c r="BB88" s="1053"/>
      <c r="BC88" s="1053"/>
      <c r="BD88" s="1054"/>
      <c r="BE88" s="266"/>
      <c r="BF88" s="266"/>
      <c r="BG88" s="266"/>
      <c r="BH88" s="266"/>
      <c r="BI88" s="266"/>
      <c r="BJ88" s="266"/>
      <c r="BK88" s="266"/>
      <c r="BL88" s="266"/>
      <c r="BM88" s="266"/>
      <c r="BN88" s="266"/>
      <c r="BO88" s="266"/>
      <c r="BP88" s="266"/>
      <c r="BQ88" s="263">
        <v>82</v>
      </c>
      <c r="BR88" s="268"/>
      <c r="BS88" s="1046"/>
      <c r="BT88" s="1047"/>
      <c r="BU88" s="1047"/>
      <c r="BV88" s="1047"/>
      <c r="BW88" s="1047"/>
      <c r="BX88" s="1047"/>
      <c r="BY88" s="1047"/>
      <c r="BZ88" s="1047"/>
      <c r="CA88" s="1047"/>
      <c r="CB88" s="1047"/>
      <c r="CC88" s="1047"/>
      <c r="CD88" s="1047"/>
      <c r="CE88" s="1047"/>
      <c r="CF88" s="1047"/>
      <c r="CG88" s="1048"/>
      <c r="CH88" s="1049"/>
      <c r="CI88" s="1050"/>
      <c r="CJ88" s="1050"/>
      <c r="CK88" s="1050"/>
      <c r="CL88" s="1051"/>
      <c r="CM88" s="1049"/>
      <c r="CN88" s="1050"/>
      <c r="CO88" s="1050"/>
      <c r="CP88" s="1050"/>
      <c r="CQ88" s="1051"/>
      <c r="CR88" s="1049"/>
      <c r="CS88" s="1050"/>
      <c r="CT88" s="1050"/>
      <c r="CU88" s="1050"/>
      <c r="CV88" s="1051"/>
      <c r="CW88" s="1049"/>
      <c r="CX88" s="1050"/>
      <c r="CY88" s="1050"/>
      <c r="CZ88" s="1050"/>
      <c r="DA88" s="1051"/>
      <c r="DB88" s="1049"/>
      <c r="DC88" s="1050"/>
      <c r="DD88" s="1050"/>
      <c r="DE88" s="1050"/>
      <c r="DF88" s="1051"/>
      <c r="DG88" s="1049"/>
      <c r="DH88" s="1050"/>
      <c r="DI88" s="1050"/>
      <c r="DJ88" s="1050"/>
      <c r="DK88" s="1051"/>
      <c r="DL88" s="1049"/>
      <c r="DM88" s="1050"/>
      <c r="DN88" s="1050"/>
      <c r="DO88" s="1050"/>
      <c r="DP88" s="1051"/>
      <c r="DQ88" s="1049"/>
      <c r="DR88" s="1050"/>
      <c r="DS88" s="1050"/>
      <c r="DT88" s="1050"/>
      <c r="DU88" s="1051"/>
      <c r="DV88" s="1034"/>
      <c r="DW88" s="1035"/>
      <c r="DX88" s="1035"/>
      <c r="DY88" s="1035"/>
      <c r="DZ88" s="1036"/>
      <c r="EA88" s="247"/>
    </row>
    <row r="89" spans="1:131" s="248" customFormat="1" ht="26.25" hidden="1" customHeight="1" x14ac:dyDescent="0.2">
      <c r="A89" s="271"/>
      <c r="B89" s="272"/>
      <c r="C89" s="272"/>
      <c r="D89" s="272"/>
      <c r="E89" s="272"/>
      <c r="F89" s="272"/>
      <c r="G89" s="272"/>
      <c r="H89" s="272"/>
      <c r="I89" s="272"/>
      <c r="J89" s="272"/>
      <c r="K89" s="272"/>
      <c r="L89" s="272"/>
      <c r="M89" s="272"/>
      <c r="N89" s="272"/>
      <c r="O89" s="272"/>
      <c r="P89" s="272"/>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4"/>
      <c r="BA89" s="274"/>
      <c r="BB89" s="274"/>
      <c r="BC89" s="274"/>
      <c r="BD89" s="274"/>
      <c r="BE89" s="266"/>
      <c r="BF89" s="266"/>
      <c r="BG89" s="266"/>
      <c r="BH89" s="266"/>
      <c r="BI89" s="266"/>
      <c r="BJ89" s="266"/>
      <c r="BK89" s="266"/>
      <c r="BL89" s="266"/>
      <c r="BM89" s="266"/>
      <c r="BN89" s="266"/>
      <c r="BO89" s="266"/>
      <c r="BP89" s="266"/>
      <c r="BQ89" s="263">
        <v>83</v>
      </c>
      <c r="BR89" s="268"/>
      <c r="BS89" s="1046"/>
      <c r="BT89" s="1047"/>
      <c r="BU89" s="1047"/>
      <c r="BV89" s="1047"/>
      <c r="BW89" s="1047"/>
      <c r="BX89" s="1047"/>
      <c r="BY89" s="1047"/>
      <c r="BZ89" s="1047"/>
      <c r="CA89" s="1047"/>
      <c r="CB89" s="1047"/>
      <c r="CC89" s="1047"/>
      <c r="CD89" s="1047"/>
      <c r="CE89" s="1047"/>
      <c r="CF89" s="1047"/>
      <c r="CG89" s="1048"/>
      <c r="CH89" s="1049"/>
      <c r="CI89" s="1050"/>
      <c r="CJ89" s="1050"/>
      <c r="CK89" s="1050"/>
      <c r="CL89" s="1051"/>
      <c r="CM89" s="1049"/>
      <c r="CN89" s="1050"/>
      <c r="CO89" s="1050"/>
      <c r="CP89" s="1050"/>
      <c r="CQ89" s="1051"/>
      <c r="CR89" s="1049"/>
      <c r="CS89" s="1050"/>
      <c r="CT89" s="1050"/>
      <c r="CU89" s="1050"/>
      <c r="CV89" s="1051"/>
      <c r="CW89" s="1049"/>
      <c r="CX89" s="1050"/>
      <c r="CY89" s="1050"/>
      <c r="CZ89" s="1050"/>
      <c r="DA89" s="1051"/>
      <c r="DB89" s="1049"/>
      <c r="DC89" s="1050"/>
      <c r="DD89" s="1050"/>
      <c r="DE89" s="1050"/>
      <c r="DF89" s="1051"/>
      <c r="DG89" s="1049"/>
      <c r="DH89" s="1050"/>
      <c r="DI89" s="1050"/>
      <c r="DJ89" s="1050"/>
      <c r="DK89" s="1051"/>
      <c r="DL89" s="1049"/>
      <c r="DM89" s="1050"/>
      <c r="DN89" s="1050"/>
      <c r="DO89" s="1050"/>
      <c r="DP89" s="1051"/>
      <c r="DQ89" s="1049"/>
      <c r="DR89" s="1050"/>
      <c r="DS89" s="1050"/>
      <c r="DT89" s="1050"/>
      <c r="DU89" s="1051"/>
      <c r="DV89" s="1034"/>
      <c r="DW89" s="1035"/>
      <c r="DX89" s="1035"/>
      <c r="DY89" s="1035"/>
      <c r="DZ89" s="1036"/>
      <c r="EA89" s="247"/>
    </row>
    <row r="90" spans="1:131" s="248" customFormat="1" ht="26.25" hidden="1" customHeight="1" x14ac:dyDescent="0.2">
      <c r="A90" s="271"/>
      <c r="B90" s="272"/>
      <c r="C90" s="272"/>
      <c r="D90" s="272"/>
      <c r="E90" s="272"/>
      <c r="F90" s="272"/>
      <c r="G90" s="272"/>
      <c r="H90" s="272"/>
      <c r="I90" s="272"/>
      <c r="J90" s="272"/>
      <c r="K90" s="272"/>
      <c r="L90" s="272"/>
      <c r="M90" s="272"/>
      <c r="N90" s="272"/>
      <c r="O90" s="272"/>
      <c r="P90" s="272"/>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4"/>
      <c r="BA90" s="274"/>
      <c r="BB90" s="274"/>
      <c r="BC90" s="274"/>
      <c r="BD90" s="274"/>
      <c r="BE90" s="266"/>
      <c r="BF90" s="266"/>
      <c r="BG90" s="266"/>
      <c r="BH90" s="266"/>
      <c r="BI90" s="266"/>
      <c r="BJ90" s="266"/>
      <c r="BK90" s="266"/>
      <c r="BL90" s="266"/>
      <c r="BM90" s="266"/>
      <c r="BN90" s="266"/>
      <c r="BO90" s="266"/>
      <c r="BP90" s="266"/>
      <c r="BQ90" s="263">
        <v>84</v>
      </c>
      <c r="BR90" s="268"/>
      <c r="BS90" s="1046"/>
      <c r="BT90" s="1047"/>
      <c r="BU90" s="1047"/>
      <c r="BV90" s="1047"/>
      <c r="BW90" s="1047"/>
      <c r="BX90" s="1047"/>
      <c r="BY90" s="1047"/>
      <c r="BZ90" s="1047"/>
      <c r="CA90" s="1047"/>
      <c r="CB90" s="1047"/>
      <c r="CC90" s="1047"/>
      <c r="CD90" s="1047"/>
      <c r="CE90" s="1047"/>
      <c r="CF90" s="1047"/>
      <c r="CG90" s="1048"/>
      <c r="CH90" s="1049"/>
      <c r="CI90" s="1050"/>
      <c r="CJ90" s="1050"/>
      <c r="CK90" s="1050"/>
      <c r="CL90" s="1051"/>
      <c r="CM90" s="1049"/>
      <c r="CN90" s="1050"/>
      <c r="CO90" s="1050"/>
      <c r="CP90" s="1050"/>
      <c r="CQ90" s="1051"/>
      <c r="CR90" s="1049"/>
      <c r="CS90" s="1050"/>
      <c r="CT90" s="1050"/>
      <c r="CU90" s="1050"/>
      <c r="CV90" s="1051"/>
      <c r="CW90" s="1049"/>
      <c r="CX90" s="1050"/>
      <c r="CY90" s="1050"/>
      <c r="CZ90" s="1050"/>
      <c r="DA90" s="1051"/>
      <c r="DB90" s="1049"/>
      <c r="DC90" s="1050"/>
      <c r="DD90" s="1050"/>
      <c r="DE90" s="1050"/>
      <c r="DF90" s="1051"/>
      <c r="DG90" s="1049"/>
      <c r="DH90" s="1050"/>
      <c r="DI90" s="1050"/>
      <c r="DJ90" s="1050"/>
      <c r="DK90" s="1051"/>
      <c r="DL90" s="1049"/>
      <c r="DM90" s="1050"/>
      <c r="DN90" s="1050"/>
      <c r="DO90" s="1050"/>
      <c r="DP90" s="1051"/>
      <c r="DQ90" s="1049"/>
      <c r="DR90" s="1050"/>
      <c r="DS90" s="1050"/>
      <c r="DT90" s="1050"/>
      <c r="DU90" s="1051"/>
      <c r="DV90" s="1034"/>
      <c r="DW90" s="1035"/>
      <c r="DX90" s="1035"/>
      <c r="DY90" s="1035"/>
      <c r="DZ90" s="1036"/>
      <c r="EA90" s="247"/>
    </row>
    <row r="91" spans="1:131" s="248" customFormat="1" ht="26.25" hidden="1" customHeight="1" x14ac:dyDescent="0.2">
      <c r="A91" s="271"/>
      <c r="B91" s="272"/>
      <c r="C91" s="272"/>
      <c r="D91" s="272"/>
      <c r="E91" s="272"/>
      <c r="F91" s="272"/>
      <c r="G91" s="272"/>
      <c r="H91" s="272"/>
      <c r="I91" s="272"/>
      <c r="J91" s="272"/>
      <c r="K91" s="272"/>
      <c r="L91" s="272"/>
      <c r="M91" s="272"/>
      <c r="N91" s="272"/>
      <c r="O91" s="272"/>
      <c r="P91" s="272"/>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4"/>
      <c r="BA91" s="274"/>
      <c r="BB91" s="274"/>
      <c r="BC91" s="274"/>
      <c r="BD91" s="274"/>
      <c r="BE91" s="266"/>
      <c r="BF91" s="266"/>
      <c r="BG91" s="266"/>
      <c r="BH91" s="266"/>
      <c r="BI91" s="266"/>
      <c r="BJ91" s="266"/>
      <c r="BK91" s="266"/>
      <c r="BL91" s="266"/>
      <c r="BM91" s="266"/>
      <c r="BN91" s="266"/>
      <c r="BO91" s="266"/>
      <c r="BP91" s="266"/>
      <c r="BQ91" s="263">
        <v>85</v>
      </c>
      <c r="BR91" s="268"/>
      <c r="BS91" s="1046"/>
      <c r="BT91" s="1047"/>
      <c r="BU91" s="1047"/>
      <c r="BV91" s="1047"/>
      <c r="BW91" s="1047"/>
      <c r="BX91" s="1047"/>
      <c r="BY91" s="1047"/>
      <c r="BZ91" s="1047"/>
      <c r="CA91" s="1047"/>
      <c r="CB91" s="1047"/>
      <c r="CC91" s="1047"/>
      <c r="CD91" s="1047"/>
      <c r="CE91" s="1047"/>
      <c r="CF91" s="1047"/>
      <c r="CG91" s="1048"/>
      <c r="CH91" s="1049"/>
      <c r="CI91" s="1050"/>
      <c r="CJ91" s="1050"/>
      <c r="CK91" s="1050"/>
      <c r="CL91" s="1051"/>
      <c r="CM91" s="1049"/>
      <c r="CN91" s="1050"/>
      <c r="CO91" s="1050"/>
      <c r="CP91" s="1050"/>
      <c r="CQ91" s="1051"/>
      <c r="CR91" s="1049"/>
      <c r="CS91" s="1050"/>
      <c r="CT91" s="1050"/>
      <c r="CU91" s="1050"/>
      <c r="CV91" s="1051"/>
      <c r="CW91" s="1049"/>
      <c r="CX91" s="1050"/>
      <c r="CY91" s="1050"/>
      <c r="CZ91" s="1050"/>
      <c r="DA91" s="1051"/>
      <c r="DB91" s="1049"/>
      <c r="DC91" s="1050"/>
      <c r="DD91" s="1050"/>
      <c r="DE91" s="1050"/>
      <c r="DF91" s="1051"/>
      <c r="DG91" s="1049"/>
      <c r="DH91" s="1050"/>
      <c r="DI91" s="1050"/>
      <c r="DJ91" s="1050"/>
      <c r="DK91" s="1051"/>
      <c r="DL91" s="1049"/>
      <c r="DM91" s="1050"/>
      <c r="DN91" s="1050"/>
      <c r="DO91" s="1050"/>
      <c r="DP91" s="1051"/>
      <c r="DQ91" s="1049"/>
      <c r="DR91" s="1050"/>
      <c r="DS91" s="1050"/>
      <c r="DT91" s="1050"/>
      <c r="DU91" s="1051"/>
      <c r="DV91" s="1034"/>
      <c r="DW91" s="1035"/>
      <c r="DX91" s="1035"/>
      <c r="DY91" s="1035"/>
      <c r="DZ91" s="1036"/>
      <c r="EA91" s="247"/>
    </row>
    <row r="92" spans="1:131" s="248" customFormat="1" ht="26.25" hidden="1" customHeight="1" x14ac:dyDescent="0.2">
      <c r="A92" s="271"/>
      <c r="B92" s="272"/>
      <c r="C92" s="272"/>
      <c r="D92" s="272"/>
      <c r="E92" s="272"/>
      <c r="F92" s="272"/>
      <c r="G92" s="272"/>
      <c r="H92" s="272"/>
      <c r="I92" s="272"/>
      <c r="J92" s="272"/>
      <c r="K92" s="272"/>
      <c r="L92" s="272"/>
      <c r="M92" s="272"/>
      <c r="N92" s="272"/>
      <c r="O92" s="272"/>
      <c r="P92" s="272"/>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4"/>
      <c r="BA92" s="274"/>
      <c r="BB92" s="274"/>
      <c r="BC92" s="274"/>
      <c r="BD92" s="274"/>
      <c r="BE92" s="266"/>
      <c r="BF92" s="266"/>
      <c r="BG92" s="266"/>
      <c r="BH92" s="266"/>
      <c r="BI92" s="266"/>
      <c r="BJ92" s="266"/>
      <c r="BK92" s="266"/>
      <c r="BL92" s="266"/>
      <c r="BM92" s="266"/>
      <c r="BN92" s="266"/>
      <c r="BO92" s="266"/>
      <c r="BP92" s="266"/>
      <c r="BQ92" s="263">
        <v>86</v>
      </c>
      <c r="BR92" s="268"/>
      <c r="BS92" s="1046"/>
      <c r="BT92" s="1047"/>
      <c r="BU92" s="1047"/>
      <c r="BV92" s="1047"/>
      <c r="BW92" s="1047"/>
      <c r="BX92" s="1047"/>
      <c r="BY92" s="1047"/>
      <c r="BZ92" s="1047"/>
      <c r="CA92" s="1047"/>
      <c r="CB92" s="1047"/>
      <c r="CC92" s="1047"/>
      <c r="CD92" s="1047"/>
      <c r="CE92" s="1047"/>
      <c r="CF92" s="1047"/>
      <c r="CG92" s="1048"/>
      <c r="CH92" s="1049"/>
      <c r="CI92" s="1050"/>
      <c r="CJ92" s="1050"/>
      <c r="CK92" s="1050"/>
      <c r="CL92" s="1051"/>
      <c r="CM92" s="1049"/>
      <c r="CN92" s="1050"/>
      <c r="CO92" s="1050"/>
      <c r="CP92" s="1050"/>
      <c r="CQ92" s="1051"/>
      <c r="CR92" s="1049"/>
      <c r="CS92" s="1050"/>
      <c r="CT92" s="1050"/>
      <c r="CU92" s="1050"/>
      <c r="CV92" s="1051"/>
      <c r="CW92" s="1049"/>
      <c r="CX92" s="1050"/>
      <c r="CY92" s="1050"/>
      <c r="CZ92" s="1050"/>
      <c r="DA92" s="1051"/>
      <c r="DB92" s="1049"/>
      <c r="DC92" s="1050"/>
      <c r="DD92" s="1050"/>
      <c r="DE92" s="1050"/>
      <c r="DF92" s="1051"/>
      <c r="DG92" s="1049"/>
      <c r="DH92" s="1050"/>
      <c r="DI92" s="1050"/>
      <c r="DJ92" s="1050"/>
      <c r="DK92" s="1051"/>
      <c r="DL92" s="1049"/>
      <c r="DM92" s="1050"/>
      <c r="DN92" s="1050"/>
      <c r="DO92" s="1050"/>
      <c r="DP92" s="1051"/>
      <c r="DQ92" s="1049"/>
      <c r="DR92" s="1050"/>
      <c r="DS92" s="1050"/>
      <c r="DT92" s="1050"/>
      <c r="DU92" s="1051"/>
      <c r="DV92" s="1034"/>
      <c r="DW92" s="1035"/>
      <c r="DX92" s="1035"/>
      <c r="DY92" s="1035"/>
      <c r="DZ92" s="1036"/>
      <c r="EA92" s="247"/>
    </row>
    <row r="93" spans="1:131" s="248" customFormat="1" ht="26.25" hidden="1" customHeight="1" x14ac:dyDescent="0.2">
      <c r="A93" s="271"/>
      <c r="B93" s="272"/>
      <c r="C93" s="272"/>
      <c r="D93" s="272"/>
      <c r="E93" s="272"/>
      <c r="F93" s="272"/>
      <c r="G93" s="272"/>
      <c r="H93" s="272"/>
      <c r="I93" s="272"/>
      <c r="J93" s="272"/>
      <c r="K93" s="272"/>
      <c r="L93" s="272"/>
      <c r="M93" s="272"/>
      <c r="N93" s="272"/>
      <c r="O93" s="272"/>
      <c r="P93" s="272"/>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4"/>
      <c r="BA93" s="274"/>
      <c r="BB93" s="274"/>
      <c r="BC93" s="274"/>
      <c r="BD93" s="274"/>
      <c r="BE93" s="266"/>
      <c r="BF93" s="266"/>
      <c r="BG93" s="266"/>
      <c r="BH93" s="266"/>
      <c r="BI93" s="266"/>
      <c r="BJ93" s="266"/>
      <c r="BK93" s="266"/>
      <c r="BL93" s="266"/>
      <c r="BM93" s="266"/>
      <c r="BN93" s="266"/>
      <c r="BO93" s="266"/>
      <c r="BP93" s="266"/>
      <c r="BQ93" s="263">
        <v>87</v>
      </c>
      <c r="BR93" s="268"/>
      <c r="BS93" s="1046"/>
      <c r="BT93" s="1047"/>
      <c r="BU93" s="1047"/>
      <c r="BV93" s="1047"/>
      <c r="BW93" s="1047"/>
      <c r="BX93" s="1047"/>
      <c r="BY93" s="1047"/>
      <c r="BZ93" s="1047"/>
      <c r="CA93" s="1047"/>
      <c r="CB93" s="1047"/>
      <c r="CC93" s="1047"/>
      <c r="CD93" s="1047"/>
      <c r="CE93" s="1047"/>
      <c r="CF93" s="1047"/>
      <c r="CG93" s="1048"/>
      <c r="CH93" s="1049"/>
      <c r="CI93" s="1050"/>
      <c r="CJ93" s="1050"/>
      <c r="CK93" s="1050"/>
      <c r="CL93" s="1051"/>
      <c r="CM93" s="1049"/>
      <c r="CN93" s="1050"/>
      <c r="CO93" s="1050"/>
      <c r="CP93" s="1050"/>
      <c r="CQ93" s="1051"/>
      <c r="CR93" s="1049"/>
      <c r="CS93" s="1050"/>
      <c r="CT93" s="1050"/>
      <c r="CU93" s="1050"/>
      <c r="CV93" s="1051"/>
      <c r="CW93" s="1049"/>
      <c r="CX93" s="1050"/>
      <c r="CY93" s="1050"/>
      <c r="CZ93" s="1050"/>
      <c r="DA93" s="1051"/>
      <c r="DB93" s="1049"/>
      <c r="DC93" s="1050"/>
      <c r="DD93" s="1050"/>
      <c r="DE93" s="1050"/>
      <c r="DF93" s="1051"/>
      <c r="DG93" s="1049"/>
      <c r="DH93" s="1050"/>
      <c r="DI93" s="1050"/>
      <c r="DJ93" s="1050"/>
      <c r="DK93" s="1051"/>
      <c r="DL93" s="1049"/>
      <c r="DM93" s="1050"/>
      <c r="DN93" s="1050"/>
      <c r="DO93" s="1050"/>
      <c r="DP93" s="1051"/>
      <c r="DQ93" s="1049"/>
      <c r="DR93" s="1050"/>
      <c r="DS93" s="1050"/>
      <c r="DT93" s="1050"/>
      <c r="DU93" s="1051"/>
      <c r="DV93" s="1034"/>
      <c r="DW93" s="1035"/>
      <c r="DX93" s="1035"/>
      <c r="DY93" s="1035"/>
      <c r="DZ93" s="1036"/>
      <c r="EA93" s="247"/>
    </row>
    <row r="94" spans="1:131" s="248" customFormat="1" ht="26.25" hidden="1" customHeight="1" x14ac:dyDescent="0.2">
      <c r="A94" s="271"/>
      <c r="B94" s="272"/>
      <c r="C94" s="272"/>
      <c r="D94" s="272"/>
      <c r="E94" s="272"/>
      <c r="F94" s="272"/>
      <c r="G94" s="272"/>
      <c r="H94" s="272"/>
      <c r="I94" s="272"/>
      <c r="J94" s="272"/>
      <c r="K94" s="272"/>
      <c r="L94" s="272"/>
      <c r="M94" s="272"/>
      <c r="N94" s="272"/>
      <c r="O94" s="272"/>
      <c r="P94" s="272"/>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4"/>
      <c r="BA94" s="274"/>
      <c r="BB94" s="274"/>
      <c r="BC94" s="274"/>
      <c r="BD94" s="274"/>
      <c r="BE94" s="266"/>
      <c r="BF94" s="266"/>
      <c r="BG94" s="266"/>
      <c r="BH94" s="266"/>
      <c r="BI94" s="266"/>
      <c r="BJ94" s="266"/>
      <c r="BK94" s="266"/>
      <c r="BL94" s="266"/>
      <c r="BM94" s="266"/>
      <c r="BN94" s="266"/>
      <c r="BO94" s="266"/>
      <c r="BP94" s="266"/>
      <c r="BQ94" s="263">
        <v>88</v>
      </c>
      <c r="BR94" s="268"/>
      <c r="BS94" s="1046"/>
      <c r="BT94" s="1047"/>
      <c r="BU94" s="1047"/>
      <c r="BV94" s="1047"/>
      <c r="BW94" s="1047"/>
      <c r="BX94" s="1047"/>
      <c r="BY94" s="1047"/>
      <c r="BZ94" s="1047"/>
      <c r="CA94" s="1047"/>
      <c r="CB94" s="1047"/>
      <c r="CC94" s="1047"/>
      <c r="CD94" s="1047"/>
      <c r="CE94" s="1047"/>
      <c r="CF94" s="1047"/>
      <c r="CG94" s="1048"/>
      <c r="CH94" s="1049"/>
      <c r="CI94" s="1050"/>
      <c r="CJ94" s="1050"/>
      <c r="CK94" s="1050"/>
      <c r="CL94" s="1051"/>
      <c r="CM94" s="1049"/>
      <c r="CN94" s="1050"/>
      <c r="CO94" s="1050"/>
      <c r="CP94" s="1050"/>
      <c r="CQ94" s="1051"/>
      <c r="CR94" s="1049"/>
      <c r="CS94" s="1050"/>
      <c r="CT94" s="1050"/>
      <c r="CU94" s="1050"/>
      <c r="CV94" s="1051"/>
      <c r="CW94" s="1049"/>
      <c r="CX94" s="1050"/>
      <c r="CY94" s="1050"/>
      <c r="CZ94" s="1050"/>
      <c r="DA94" s="1051"/>
      <c r="DB94" s="1049"/>
      <c r="DC94" s="1050"/>
      <c r="DD94" s="1050"/>
      <c r="DE94" s="1050"/>
      <c r="DF94" s="1051"/>
      <c r="DG94" s="1049"/>
      <c r="DH94" s="1050"/>
      <c r="DI94" s="1050"/>
      <c r="DJ94" s="1050"/>
      <c r="DK94" s="1051"/>
      <c r="DL94" s="1049"/>
      <c r="DM94" s="1050"/>
      <c r="DN94" s="1050"/>
      <c r="DO94" s="1050"/>
      <c r="DP94" s="1051"/>
      <c r="DQ94" s="1049"/>
      <c r="DR94" s="1050"/>
      <c r="DS94" s="1050"/>
      <c r="DT94" s="1050"/>
      <c r="DU94" s="1051"/>
      <c r="DV94" s="1034"/>
      <c r="DW94" s="1035"/>
      <c r="DX94" s="1035"/>
      <c r="DY94" s="1035"/>
      <c r="DZ94" s="1036"/>
      <c r="EA94" s="247"/>
    </row>
    <row r="95" spans="1:131" s="248" customFormat="1" ht="26.25" hidden="1" customHeight="1" x14ac:dyDescent="0.2">
      <c r="A95" s="271"/>
      <c r="B95" s="272"/>
      <c r="C95" s="272"/>
      <c r="D95" s="272"/>
      <c r="E95" s="272"/>
      <c r="F95" s="272"/>
      <c r="G95" s="272"/>
      <c r="H95" s="272"/>
      <c r="I95" s="272"/>
      <c r="J95" s="272"/>
      <c r="K95" s="272"/>
      <c r="L95" s="272"/>
      <c r="M95" s="272"/>
      <c r="N95" s="272"/>
      <c r="O95" s="272"/>
      <c r="P95" s="272"/>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4"/>
      <c r="BA95" s="274"/>
      <c r="BB95" s="274"/>
      <c r="BC95" s="274"/>
      <c r="BD95" s="274"/>
      <c r="BE95" s="266"/>
      <c r="BF95" s="266"/>
      <c r="BG95" s="266"/>
      <c r="BH95" s="266"/>
      <c r="BI95" s="266"/>
      <c r="BJ95" s="266"/>
      <c r="BK95" s="266"/>
      <c r="BL95" s="266"/>
      <c r="BM95" s="266"/>
      <c r="BN95" s="266"/>
      <c r="BO95" s="266"/>
      <c r="BP95" s="266"/>
      <c r="BQ95" s="263">
        <v>89</v>
      </c>
      <c r="BR95" s="268"/>
      <c r="BS95" s="1046"/>
      <c r="BT95" s="1047"/>
      <c r="BU95" s="1047"/>
      <c r="BV95" s="1047"/>
      <c r="BW95" s="1047"/>
      <c r="BX95" s="1047"/>
      <c r="BY95" s="1047"/>
      <c r="BZ95" s="1047"/>
      <c r="CA95" s="1047"/>
      <c r="CB95" s="1047"/>
      <c r="CC95" s="1047"/>
      <c r="CD95" s="1047"/>
      <c r="CE95" s="1047"/>
      <c r="CF95" s="1047"/>
      <c r="CG95" s="1048"/>
      <c r="CH95" s="1049"/>
      <c r="CI95" s="1050"/>
      <c r="CJ95" s="1050"/>
      <c r="CK95" s="1050"/>
      <c r="CL95" s="1051"/>
      <c r="CM95" s="1049"/>
      <c r="CN95" s="1050"/>
      <c r="CO95" s="1050"/>
      <c r="CP95" s="1050"/>
      <c r="CQ95" s="1051"/>
      <c r="CR95" s="1049"/>
      <c r="CS95" s="1050"/>
      <c r="CT95" s="1050"/>
      <c r="CU95" s="1050"/>
      <c r="CV95" s="1051"/>
      <c r="CW95" s="1049"/>
      <c r="CX95" s="1050"/>
      <c r="CY95" s="1050"/>
      <c r="CZ95" s="1050"/>
      <c r="DA95" s="1051"/>
      <c r="DB95" s="1049"/>
      <c r="DC95" s="1050"/>
      <c r="DD95" s="1050"/>
      <c r="DE95" s="1050"/>
      <c r="DF95" s="1051"/>
      <c r="DG95" s="1049"/>
      <c r="DH95" s="1050"/>
      <c r="DI95" s="1050"/>
      <c r="DJ95" s="1050"/>
      <c r="DK95" s="1051"/>
      <c r="DL95" s="1049"/>
      <c r="DM95" s="1050"/>
      <c r="DN95" s="1050"/>
      <c r="DO95" s="1050"/>
      <c r="DP95" s="1051"/>
      <c r="DQ95" s="1049"/>
      <c r="DR95" s="1050"/>
      <c r="DS95" s="1050"/>
      <c r="DT95" s="1050"/>
      <c r="DU95" s="1051"/>
      <c r="DV95" s="1034"/>
      <c r="DW95" s="1035"/>
      <c r="DX95" s="1035"/>
      <c r="DY95" s="1035"/>
      <c r="DZ95" s="1036"/>
      <c r="EA95" s="247"/>
    </row>
    <row r="96" spans="1:131" s="248" customFormat="1" ht="26.25" hidden="1" customHeight="1" x14ac:dyDescent="0.2">
      <c r="A96" s="271"/>
      <c r="B96" s="272"/>
      <c r="C96" s="272"/>
      <c r="D96" s="272"/>
      <c r="E96" s="272"/>
      <c r="F96" s="272"/>
      <c r="G96" s="272"/>
      <c r="H96" s="272"/>
      <c r="I96" s="272"/>
      <c r="J96" s="272"/>
      <c r="K96" s="272"/>
      <c r="L96" s="272"/>
      <c r="M96" s="272"/>
      <c r="N96" s="272"/>
      <c r="O96" s="272"/>
      <c r="P96" s="272"/>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4"/>
      <c r="BA96" s="274"/>
      <c r="BB96" s="274"/>
      <c r="BC96" s="274"/>
      <c r="BD96" s="274"/>
      <c r="BE96" s="266"/>
      <c r="BF96" s="266"/>
      <c r="BG96" s="266"/>
      <c r="BH96" s="266"/>
      <c r="BI96" s="266"/>
      <c r="BJ96" s="266"/>
      <c r="BK96" s="266"/>
      <c r="BL96" s="266"/>
      <c r="BM96" s="266"/>
      <c r="BN96" s="266"/>
      <c r="BO96" s="266"/>
      <c r="BP96" s="266"/>
      <c r="BQ96" s="263">
        <v>90</v>
      </c>
      <c r="BR96" s="268"/>
      <c r="BS96" s="1046"/>
      <c r="BT96" s="1047"/>
      <c r="BU96" s="1047"/>
      <c r="BV96" s="1047"/>
      <c r="BW96" s="1047"/>
      <c r="BX96" s="1047"/>
      <c r="BY96" s="1047"/>
      <c r="BZ96" s="1047"/>
      <c r="CA96" s="1047"/>
      <c r="CB96" s="1047"/>
      <c r="CC96" s="1047"/>
      <c r="CD96" s="1047"/>
      <c r="CE96" s="1047"/>
      <c r="CF96" s="1047"/>
      <c r="CG96" s="1048"/>
      <c r="CH96" s="1049"/>
      <c r="CI96" s="1050"/>
      <c r="CJ96" s="1050"/>
      <c r="CK96" s="1050"/>
      <c r="CL96" s="1051"/>
      <c r="CM96" s="1049"/>
      <c r="CN96" s="1050"/>
      <c r="CO96" s="1050"/>
      <c r="CP96" s="1050"/>
      <c r="CQ96" s="1051"/>
      <c r="CR96" s="1049"/>
      <c r="CS96" s="1050"/>
      <c r="CT96" s="1050"/>
      <c r="CU96" s="1050"/>
      <c r="CV96" s="1051"/>
      <c r="CW96" s="1049"/>
      <c r="CX96" s="1050"/>
      <c r="CY96" s="1050"/>
      <c r="CZ96" s="1050"/>
      <c r="DA96" s="1051"/>
      <c r="DB96" s="1049"/>
      <c r="DC96" s="1050"/>
      <c r="DD96" s="1050"/>
      <c r="DE96" s="1050"/>
      <c r="DF96" s="1051"/>
      <c r="DG96" s="1049"/>
      <c r="DH96" s="1050"/>
      <c r="DI96" s="1050"/>
      <c r="DJ96" s="1050"/>
      <c r="DK96" s="1051"/>
      <c r="DL96" s="1049"/>
      <c r="DM96" s="1050"/>
      <c r="DN96" s="1050"/>
      <c r="DO96" s="1050"/>
      <c r="DP96" s="1051"/>
      <c r="DQ96" s="1049"/>
      <c r="DR96" s="1050"/>
      <c r="DS96" s="1050"/>
      <c r="DT96" s="1050"/>
      <c r="DU96" s="1051"/>
      <c r="DV96" s="1034"/>
      <c r="DW96" s="1035"/>
      <c r="DX96" s="1035"/>
      <c r="DY96" s="1035"/>
      <c r="DZ96" s="1036"/>
      <c r="EA96" s="247"/>
    </row>
    <row r="97" spans="1:131" s="248" customFormat="1" ht="26.25" hidden="1" customHeight="1" x14ac:dyDescent="0.2">
      <c r="A97" s="271"/>
      <c r="B97" s="272"/>
      <c r="C97" s="272"/>
      <c r="D97" s="272"/>
      <c r="E97" s="272"/>
      <c r="F97" s="272"/>
      <c r="G97" s="272"/>
      <c r="H97" s="272"/>
      <c r="I97" s="272"/>
      <c r="J97" s="272"/>
      <c r="K97" s="272"/>
      <c r="L97" s="272"/>
      <c r="M97" s="272"/>
      <c r="N97" s="272"/>
      <c r="O97" s="272"/>
      <c r="P97" s="272"/>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4"/>
      <c r="BA97" s="274"/>
      <c r="BB97" s="274"/>
      <c r="BC97" s="274"/>
      <c r="BD97" s="274"/>
      <c r="BE97" s="266"/>
      <c r="BF97" s="266"/>
      <c r="BG97" s="266"/>
      <c r="BH97" s="266"/>
      <c r="BI97" s="266"/>
      <c r="BJ97" s="266"/>
      <c r="BK97" s="266"/>
      <c r="BL97" s="266"/>
      <c r="BM97" s="266"/>
      <c r="BN97" s="266"/>
      <c r="BO97" s="266"/>
      <c r="BP97" s="266"/>
      <c r="BQ97" s="263">
        <v>91</v>
      </c>
      <c r="BR97" s="268"/>
      <c r="BS97" s="1046"/>
      <c r="BT97" s="1047"/>
      <c r="BU97" s="1047"/>
      <c r="BV97" s="1047"/>
      <c r="BW97" s="1047"/>
      <c r="BX97" s="1047"/>
      <c r="BY97" s="1047"/>
      <c r="BZ97" s="1047"/>
      <c r="CA97" s="1047"/>
      <c r="CB97" s="1047"/>
      <c r="CC97" s="1047"/>
      <c r="CD97" s="1047"/>
      <c r="CE97" s="1047"/>
      <c r="CF97" s="1047"/>
      <c r="CG97" s="1048"/>
      <c r="CH97" s="1049"/>
      <c r="CI97" s="1050"/>
      <c r="CJ97" s="1050"/>
      <c r="CK97" s="1050"/>
      <c r="CL97" s="1051"/>
      <c r="CM97" s="1049"/>
      <c r="CN97" s="1050"/>
      <c r="CO97" s="1050"/>
      <c r="CP97" s="1050"/>
      <c r="CQ97" s="1051"/>
      <c r="CR97" s="1049"/>
      <c r="CS97" s="1050"/>
      <c r="CT97" s="1050"/>
      <c r="CU97" s="1050"/>
      <c r="CV97" s="1051"/>
      <c r="CW97" s="1049"/>
      <c r="CX97" s="1050"/>
      <c r="CY97" s="1050"/>
      <c r="CZ97" s="1050"/>
      <c r="DA97" s="1051"/>
      <c r="DB97" s="1049"/>
      <c r="DC97" s="1050"/>
      <c r="DD97" s="1050"/>
      <c r="DE97" s="1050"/>
      <c r="DF97" s="1051"/>
      <c r="DG97" s="1049"/>
      <c r="DH97" s="1050"/>
      <c r="DI97" s="1050"/>
      <c r="DJ97" s="1050"/>
      <c r="DK97" s="1051"/>
      <c r="DL97" s="1049"/>
      <c r="DM97" s="1050"/>
      <c r="DN97" s="1050"/>
      <c r="DO97" s="1050"/>
      <c r="DP97" s="1051"/>
      <c r="DQ97" s="1049"/>
      <c r="DR97" s="1050"/>
      <c r="DS97" s="1050"/>
      <c r="DT97" s="1050"/>
      <c r="DU97" s="1051"/>
      <c r="DV97" s="1034"/>
      <c r="DW97" s="1035"/>
      <c r="DX97" s="1035"/>
      <c r="DY97" s="1035"/>
      <c r="DZ97" s="1036"/>
      <c r="EA97" s="247"/>
    </row>
    <row r="98" spans="1:131" s="248" customFormat="1" ht="26.25" hidden="1" customHeight="1" x14ac:dyDescent="0.2">
      <c r="A98" s="271"/>
      <c r="B98" s="272"/>
      <c r="C98" s="272"/>
      <c r="D98" s="272"/>
      <c r="E98" s="272"/>
      <c r="F98" s="272"/>
      <c r="G98" s="272"/>
      <c r="H98" s="272"/>
      <c r="I98" s="272"/>
      <c r="J98" s="272"/>
      <c r="K98" s="272"/>
      <c r="L98" s="272"/>
      <c r="M98" s="272"/>
      <c r="N98" s="272"/>
      <c r="O98" s="272"/>
      <c r="P98" s="272"/>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4"/>
      <c r="BA98" s="274"/>
      <c r="BB98" s="274"/>
      <c r="BC98" s="274"/>
      <c r="BD98" s="274"/>
      <c r="BE98" s="266"/>
      <c r="BF98" s="266"/>
      <c r="BG98" s="266"/>
      <c r="BH98" s="266"/>
      <c r="BI98" s="266"/>
      <c r="BJ98" s="266"/>
      <c r="BK98" s="266"/>
      <c r="BL98" s="266"/>
      <c r="BM98" s="266"/>
      <c r="BN98" s="266"/>
      <c r="BO98" s="266"/>
      <c r="BP98" s="266"/>
      <c r="BQ98" s="263">
        <v>92</v>
      </c>
      <c r="BR98" s="268"/>
      <c r="BS98" s="1046"/>
      <c r="BT98" s="1047"/>
      <c r="BU98" s="1047"/>
      <c r="BV98" s="1047"/>
      <c r="BW98" s="1047"/>
      <c r="BX98" s="1047"/>
      <c r="BY98" s="1047"/>
      <c r="BZ98" s="1047"/>
      <c r="CA98" s="1047"/>
      <c r="CB98" s="1047"/>
      <c r="CC98" s="1047"/>
      <c r="CD98" s="1047"/>
      <c r="CE98" s="1047"/>
      <c r="CF98" s="1047"/>
      <c r="CG98" s="1048"/>
      <c r="CH98" s="1049"/>
      <c r="CI98" s="1050"/>
      <c r="CJ98" s="1050"/>
      <c r="CK98" s="1050"/>
      <c r="CL98" s="1051"/>
      <c r="CM98" s="1049"/>
      <c r="CN98" s="1050"/>
      <c r="CO98" s="1050"/>
      <c r="CP98" s="1050"/>
      <c r="CQ98" s="1051"/>
      <c r="CR98" s="1049"/>
      <c r="CS98" s="1050"/>
      <c r="CT98" s="1050"/>
      <c r="CU98" s="1050"/>
      <c r="CV98" s="1051"/>
      <c r="CW98" s="1049"/>
      <c r="CX98" s="1050"/>
      <c r="CY98" s="1050"/>
      <c r="CZ98" s="1050"/>
      <c r="DA98" s="1051"/>
      <c r="DB98" s="1049"/>
      <c r="DC98" s="1050"/>
      <c r="DD98" s="1050"/>
      <c r="DE98" s="1050"/>
      <c r="DF98" s="1051"/>
      <c r="DG98" s="1049"/>
      <c r="DH98" s="1050"/>
      <c r="DI98" s="1050"/>
      <c r="DJ98" s="1050"/>
      <c r="DK98" s="1051"/>
      <c r="DL98" s="1049"/>
      <c r="DM98" s="1050"/>
      <c r="DN98" s="1050"/>
      <c r="DO98" s="1050"/>
      <c r="DP98" s="1051"/>
      <c r="DQ98" s="1049"/>
      <c r="DR98" s="1050"/>
      <c r="DS98" s="1050"/>
      <c r="DT98" s="1050"/>
      <c r="DU98" s="1051"/>
      <c r="DV98" s="1034"/>
      <c r="DW98" s="1035"/>
      <c r="DX98" s="1035"/>
      <c r="DY98" s="1035"/>
      <c r="DZ98" s="1036"/>
      <c r="EA98" s="247"/>
    </row>
    <row r="99" spans="1:131" s="248" customFormat="1" ht="26.25" hidden="1" customHeight="1" x14ac:dyDescent="0.2">
      <c r="A99" s="271"/>
      <c r="B99" s="272"/>
      <c r="C99" s="272"/>
      <c r="D99" s="272"/>
      <c r="E99" s="272"/>
      <c r="F99" s="272"/>
      <c r="G99" s="272"/>
      <c r="H99" s="272"/>
      <c r="I99" s="272"/>
      <c r="J99" s="272"/>
      <c r="K99" s="272"/>
      <c r="L99" s="272"/>
      <c r="M99" s="272"/>
      <c r="N99" s="272"/>
      <c r="O99" s="272"/>
      <c r="P99" s="272"/>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4"/>
      <c r="BA99" s="274"/>
      <c r="BB99" s="274"/>
      <c r="BC99" s="274"/>
      <c r="BD99" s="274"/>
      <c r="BE99" s="266"/>
      <c r="BF99" s="266"/>
      <c r="BG99" s="266"/>
      <c r="BH99" s="266"/>
      <c r="BI99" s="266"/>
      <c r="BJ99" s="266"/>
      <c r="BK99" s="266"/>
      <c r="BL99" s="266"/>
      <c r="BM99" s="266"/>
      <c r="BN99" s="266"/>
      <c r="BO99" s="266"/>
      <c r="BP99" s="266"/>
      <c r="BQ99" s="263">
        <v>93</v>
      </c>
      <c r="BR99" s="268"/>
      <c r="BS99" s="1046"/>
      <c r="BT99" s="1047"/>
      <c r="BU99" s="1047"/>
      <c r="BV99" s="1047"/>
      <c r="BW99" s="1047"/>
      <c r="BX99" s="1047"/>
      <c r="BY99" s="1047"/>
      <c r="BZ99" s="1047"/>
      <c r="CA99" s="1047"/>
      <c r="CB99" s="1047"/>
      <c r="CC99" s="1047"/>
      <c r="CD99" s="1047"/>
      <c r="CE99" s="1047"/>
      <c r="CF99" s="1047"/>
      <c r="CG99" s="1048"/>
      <c r="CH99" s="1049"/>
      <c r="CI99" s="1050"/>
      <c r="CJ99" s="1050"/>
      <c r="CK99" s="1050"/>
      <c r="CL99" s="1051"/>
      <c r="CM99" s="1049"/>
      <c r="CN99" s="1050"/>
      <c r="CO99" s="1050"/>
      <c r="CP99" s="1050"/>
      <c r="CQ99" s="1051"/>
      <c r="CR99" s="1049"/>
      <c r="CS99" s="1050"/>
      <c r="CT99" s="1050"/>
      <c r="CU99" s="1050"/>
      <c r="CV99" s="1051"/>
      <c r="CW99" s="1049"/>
      <c r="CX99" s="1050"/>
      <c r="CY99" s="1050"/>
      <c r="CZ99" s="1050"/>
      <c r="DA99" s="1051"/>
      <c r="DB99" s="1049"/>
      <c r="DC99" s="1050"/>
      <c r="DD99" s="1050"/>
      <c r="DE99" s="1050"/>
      <c r="DF99" s="1051"/>
      <c r="DG99" s="1049"/>
      <c r="DH99" s="1050"/>
      <c r="DI99" s="1050"/>
      <c r="DJ99" s="1050"/>
      <c r="DK99" s="1051"/>
      <c r="DL99" s="1049"/>
      <c r="DM99" s="1050"/>
      <c r="DN99" s="1050"/>
      <c r="DO99" s="1050"/>
      <c r="DP99" s="1051"/>
      <c r="DQ99" s="1049"/>
      <c r="DR99" s="1050"/>
      <c r="DS99" s="1050"/>
      <c r="DT99" s="1050"/>
      <c r="DU99" s="1051"/>
      <c r="DV99" s="1034"/>
      <c r="DW99" s="1035"/>
      <c r="DX99" s="1035"/>
      <c r="DY99" s="1035"/>
      <c r="DZ99" s="1036"/>
      <c r="EA99" s="247"/>
    </row>
    <row r="100" spans="1:131" s="248" customFormat="1" ht="26.25" hidden="1" customHeight="1" x14ac:dyDescent="0.2">
      <c r="A100" s="271"/>
      <c r="B100" s="272"/>
      <c r="C100" s="272"/>
      <c r="D100" s="272"/>
      <c r="E100" s="272"/>
      <c r="F100" s="272"/>
      <c r="G100" s="272"/>
      <c r="H100" s="272"/>
      <c r="I100" s="272"/>
      <c r="J100" s="272"/>
      <c r="K100" s="272"/>
      <c r="L100" s="272"/>
      <c r="M100" s="272"/>
      <c r="N100" s="272"/>
      <c r="O100" s="272"/>
      <c r="P100" s="272"/>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4"/>
      <c r="BA100" s="274"/>
      <c r="BB100" s="274"/>
      <c r="BC100" s="274"/>
      <c r="BD100" s="274"/>
      <c r="BE100" s="266"/>
      <c r="BF100" s="266"/>
      <c r="BG100" s="266"/>
      <c r="BH100" s="266"/>
      <c r="BI100" s="266"/>
      <c r="BJ100" s="266"/>
      <c r="BK100" s="266"/>
      <c r="BL100" s="266"/>
      <c r="BM100" s="266"/>
      <c r="BN100" s="266"/>
      <c r="BO100" s="266"/>
      <c r="BP100" s="266"/>
      <c r="BQ100" s="263">
        <v>94</v>
      </c>
      <c r="BR100" s="268"/>
      <c r="BS100" s="1046"/>
      <c r="BT100" s="1047"/>
      <c r="BU100" s="1047"/>
      <c r="BV100" s="1047"/>
      <c r="BW100" s="1047"/>
      <c r="BX100" s="1047"/>
      <c r="BY100" s="1047"/>
      <c r="BZ100" s="1047"/>
      <c r="CA100" s="1047"/>
      <c r="CB100" s="1047"/>
      <c r="CC100" s="1047"/>
      <c r="CD100" s="1047"/>
      <c r="CE100" s="1047"/>
      <c r="CF100" s="1047"/>
      <c r="CG100" s="1048"/>
      <c r="CH100" s="1049"/>
      <c r="CI100" s="1050"/>
      <c r="CJ100" s="1050"/>
      <c r="CK100" s="1050"/>
      <c r="CL100" s="1051"/>
      <c r="CM100" s="1049"/>
      <c r="CN100" s="1050"/>
      <c r="CO100" s="1050"/>
      <c r="CP100" s="1050"/>
      <c r="CQ100" s="1051"/>
      <c r="CR100" s="1049"/>
      <c r="CS100" s="1050"/>
      <c r="CT100" s="1050"/>
      <c r="CU100" s="1050"/>
      <c r="CV100" s="1051"/>
      <c r="CW100" s="1049"/>
      <c r="CX100" s="1050"/>
      <c r="CY100" s="1050"/>
      <c r="CZ100" s="1050"/>
      <c r="DA100" s="1051"/>
      <c r="DB100" s="1049"/>
      <c r="DC100" s="1050"/>
      <c r="DD100" s="1050"/>
      <c r="DE100" s="1050"/>
      <c r="DF100" s="1051"/>
      <c r="DG100" s="1049"/>
      <c r="DH100" s="1050"/>
      <c r="DI100" s="1050"/>
      <c r="DJ100" s="1050"/>
      <c r="DK100" s="1051"/>
      <c r="DL100" s="1049"/>
      <c r="DM100" s="1050"/>
      <c r="DN100" s="1050"/>
      <c r="DO100" s="1050"/>
      <c r="DP100" s="1051"/>
      <c r="DQ100" s="1049"/>
      <c r="DR100" s="1050"/>
      <c r="DS100" s="1050"/>
      <c r="DT100" s="1050"/>
      <c r="DU100" s="1051"/>
      <c r="DV100" s="1034"/>
      <c r="DW100" s="1035"/>
      <c r="DX100" s="1035"/>
      <c r="DY100" s="1035"/>
      <c r="DZ100" s="1036"/>
      <c r="EA100" s="247"/>
    </row>
    <row r="101" spans="1:131" s="248" customFormat="1" ht="26.25" hidden="1" customHeight="1" x14ac:dyDescent="0.2">
      <c r="A101" s="271"/>
      <c r="B101" s="272"/>
      <c r="C101" s="272"/>
      <c r="D101" s="272"/>
      <c r="E101" s="272"/>
      <c r="F101" s="272"/>
      <c r="G101" s="272"/>
      <c r="H101" s="272"/>
      <c r="I101" s="272"/>
      <c r="J101" s="272"/>
      <c r="K101" s="272"/>
      <c r="L101" s="272"/>
      <c r="M101" s="272"/>
      <c r="N101" s="272"/>
      <c r="O101" s="272"/>
      <c r="P101" s="272"/>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4"/>
      <c r="BA101" s="274"/>
      <c r="BB101" s="274"/>
      <c r="BC101" s="274"/>
      <c r="BD101" s="274"/>
      <c r="BE101" s="266"/>
      <c r="BF101" s="266"/>
      <c r="BG101" s="266"/>
      <c r="BH101" s="266"/>
      <c r="BI101" s="266"/>
      <c r="BJ101" s="266"/>
      <c r="BK101" s="266"/>
      <c r="BL101" s="266"/>
      <c r="BM101" s="266"/>
      <c r="BN101" s="266"/>
      <c r="BO101" s="266"/>
      <c r="BP101" s="266"/>
      <c r="BQ101" s="263">
        <v>95</v>
      </c>
      <c r="BR101" s="268"/>
      <c r="BS101" s="1046"/>
      <c r="BT101" s="1047"/>
      <c r="BU101" s="1047"/>
      <c r="BV101" s="1047"/>
      <c r="BW101" s="1047"/>
      <c r="BX101" s="1047"/>
      <c r="BY101" s="1047"/>
      <c r="BZ101" s="1047"/>
      <c r="CA101" s="1047"/>
      <c r="CB101" s="1047"/>
      <c r="CC101" s="1047"/>
      <c r="CD101" s="1047"/>
      <c r="CE101" s="1047"/>
      <c r="CF101" s="1047"/>
      <c r="CG101" s="1048"/>
      <c r="CH101" s="1049"/>
      <c r="CI101" s="1050"/>
      <c r="CJ101" s="1050"/>
      <c r="CK101" s="1050"/>
      <c r="CL101" s="1051"/>
      <c r="CM101" s="1049"/>
      <c r="CN101" s="1050"/>
      <c r="CO101" s="1050"/>
      <c r="CP101" s="1050"/>
      <c r="CQ101" s="1051"/>
      <c r="CR101" s="1049"/>
      <c r="CS101" s="1050"/>
      <c r="CT101" s="1050"/>
      <c r="CU101" s="1050"/>
      <c r="CV101" s="1051"/>
      <c r="CW101" s="1049"/>
      <c r="CX101" s="1050"/>
      <c r="CY101" s="1050"/>
      <c r="CZ101" s="1050"/>
      <c r="DA101" s="1051"/>
      <c r="DB101" s="1049"/>
      <c r="DC101" s="1050"/>
      <c r="DD101" s="1050"/>
      <c r="DE101" s="1050"/>
      <c r="DF101" s="1051"/>
      <c r="DG101" s="1049"/>
      <c r="DH101" s="1050"/>
      <c r="DI101" s="1050"/>
      <c r="DJ101" s="1050"/>
      <c r="DK101" s="1051"/>
      <c r="DL101" s="1049"/>
      <c r="DM101" s="1050"/>
      <c r="DN101" s="1050"/>
      <c r="DO101" s="1050"/>
      <c r="DP101" s="1051"/>
      <c r="DQ101" s="1049"/>
      <c r="DR101" s="1050"/>
      <c r="DS101" s="1050"/>
      <c r="DT101" s="1050"/>
      <c r="DU101" s="1051"/>
      <c r="DV101" s="1034"/>
      <c r="DW101" s="1035"/>
      <c r="DX101" s="1035"/>
      <c r="DY101" s="1035"/>
      <c r="DZ101" s="1036"/>
      <c r="EA101" s="247"/>
    </row>
    <row r="102" spans="1:131" s="248" customFormat="1" ht="26.25" customHeight="1" thickBot="1" x14ac:dyDescent="0.25">
      <c r="A102" s="271"/>
      <c r="B102" s="272"/>
      <c r="C102" s="272"/>
      <c r="D102" s="272"/>
      <c r="E102" s="272"/>
      <c r="F102" s="272"/>
      <c r="G102" s="272"/>
      <c r="H102" s="272"/>
      <c r="I102" s="272"/>
      <c r="J102" s="272"/>
      <c r="K102" s="272"/>
      <c r="L102" s="272"/>
      <c r="M102" s="272"/>
      <c r="N102" s="272"/>
      <c r="O102" s="272"/>
      <c r="P102" s="272"/>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4"/>
      <c r="BA102" s="274"/>
      <c r="BB102" s="274"/>
      <c r="BC102" s="274"/>
      <c r="BD102" s="274"/>
      <c r="BE102" s="266"/>
      <c r="BF102" s="266"/>
      <c r="BG102" s="266"/>
      <c r="BH102" s="266"/>
      <c r="BI102" s="266"/>
      <c r="BJ102" s="266"/>
      <c r="BK102" s="266"/>
      <c r="BL102" s="266"/>
      <c r="BM102" s="266"/>
      <c r="BN102" s="266"/>
      <c r="BO102" s="266"/>
      <c r="BP102" s="266"/>
      <c r="BQ102" s="265" t="s">
        <v>390</v>
      </c>
      <c r="BR102" s="1037" t="s">
        <v>426</v>
      </c>
      <c r="BS102" s="1038"/>
      <c r="BT102" s="1038"/>
      <c r="BU102" s="1038"/>
      <c r="BV102" s="1038"/>
      <c r="BW102" s="1038"/>
      <c r="BX102" s="1038"/>
      <c r="BY102" s="1038"/>
      <c r="BZ102" s="1038"/>
      <c r="CA102" s="1038"/>
      <c r="CB102" s="1038"/>
      <c r="CC102" s="1038"/>
      <c r="CD102" s="1038"/>
      <c r="CE102" s="1038"/>
      <c r="CF102" s="1038"/>
      <c r="CG102" s="1039"/>
      <c r="CH102" s="1040"/>
      <c r="CI102" s="1041"/>
      <c r="CJ102" s="1041"/>
      <c r="CK102" s="1041"/>
      <c r="CL102" s="1042"/>
      <c r="CM102" s="1040"/>
      <c r="CN102" s="1041"/>
      <c r="CO102" s="1041"/>
      <c r="CP102" s="1041"/>
      <c r="CQ102" s="1042"/>
      <c r="CR102" s="1043">
        <v>148</v>
      </c>
      <c r="CS102" s="1044"/>
      <c r="CT102" s="1044"/>
      <c r="CU102" s="1044"/>
      <c r="CV102" s="1045"/>
      <c r="CW102" s="1043">
        <v>135</v>
      </c>
      <c r="CX102" s="1044"/>
      <c r="CY102" s="1044"/>
      <c r="CZ102" s="1044"/>
      <c r="DA102" s="1045"/>
      <c r="DB102" s="1043" t="s">
        <v>623</v>
      </c>
      <c r="DC102" s="1044"/>
      <c r="DD102" s="1044"/>
      <c r="DE102" s="1044"/>
      <c r="DF102" s="1045"/>
      <c r="DG102" s="1043" t="s">
        <v>623</v>
      </c>
      <c r="DH102" s="1044"/>
      <c r="DI102" s="1044"/>
      <c r="DJ102" s="1044"/>
      <c r="DK102" s="1045"/>
      <c r="DL102" s="1043" t="s">
        <v>623</v>
      </c>
      <c r="DM102" s="1044"/>
      <c r="DN102" s="1044"/>
      <c r="DO102" s="1044"/>
      <c r="DP102" s="1045"/>
      <c r="DQ102" s="1043" t="s">
        <v>623</v>
      </c>
      <c r="DR102" s="1044"/>
      <c r="DS102" s="1044"/>
      <c r="DT102" s="1044"/>
      <c r="DU102" s="1045"/>
      <c r="DV102" s="1026"/>
      <c r="DW102" s="1027"/>
      <c r="DX102" s="1027"/>
      <c r="DY102" s="1027"/>
      <c r="DZ102" s="1028"/>
      <c r="EA102" s="247"/>
    </row>
    <row r="103" spans="1:131" s="248" customFormat="1" ht="26.25" customHeight="1" x14ac:dyDescent="0.2">
      <c r="A103" s="271"/>
      <c r="B103" s="272"/>
      <c r="C103" s="272"/>
      <c r="D103" s="272"/>
      <c r="E103" s="272"/>
      <c r="F103" s="272"/>
      <c r="G103" s="272"/>
      <c r="H103" s="272"/>
      <c r="I103" s="272"/>
      <c r="J103" s="272"/>
      <c r="K103" s="272"/>
      <c r="L103" s="272"/>
      <c r="M103" s="272"/>
      <c r="N103" s="272"/>
      <c r="O103" s="272"/>
      <c r="P103" s="272"/>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4"/>
      <c r="BA103" s="274"/>
      <c r="BB103" s="274"/>
      <c r="BC103" s="274"/>
      <c r="BD103" s="274"/>
      <c r="BE103" s="266"/>
      <c r="BF103" s="266"/>
      <c r="BG103" s="266"/>
      <c r="BH103" s="266"/>
      <c r="BI103" s="266"/>
      <c r="BJ103" s="266"/>
      <c r="BK103" s="266"/>
      <c r="BL103" s="266"/>
      <c r="BM103" s="266"/>
      <c r="BN103" s="266"/>
      <c r="BO103" s="266"/>
      <c r="BP103" s="266"/>
      <c r="BQ103" s="1029" t="s">
        <v>427</v>
      </c>
      <c r="BR103" s="1029"/>
      <c r="BS103" s="1029"/>
      <c r="BT103" s="1029"/>
      <c r="BU103" s="1029"/>
      <c r="BV103" s="1029"/>
      <c r="BW103" s="1029"/>
      <c r="BX103" s="1029"/>
      <c r="BY103" s="1029"/>
      <c r="BZ103" s="1029"/>
      <c r="CA103" s="1029"/>
      <c r="CB103" s="1029"/>
      <c r="CC103" s="1029"/>
      <c r="CD103" s="1029"/>
      <c r="CE103" s="1029"/>
      <c r="CF103" s="1029"/>
      <c r="CG103" s="1029"/>
      <c r="CH103" s="1029"/>
      <c r="CI103" s="1029"/>
      <c r="CJ103" s="1029"/>
      <c r="CK103" s="1029"/>
      <c r="CL103" s="1029"/>
      <c r="CM103" s="1029"/>
      <c r="CN103" s="1029"/>
      <c r="CO103" s="1029"/>
      <c r="CP103" s="1029"/>
      <c r="CQ103" s="1029"/>
      <c r="CR103" s="1029"/>
      <c r="CS103" s="1029"/>
      <c r="CT103" s="1029"/>
      <c r="CU103" s="1029"/>
      <c r="CV103" s="1029"/>
      <c r="CW103" s="1029"/>
      <c r="CX103" s="1029"/>
      <c r="CY103" s="1029"/>
      <c r="CZ103" s="1029"/>
      <c r="DA103" s="1029"/>
      <c r="DB103" s="1029"/>
      <c r="DC103" s="1029"/>
      <c r="DD103" s="1029"/>
      <c r="DE103" s="1029"/>
      <c r="DF103" s="1029"/>
      <c r="DG103" s="1029"/>
      <c r="DH103" s="1029"/>
      <c r="DI103" s="1029"/>
      <c r="DJ103" s="1029"/>
      <c r="DK103" s="1029"/>
      <c r="DL103" s="1029"/>
      <c r="DM103" s="1029"/>
      <c r="DN103" s="1029"/>
      <c r="DO103" s="1029"/>
      <c r="DP103" s="1029"/>
      <c r="DQ103" s="1029"/>
      <c r="DR103" s="1029"/>
      <c r="DS103" s="1029"/>
      <c r="DT103" s="1029"/>
      <c r="DU103" s="1029"/>
      <c r="DV103" s="1029"/>
      <c r="DW103" s="1029"/>
      <c r="DX103" s="1029"/>
      <c r="DY103" s="1029"/>
      <c r="DZ103" s="1029"/>
      <c r="EA103" s="247"/>
    </row>
    <row r="104" spans="1:131" s="248" customFormat="1" ht="26.25" customHeight="1" x14ac:dyDescent="0.2">
      <c r="A104" s="271"/>
      <c r="B104" s="272"/>
      <c r="C104" s="272"/>
      <c r="D104" s="272"/>
      <c r="E104" s="272"/>
      <c r="F104" s="272"/>
      <c r="G104" s="272"/>
      <c r="H104" s="272"/>
      <c r="I104" s="272"/>
      <c r="J104" s="272"/>
      <c r="K104" s="272"/>
      <c r="L104" s="272"/>
      <c r="M104" s="272"/>
      <c r="N104" s="272"/>
      <c r="O104" s="272"/>
      <c r="P104" s="272"/>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4"/>
      <c r="BA104" s="274"/>
      <c r="BB104" s="274"/>
      <c r="BC104" s="274"/>
      <c r="BD104" s="274"/>
      <c r="BE104" s="266"/>
      <c r="BF104" s="266"/>
      <c r="BG104" s="266"/>
      <c r="BH104" s="266"/>
      <c r="BI104" s="266"/>
      <c r="BJ104" s="266"/>
      <c r="BK104" s="266"/>
      <c r="BL104" s="266"/>
      <c r="BM104" s="266"/>
      <c r="BN104" s="266"/>
      <c r="BO104" s="266"/>
      <c r="BP104" s="266"/>
      <c r="BQ104" s="1030" t="s">
        <v>428</v>
      </c>
      <c r="BR104" s="1030"/>
      <c r="BS104" s="1030"/>
      <c r="BT104" s="1030"/>
      <c r="BU104" s="1030"/>
      <c r="BV104" s="1030"/>
      <c r="BW104" s="1030"/>
      <c r="BX104" s="1030"/>
      <c r="BY104" s="1030"/>
      <c r="BZ104" s="1030"/>
      <c r="CA104" s="1030"/>
      <c r="CB104" s="1030"/>
      <c r="CC104" s="1030"/>
      <c r="CD104" s="1030"/>
      <c r="CE104" s="1030"/>
      <c r="CF104" s="1030"/>
      <c r="CG104" s="1030"/>
      <c r="CH104" s="1030"/>
      <c r="CI104" s="1030"/>
      <c r="CJ104" s="1030"/>
      <c r="CK104" s="1030"/>
      <c r="CL104" s="1030"/>
      <c r="CM104" s="1030"/>
      <c r="CN104" s="1030"/>
      <c r="CO104" s="1030"/>
      <c r="CP104" s="1030"/>
      <c r="CQ104" s="1030"/>
      <c r="CR104" s="1030"/>
      <c r="CS104" s="1030"/>
      <c r="CT104" s="1030"/>
      <c r="CU104" s="1030"/>
      <c r="CV104" s="1030"/>
      <c r="CW104" s="1030"/>
      <c r="CX104" s="1030"/>
      <c r="CY104" s="1030"/>
      <c r="CZ104" s="1030"/>
      <c r="DA104" s="1030"/>
      <c r="DB104" s="1030"/>
      <c r="DC104" s="1030"/>
      <c r="DD104" s="1030"/>
      <c r="DE104" s="1030"/>
      <c r="DF104" s="1030"/>
      <c r="DG104" s="1030"/>
      <c r="DH104" s="1030"/>
      <c r="DI104" s="1030"/>
      <c r="DJ104" s="1030"/>
      <c r="DK104" s="1030"/>
      <c r="DL104" s="1030"/>
      <c r="DM104" s="1030"/>
      <c r="DN104" s="1030"/>
      <c r="DO104" s="1030"/>
      <c r="DP104" s="1030"/>
      <c r="DQ104" s="1030"/>
      <c r="DR104" s="1030"/>
      <c r="DS104" s="1030"/>
      <c r="DT104" s="1030"/>
      <c r="DU104" s="1030"/>
      <c r="DV104" s="1030"/>
      <c r="DW104" s="1030"/>
      <c r="DX104" s="1030"/>
      <c r="DY104" s="1030"/>
      <c r="DZ104" s="1030"/>
      <c r="EA104" s="247"/>
    </row>
    <row r="105" spans="1:131" s="248" customFormat="1" ht="11.25" customHeight="1" x14ac:dyDescent="0.2">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9"/>
      <c r="BR105" s="269"/>
      <c r="BS105" s="269"/>
      <c r="BT105" s="269"/>
      <c r="BU105" s="269"/>
      <c r="BV105" s="269"/>
      <c r="BW105" s="269"/>
      <c r="BX105" s="269"/>
      <c r="BY105" s="269"/>
      <c r="BZ105" s="269"/>
      <c r="CA105" s="269"/>
      <c r="CB105" s="269"/>
      <c r="CC105" s="269"/>
      <c r="CD105" s="269"/>
      <c r="CE105" s="269"/>
      <c r="CF105" s="269"/>
      <c r="CG105" s="269"/>
      <c r="CH105" s="269"/>
      <c r="CI105" s="269"/>
      <c r="CJ105" s="269"/>
      <c r="CK105" s="269"/>
      <c r="CL105" s="269"/>
      <c r="CM105" s="269"/>
      <c r="CN105" s="269"/>
      <c r="CO105" s="269"/>
      <c r="CP105" s="269"/>
      <c r="CQ105" s="269"/>
      <c r="CR105" s="269"/>
      <c r="CS105" s="269"/>
      <c r="CT105" s="269"/>
      <c r="CU105" s="269"/>
      <c r="CV105" s="269"/>
      <c r="CW105" s="269"/>
      <c r="CX105" s="269"/>
      <c r="CY105" s="269"/>
      <c r="CZ105" s="269"/>
      <c r="DA105" s="269"/>
      <c r="DB105" s="269"/>
      <c r="DC105" s="269"/>
      <c r="DD105" s="269"/>
      <c r="DE105" s="269"/>
      <c r="DF105" s="269"/>
      <c r="DG105" s="269"/>
      <c r="DH105" s="269"/>
      <c r="DI105" s="269"/>
      <c r="DJ105" s="269"/>
      <c r="DK105" s="269"/>
      <c r="DL105" s="269"/>
      <c r="DM105" s="269"/>
      <c r="DN105" s="269"/>
      <c r="DO105" s="269"/>
      <c r="DP105" s="269"/>
      <c r="DQ105" s="269"/>
      <c r="DR105" s="269"/>
      <c r="DS105" s="269"/>
      <c r="DT105" s="269"/>
      <c r="DU105" s="269"/>
      <c r="DV105" s="269"/>
      <c r="DW105" s="269"/>
      <c r="DX105" s="269"/>
      <c r="DY105" s="269"/>
      <c r="DZ105" s="269"/>
      <c r="EA105" s="247"/>
    </row>
    <row r="106" spans="1:131" s="248" customFormat="1" ht="11.25" customHeight="1"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69"/>
      <c r="BR106" s="269"/>
      <c r="BS106" s="269"/>
      <c r="BT106" s="269"/>
      <c r="BU106" s="269"/>
      <c r="BV106" s="269"/>
      <c r="BW106" s="269"/>
      <c r="BX106" s="269"/>
      <c r="BY106" s="269"/>
      <c r="BZ106" s="269"/>
      <c r="CA106" s="269"/>
      <c r="CB106" s="269"/>
      <c r="CC106" s="269"/>
      <c r="CD106" s="269"/>
      <c r="CE106" s="269"/>
      <c r="CF106" s="269"/>
      <c r="CG106" s="269"/>
      <c r="CH106" s="269"/>
      <c r="CI106" s="269"/>
      <c r="CJ106" s="269"/>
      <c r="CK106" s="269"/>
      <c r="CL106" s="269"/>
      <c r="CM106" s="269"/>
      <c r="CN106" s="269"/>
      <c r="CO106" s="269"/>
      <c r="CP106" s="269"/>
      <c r="CQ106" s="269"/>
      <c r="CR106" s="269"/>
      <c r="CS106" s="269"/>
      <c r="CT106" s="269"/>
      <c r="CU106" s="269"/>
      <c r="CV106" s="269"/>
      <c r="CW106" s="269"/>
      <c r="CX106" s="269"/>
      <c r="CY106" s="269"/>
      <c r="CZ106" s="269"/>
      <c r="DA106" s="269"/>
      <c r="DB106" s="269"/>
      <c r="DC106" s="269"/>
      <c r="DD106" s="269"/>
      <c r="DE106" s="269"/>
      <c r="DF106" s="269"/>
      <c r="DG106" s="269"/>
      <c r="DH106" s="269"/>
      <c r="DI106" s="269"/>
      <c r="DJ106" s="269"/>
      <c r="DK106" s="269"/>
      <c r="DL106" s="269"/>
      <c r="DM106" s="269"/>
      <c r="DN106" s="269"/>
      <c r="DO106" s="269"/>
      <c r="DP106" s="269"/>
      <c r="DQ106" s="269"/>
      <c r="DR106" s="269"/>
      <c r="DS106" s="269"/>
      <c r="DT106" s="269"/>
      <c r="DU106" s="269"/>
      <c r="DV106" s="269"/>
      <c r="DW106" s="269"/>
      <c r="DX106" s="269"/>
      <c r="DY106" s="269"/>
      <c r="DZ106" s="269"/>
      <c r="EA106" s="247"/>
    </row>
    <row r="107" spans="1:131" s="247" customFormat="1" ht="26.25" customHeight="1" thickBot="1" x14ac:dyDescent="0.25">
      <c r="A107" s="276" t="s">
        <v>429</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7"/>
      <c r="AI107" s="277"/>
      <c r="AJ107" s="277"/>
      <c r="AK107" s="277"/>
      <c r="AL107" s="277"/>
      <c r="AM107" s="277"/>
      <c r="AN107" s="277"/>
      <c r="AO107" s="277"/>
      <c r="AP107" s="277"/>
      <c r="AQ107" s="277"/>
      <c r="AR107" s="277"/>
      <c r="AS107" s="277"/>
      <c r="AT107" s="277"/>
      <c r="AU107" s="276" t="s">
        <v>430</v>
      </c>
      <c r="AV107" s="277"/>
      <c r="AW107" s="277"/>
      <c r="AX107" s="277"/>
      <c r="AY107" s="277"/>
      <c r="AZ107" s="277"/>
      <c r="BA107" s="277"/>
      <c r="BB107" s="277"/>
      <c r="BC107" s="277"/>
      <c r="BD107" s="277"/>
      <c r="BE107" s="277"/>
      <c r="BF107" s="277"/>
      <c r="BG107" s="277"/>
      <c r="BH107" s="277"/>
      <c r="BI107" s="277"/>
      <c r="BJ107" s="277"/>
      <c r="BK107" s="277"/>
      <c r="BL107" s="277"/>
      <c r="BM107" s="277"/>
      <c r="BN107" s="277"/>
      <c r="BO107" s="277"/>
      <c r="BP107" s="277"/>
      <c r="BQ107" s="277"/>
      <c r="BR107" s="277"/>
      <c r="BS107" s="277"/>
      <c r="BT107" s="277"/>
      <c r="BU107" s="277"/>
      <c r="BV107" s="277"/>
      <c r="BW107" s="277"/>
      <c r="BX107" s="277"/>
      <c r="BY107" s="277"/>
      <c r="BZ107" s="277"/>
      <c r="CA107" s="277"/>
      <c r="CB107" s="277"/>
      <c r="CC107" s="277"/>
      <c r="CD107" s="277"/>
      <c r="CE107" s="277"/>
      <c r="CF107" s="277"/>
      <c r="CG107" s="277"/>
      <c r="CH107" s="277"/>
      <c r="CI107" s="277"/>
      <c r="CJ107" s="277"/>
      <c r="CK107" s="277"/>
      <c r="CL107" s="277"/>
      <c r="CM107" s="277"/>
      <c r="CN107" s="277"/>
      <c r="CO107" s="277"/>
      <c r="CP107" s="277"/>
      <c r="CQ107" s="277"/>
      <c r="CR107" s="277"/>
      <c r="CS107" s="277"/>
      <c r="CT107" s="277"/>
      <c r="CU107" s="277"/>
      <c r="CV107" s="277"/>
      <c r="CW107" s="277"/>
      <c r="CX107" s="277"/>
      <c r="CY107" s="277"/>
      <c r="CZ107" s="277"/>
      <c r="DA107" s="277"/>
      <c r="DB107" s="277"/>
      <c r="DC107" s="277"/>
      <c r="DD107" s="277"/>
      <c r="DE107" s="277"/>
      <c r="DF107" s="277"/>
      <c r="DG107" s="277"/>
      <c r="DH107" s="277"/>
      <c r="DI107" s="277"/>
      <c r="DJ107" s="277"/>
      <c r="DK107" s="277"/>
      <c r="DL107" s="277"/>
      <c r="DM107" s="277"/>
      <c r="DN107" s="277"/>
      <c r="DO107" s="277"/>
      <c r="DP107" s="277"/>
      <c r="DQ107" s="277"/>
      <c r="DR107" s="277"/>
      <c r="DS107" s="277"/>
      <c r="DT107" s="277"/>
      <c r="DU107" s="277"/>
      <c r="DV107" s="277"/>
      <c r="DW107" s="277"/>
      <c r="DX107" s="277"/>
      <c r="DY107" s="277"/>
      <c r="DZ107" s="277"/>
    </row>
    <row r="108" spans="1:131" s="247" customFormat="1" ht="26.25" customHeight="1" x14ac:dyDescent="0.2">
      <c r="A108" s="1031" t="s">
        <v>431</v>
      </c>
      <c r="B108" s="1032"/>
      <c r="C108" s="1032"/>
      <c r="D108" s="1032"/>
      <c r="E108" s="1032"/>
      <c r="F108" s="1032"/>
      <c r="G108" s="1032"/>
      <c r="H108" s="1032"/>
      <c r="I108" s="1032"/>
      <c r="J108" s="1032"/>
      <c r="K108" s="1032"/>
      <c r="L108" s="1032"/>
      <c r="M108" s="1032"/>
      <c r="N108" s="1032"/>
      <c r="O108" s="1032"/>
      <c r="P108" s="1032"/>
      <c r="Q108" s="1032"/>
      <c r="R108" s="1032"/>
      <c r="S108" s="1032"/>
      <c r="T108" s="1032"/>
      <c r="U108" s="1032"/>
      <c r="V108" s="1032"/>
      <c r="W108" s="1032"/>
      <c r="X108" s="1032"/>
      <c r="Y108" s="1032"/>
      <c r="Z108" s="1032"/>
      <c r="AA108" s="1032"/>
      <c r="AB108" s="1032"/>
      <c r="AC108" s="1032"/>
      <c r="AD108" s="1032"/>
      <c r="AE108" s="1032"/>
      <c r="AF108" s="1032"/>
      <c r="AG108" s="1032"/>
      <c r="AH108" s="1032"/>
      <c r="AI108" s="1032"/>
      <c r="AJ108" s="1032"/>
      <c r="AK108" s="1032"/>
      <c r="AL108" s="1032"/>
      <c r="AM108" s="1032"/>
      <c r="AN108" s="1032"/>
      <c r="AO108" s="1032"/>
      <c r="AP108" s="1032"/>
      <c r="AQ108" s="1032"/>
      <c r="AR108" s="1032"/>
      <c r="AS108" s="1032"/>
      <c r="AT108" s="1033"/>
      <c r="AU108" s="1031" t="s">
        <v>432</v>
      </c>
      <c r="AV108" s="1032"/>
      <c r="AW108" s="1032"/>
      <c r="AX108" s="1032"/>
      <c r="AY108" s="1032"/>
      <c r="AZ108" s="1032"/>
      <c r="BA108" s="1032"/>
      <c r="BB108" s="1032"/>
      <c r="BC108" s="1032"/>
      <c r="BD108" s="1032"/>
      <c r="BE108" s="1032"/>
      <c r="BF108" s="1032"/>
      <c r="BG108" s="1032"/>
      <c r="BH108" s="1032"/>
      <c r="BI108" s="1032"/>
      <c r="BJ108" s="1032"/>
      <c r="BK108" s="1032"/>
      <c r="BL108" s="1032"/>
      <c r="BM108" s="1032"/>
      <c r="BN108" s="1032"/>
      <c r="BO108" s="1032"/>
      <c r="BP108" s="1032"/>
      <c r="BQ108" s="1032"/>
      <c r="BR108" s="1032"/>
      <c r="BS108" s="1032"/>
      <c r="BT108" s="1032"/>
      <c r="BU108" s="1032"/>
      <c r="BV108" s="1032"/>
      <c r="BW108" s="1032"/>
      <c r="BX108" s="1032"/>
      <c r="BY108" s="1032"/>
      <c r="BZ108" s="1032"/>
      <c r="CA108" s="1032"/>
      <c r="CB108" s="1032"/>
      <c r="CC108" s="1032"/>
      <c r="CD108" s="1032"/>
      <c r="CE108" s="1032"/>
      <c r="CF108" s="1032"/>
      <c r="CG108" s="1032"/>
      <c r="CH108" s="1032"/>
      <c r="CI108" s="1032"/>
      <c r="CJ108" s="1032"/>
      <c r="CK108" s="1032"/>
      <c r="CL108" s="1032"/>
      <c r="CM108" s="1032"/>
      <c r="CN108" s="1032"/>
      <c r="CO108" s="1032"/>
      <c r="CP108" s="1032"/>
      <c r="CQ108" s="1032"/>
      <c r="CR108" s="1032"/>
      <c r="CS108" s="1032"/>
      <c r="CT108" s="1032"/>
      <c r="CU108" s="1032"/>
      <c r="CV108" s="1032"/>
      <c r="CW108" s="1032"/>
      <c r="CX108" s="1032"/>
      <c r="CY108" s="1032"/>
      <c r="CZ108" s="1032"/>
      <c r="DA108" s="1032"/>
      <c r="DB108" s="1032"/>
      <c r="DC108" s="1032"/>
      <c r="DD108" s="1032"/>
      <c r="DE108" s="1032"/>
      <c r="DF108" s="1032"/>
      <c r="DG108" s="1032"/>
      <c r="DH108" s="1032"/>
      <c r="DI108" s="1032"/>
      <c r="DJ108" s="1032"/>
      <c r="DK108" s="1032"/>
      <c r="DL108" s="1032"/>
      <c r="DM108" s="1032"/>
      <c r="DN108" s="1032"/>
      <c r="DO108" s="1032"/>
      <c r="DP108" s="1032"/>
      <c r="DQ108" s="1032"/>
      <c r="DR108" s="1032"/>
      <c r="DS108" s="1032"/>
      <c r="DT108" s="1032"/>
      <c r="DU108" s="1032"/>
      <c r="DV108" s="1032"/>
      <c r="DW108" s="1032"/>
      <c r="DX108" s="1032"/>
      <c r="DY108" s="1032"/>
      <c r="DZ108" s="1033"/>
    </row>
    <row r="109" spans="1:131" s="247" customFormat="1" ht="26.25" customHeight="1" x14ac:dyDescent="0.2">
      <c r="A109" s="986" t="s">
        <v>433</v>
      </c>
      <c r="B109" s="987"/>
      <c r="C109" s="987"/>
      <c r="D109" s="987"/>
      <c r="E109" s="987"/>
      <c r="F109" s="987"/>
      <c r="G109" s="987"/>
      <c r="H109" s="987"/>
      <c r="I109" s="987"/>
      <c r="J109" s="987"/>
      <c r="K109" s="987"/>
      <c r="L109" s="987"/>
      <c r="M109" s="987"/>
      <c r="N109" s="987"/>
      <c r="O109" s="987"/>
      <c r="P109" s="987"/>
      <c r="Q109" s="987"/>
      <c r="R109" s="987"/>
      <c r="S109" s="987"/>
      <c r="T109" s="987"/>
      <c r="U109" s="987"/>
      <c r="V109" s="987"/>
      <c r="W109" s="987"/>
      <c r="X109" s="987"/>
      <c r="Y109" s="987"/>
      <c r="Z109" s="988"/>
      <c r="AA109" s="989" t="s">
        <v>434</v>
      </c>
      <c r="AB109" s="987"/>
      <c r="AC109" s="987"/>
      <c r="AD109" s="987"/>
      <c r="AE109" s="988"/>
      <c r="AF109" s="989" t="s">
        <v>307</v>
      </c>
      <c r="AG109" s="987"/>
      <c r="AH109" s="987"/>
      <c r="AI109" s="987"/>
      <c r="AJ109" s="988"/>
      <c r="AK109" s="989" t="s">
        <v>306</v>
      </c>
      <c r="AL109" s="987"/>
      <c r="AM109" s="987"/>
      <c r="AN109" s="987"/>
      <c r="AO109" s="988"/>
      <c r="AP109" s="989" t="s">
        <v>435</v>
      </c>
      <c r="AQ109" s="987"/>
      <c r="AR109" s="987"/>
      <c r="AS109" s="987"/>
      <c r="AT109" s="1018"/>
      <c r="AU109" s="986" t="s">
        <v>433</v>
      </c>
      <c r="AV109" s="987"/>
      <c r="AW109" s="987"/>
      <c r="AX109" s="987"/>
      <c r="AY109" s="987"/>
      <c r="AZ109" s="987"/>
      <c r="BA109" s="987"/>
      <c r="BB109" s="987"/>
      <c r="BC109" s="987"/>
      <c r="BD109" s="987"/>
      <c r="BE109" s="987"/>
      <c r="BF109" s="987"/>
      <c r="BG109" s="987"/>
      <c r="BH109" s="987"/>
      <c r="BI109" s="987"/>
      <c r="BJ109" s="987"/>
      <c r="BK109" s="987"/>
      <c r="BL109" s="987"/>
      <c r="BM109" s="987"/>
      <c r="BN109" s="987"/>
      <c r="BO109" s="987"/>
      <c r="BP109" s="988"/>
      <c r="BQ109" s="989" t="s">
        <v>434</v>
      </c>
      <c r="BR109" s="987"/>
      <c r="BS109" s="987"/>
      <c r="BT109" s="987"/>
      <c r="BU109" s="988"/>
      <c r="BV109" s="989" t="s">
        <v>307</v>
      </c>
      <c r="BW109" s="987"/>
      <c r="BX109" s="987"/>
      <c r="BY109" s="987"/>
      <c r="BZ109" s="988"/>
      <c r="CA109" s="989" t="s">
        <v>306</v>
      </c>
      <c r="CB109" s="987"/>
      <c r="CC109" s="987"/>
      <c r="CD109" s="987"/>
      <c r="CE109" s="988"/>
      <c r="CF109" s="1025" t="s">
        <v>435</v>
      </c>
      <c r="CG109" s="1025"/>
      <c r="CH109" s="1025"/>
      <c r="CI109" s="1025"/>
      <c r="CJ109" s="1025"/>
      <c r="CK109" s="989" t="s">
        <v>436</v>
      </c>
      <c r="CL109" s="987"/>
      <c r="CM109" s="987"/>
      <c r="CN109" s="987"/>
      <c r="CO109" s="987"/>
      <c r="CP109" s="987"/>
      <c r="CQ109" s="987"/>
      <c r="CR109" s="987"/>
      <c r="CS109" s="987"/>
      <c r="CT109" s="987"/>
      <c r="CU109" s="987"/>
      <c r="CV109" s="987"/>
      <c r="CW109" s="987"/>
      <c r="CX109" s="987"/>
      <c r="CY109" s="987"/>
      <c r="CZ109" s="987"/>
      <c r="DA109" s="987"/>
      <c r="DB109" s="987"/>
      <c r="DC109" s="987"/>
      <c r="DD109" s="987"/>
      <c r="DE109" s="987"/>
      <c r="DF109" s="988"/>
      <c r="DG109" s="989" t="s">
        <v>434</v>
      </c>
      <c r="DH109" s="987"/>
      <c r="DI109" s="987"/>
      <c r="DJ109" s="987"/>
      <c r="DK109" s="988"/>
      <c r="DL109" s="989" t="s">
        <v>307</v>
      </c>
      <c r="DM109" s="987"/>
      <c r="DN109" s="987"/>
      <c r="DO109" s="987"/>
      <c r="DP109" s="988"/>
      <c r="DQ109" s="989" t="s">
        <v>306</v>
      </c>
      <c r="DR109" s="987"/>
      <c r="DS109" s="987"/>
      <c r="DT109" s="987"/>
      <c r="DU109" s="988"/>
      <c r="DV109" s="989" t="s">
        <v>435</v>
      </c>
      <c r="DW109" s="987"/>
      <c r="DX109" s="987"/>
      <c r="DY109" s="987"/>
      <c r="DZ109" s="1018"/>
    </row>
    <row r="110" spans="1:131" s="247" customFormat="1" ht="26.25" customHeight="1" x14ac:dyDescent="0.2">
      <c r="A110" s="889" t="s">
        <v>437</v>
      </c>
      <c r="B110" s="890"/>
      <c r="C110" s="890"/>
      <c r="D110" s="890"/>
      <c r="E110" s="890"/>
      <c r="F110" s="890"/>
      <c r="G110" s="890"/>
      <c r="H110" s="890"/>
      <c r="I110" s="890"/>
      <c r="J110" s="890"/>
      <c r="K110" s="890"/>
      <c r="L110" s="890"/>
      <c r="M110" s="890"/>
      <c r="N110" s="890"/>
      <c r="O110" s="890"/>
      <c r="P110" s="890"/>
      <c r="Q110" s="890"/>
      <c r="R110" s="890"/>
      <c r="S110" s="890"/>
      <c r="T110" s="890"/>
      <c r="U110" s="890"/>
      <c r="V110" s="890"/>
      <c r="W110" s="890"/>
      <c r="X110" s="890"/>
      <c r="Y110" s="890"/>
      <c r="Z110" s="891"/>
      <c r="AA110" s="979">
        <v>4899994</v>
      </c>
      <c r="AB110" s="980"/>
      <c r="AC110" s="980"/>
      <c r="AD110" s="980"/>
      <c r="AE110" s="981"/>
      <c r="AF110" s="982">
        <v>4730561</v>
      </c>
      <c r="AG110" s="980"/>
      <c r="AH110" s="980"/>
      <c r="AI110" s="980"/>
      <c r="AJ110" s="981"/>
      <c r="AK110" s="982">
        <v>4445194</v>
      </c>
      <c r="AL110" s="980"/>
      <c r="AM110" s="980"/>
      <c r="AN110" s="980"/>
      <c r="AO110" s="981"/>
      <c r="AP110" s="983">
        <v>19.399999999999999</v>
      </c>
      <c r="AQ110" s="984"/>
      <c r="AR110" s="984"/>
      <c r="AS110" s="984"/>
      <c r="AT110" s="985"/>
      <c r="AU110" s="1019" t="s">
        <v>73</v>
      </c>
      <c r="AV110" s="1020"/>
      <c r="AW110" s="1020"/>
      <c r="AX110" s="1020"/>
      <c r="AY110" s="1020"/>
      <c r="AZ110" s="945" t="s">
        <v>438</v>
      </c>
      <c r="BA110" s="890"/>
      <c r="BB110" s="890"/>
      <c r="BC110" s="890"/>
      <c r="BD110" s="890"/>
      <c r="BE110" s="890"/>
      <c r="BF110" s="890"/>
      <c r="BG110" s="890"/>
      <c r="BH110" s="890"/>
      <c r="BI110" s="890"/>
      <c r="BJ110" s="890"/>
      <c r="BK110" s="890"/>
      <c r="BL110" s="890"/>
      <c r="BM110" s="890"/>
      <c r="BN110" s="890"/>
      <c r="BO110" s="890"/>
      <c r="BP110" s="891"/>
      <c r="BQ110" s="946">
        <v>33399238</v>
      </c>
      <c r="BR110" s="927"/>
      <c r="BS110" s="927"/>
      <c r="BT110" s="927"/>
      <c r="BU110" s="927"/>
      <c r="BV110" s="927">
        <v>34169613</v>
      </c>
      <c r="BW110" s="927"/>
      <c r="BX110" s="927"/>
      <c r="BY110" s="927"/>
      <c r="BZ110" s="927"/>
      <c r="CA110" s="927">
        <v>34608117</v>
      </c>
      <c r="CB110" s="927"/>
      <c r="CC110" s="927"/>
      <c r="CD110" s="927"/>
      <c r="CE110" s="927"/>
      <c r="CF110" s="951">
        <v>151.30000000000001</v>
      </c>
      <c r="CG110" s="952"/>
      <c r="CH110" s="952"/>
      <c r="CI110" s="952"/>
      <c r="CJ110" s="952"/>
      <c r="CK110" s="1015" t="s">
        <v>439</v>
      </c>
      <c r="CL110" s="901"/>
      <c r="CM110" s="976" t="s">
        <v>440</v>
      </c>
      <c r="CN110" s="977"/>
      <c r="CO110" s="977"/>
      <c r="CP110" s="977"/>
      <c r="CQ110" s="977"/>
      <c r="CR110" s="977"/>
      <c r="CS110" s="977"/>
      <c r="CT110" s="977"/>
      <c r="CU110" s="977"/>
      <c r="CV110" s="977"/>
      <c r="CW110" s="977"/>
      <c r="CX110" s="977"/>
      <c r="CY110" s="977"/>
      <c r="CZ110" s="977"/>
      <c r="DA110" s="977"/>
      <c r="DB110" s="977"/>
      <c r="DC110" s="977"/>
      <c r="DD110" s="977"/>
      <c r="DE110" s="977"/>
      <c r="DF110" s="978"/>
      <c r="DG110" s="946" t="s">
        <v>441</v>
      </c>
      <c r="DH110" s="927"/>
      <c r="DI110" s="927"/>
      <c r="DJ110" s="927"/>
      <c r="DK110" s="927"/>
      <c r="DL110" s="927" t="s">
        <v>441</v>
      </c>
      <c r="DM110" s="927"/>
      <c r="DN110" s="927"/>
      <c r="DO110" s="927"/>
      <c r="DP110" s="927"/>
      <c r="DQ110" s="927" t="s">
        <v>442</v>
      </c>
      <c r="DR110" s="927"/>
      <c r="DS110" s="927"/>
      <c r="DT110" s="927"/>
      <c r="DU110" s="927"/>
      <c r="DV110" s="928" t="s">
        <v>441</v>
      </c>
      <c r="DW110" s="928"/>
      <c r="DX110" s="928"/>
      <c r="DY110" s="928"/>
      <c r="DZ110" s="929"/>
    </row>
    <row r="111" spans="1:131" s="247" customFormat="1" ht="26.25" customHeight="1" x14ac:dyDescent="0.2">
      <c r="A111" s="856" t="s">
        <v>443</v>
      </c>
      <c r="B111" s="857"/>
      <c r="C111" s="857"/>
      <c r="D111" s="857"/>
      <c r="E111" s="857"/>
      <c r="F111" s="857"/>
      <c r="G111" s="857"/>
      <c r="H111" s="857"/>
      <c r="I111" s="857"/>
      <c r="J111" s="857"/>
      <c r="K111" s="857"/>
      <c r="L111" s="857"/>
      <c r="M111" s="857"/>
      <c r="N111" s="857"/>
      <c r="O111" s="857"/>
      <c r="P111" s="857"/>
      <c r="Q111" s="857"/>
      <c r="R111" s="857"/>
      <c r="S111" s="857"/>
      <c r="T111" s="857"/>
      <c r="U111" s="857"/>
      <c r="V111" s="857"/>
      <c r="W111" s="857"/>
      <c r="X111" s="857"/>
      <c r="Y111" s="857"/>
      <c r="Z111" s="1014"/>
      <c r="AA111" s="1007" t="s">
        <v>441</v>
      </c>
      <c r="AB111" s="1008"/>
      <c r="AC111" s="1008"/>
      <c r="AD111" s="1008"/>
      <c r="AE111" s="1009"/>
      <c r="AF111" s="1010" t="s">
        <v>441</v>
      </c>
      <c r="AG111" s="1008"/>
      <c r="AH111" s="1008"/>
      <c r="AI111" s="1008"/>
      <c r="AJ111" s="1009"/>
      <c r="AK111" s="1010" t="s">
        <v>442</v>
      </c>
      <c r="AL111" s="1008"/>
      <c r="AM111" s="1008"/>
      <c r="AN111" s="1008"/>
      <c r="AO111" s="1009"/>
      <c r="AP111" s="1011" t="s">
        <v>441</v>
      </c>
      <c r="AQ111" s="1012"/>
      <c r="AR111" s="1012"/>
      <c r="AS111" s="1012"/>
      <c r="AT111" s="1013"/>
      <c r="AU111" s="1021"/>
      <c r="AV111" s="1022"/>
      <c r="AW111" s="1022"/>
      <c r="AX111" s="1022"/>
      <c r="AY111" s="1022"/>
      <c r="AZ111" s="897" t="s">
        <v>444</v>
      </c>
      <c r="BA111" s="832"/>
      <c r="BB111" s="832"/>
      <c r="BC111" s="832"/>
      <c r="BD111" s="832"/>
      <c r="BE111" s="832"/>
      <c r="BF111" s="832"/>
      <c r="BG111" s="832"/>
      <c r="BH111" s="832"/>
      <c r="BI111" s="832"/>
      <c r="BJ111" s="832"/>
      <c r="BK111" s="832"/>
      <c r="BL111" s="832"/>
      <c r="BM111" s="832"/>
      <c r="BN111" s="832"/>
      <c r="BO111" s="832"/>
      <c r="BP111" s="833"/>
      <c r="BQ111" s="898" t="s">
        <v>441</v>
      </c>
      <c r="BR111" s="899"/>
      <c r="BS111" s="899"/>
      <c r="BT111" s="899"/>
      <c r="BU111" s="899"/>
      <c r="BV111" s="899" t="s">
        <v>441</v>
      </c>
      <c r="BW111" s="899"/>
      <c r="BX111" s="899"/>
      <c r="BY111" s="899"/>
      <c r="BZ111" s="899"/>
      <c r="CA111" s="899" t="s">
        <v>441</v>
      </c>
      <c r="CB111" s="899"/>
      <c r="CC111" s="899"/>
      <c r="CD111" s="899"/>
      <c r="CE111" s="899"/>
      <c r="CF111" s="960" t="s">
        <v>441</v>
      </c>
      <c r="CG111" s="961"/>
      <c r="CH111" s="961"/>
      <c r="CI111" s="961"/>
      <c r="CJ111" s="961"/>
      <c r="CK111" s="1016"/>
      <c r="CL111" s="903"/>
      <c r="CM111" s="906" t="s">
        <v>445</v>
      </c>
      <c r="CN111" s="907"/>
      <c r="CO111" s="907"/>
      <c r="CP111" s="907"/>
      <c r="CQ111" s="907"/>
      <c r="CR111" s="907"/>
      <c r="CS111" s="907"/>
      <c r="CT111" s="907"/>
      <c r="CU111" s="907"/>
      <c r="CV111" s="907"/>
      <c r="CW111" s="907"/>
      <c r="CX111" s="907"/>
      <c r="CY111" s="907"/>
      <c r="CZ111" s="907"/>
      <c r="DA111" s="907"/>
      <c r="DB111" s="907"/>
      <c r="DC111" s="907"/>
      <c r="DD111" s="907"/>
      <c r="DE111" s="907"/>
      <c r="DF111" s="908"/>
      <c r="DG111" s="898" t="s">
        <v>441</v>
      </c>
      <c r="DH111" s="899"/>
      <c r="DI111" s="899"/>
      <c r="DJ111" s="899"/>
      <c r="DK111" s="899"/>
      <c r="DL111" s="899" t="s">
        <v>441</v>
      </c>
      <c r="DM111" s="899"/>
      <c r="DN111" s="899"/>
      <c r="DO111" s="899"/>
      <c r="DP111" s="899"/>
      <c r="DQ111" s="899" t="s">
        <v>441</v>
      </c>
      <c r="DR111" s="899"/>
      <c r="DS111" s="899"/>
      <c r="DT111" s="899"/>
      <c r="DU111" s="899"/>
      <c r="DV111" s="876" t="s">
        <v>441</v>
      </c>
      <c r="DW111" s="876"/>
      <c r="DX111" s="876"/>
      <c r="DY111" s="876"/>
      <c r="DZ111" s="877"/>
    </row>
    <row r="112" spans="1:131" s="247" customFormat="1" ht="26.25" customHeight="1" x14ac:dyDescent="0.2">
      <c r="A112" s="1001" t="s">
        <v>446</v>
      </c>
      <c r="B112" s="1002"/>
      <c r="C112" s="832" t="s">
        <v>447</v>
      </c>
      <c r="D112" s="832"/>
      <c r="E112" s="832"/>
      <c r="F112" s="832"/>
      <c r="G112" s="832"/>
      <c r="H112" s="832"/>
      <c r="I112" s="832"/>
      <c r="J112" s="832"/>
      <c r="K112" s="832"/>
      <c r="L112" s="832"/>
      <c r="M112" s="832"/>
      <c r="N112" s="832"/>
      <c r="O112" s="832"/>
      <c r="P112" s="832"/>
      <c r="Q112" s="832"/>
      <c r="R112" s="832"/>
      <c r="S112" s="832"/>
      <c r="T112" s="832"/>
      <c r="U112" s="832"/>
      <c r="V112" s="832"/>
      <c r="W112" s="832"/>
      <c r="X112" s="832"/>
      <c r="Y112" s="832"/>
      <c r="Z112" s="833"/>
      <c r="AA112" s="861" t="s">
        <v>448</v>
      </c>
      <c r="AB112" s="862"/>
      <c r="AC112" s="862"/>
      <c r="AD112" s="862"/>
      <c r="AE112" s="863"/>
      <c r="AF112" s="864" t="s">
        <v>449</v>
      </c>
      <c r="AG112" s="862"/>
      <c r="AH112" s="862"/>
      <c r="AI112" s="862"/>
      <c r="AJ112" s="863"/>
      <c r="AK112" s="864" t="s">
        <v>448</v>
      </c>
      <c r="AL112" s="862"/>
      <c r="AM112" s="862"/>
      <c r="AN112" s="862"/>
      <c r="AO112" s="863"/>
      <c r="AP112" s="909" t="s">
        <v>448</v>
      </c>
      <c r="AQ112" s="910"/>
      <c r="AR112" s="910"/>
      <c r="AS112" s="910"/>
      <c r="AT112" s="911"/>
      <c r="AU112" s="1021"/>
      <c r="AV112" s="1022"/>
      <c r="AW112" s="1022"/>
      <c r="AX112" s="1022"/>
      <c r="AY112" s="1022"/>
      <c r="AZ112" s="897" t="s">
        <v>450</v>
      </c>
      <c r="BA112" s="832"/>
      <c r="BB112" s="832"/>
      <c r="BC112" s="832"/>
      <c r="BD112" s="832"/>
      <c r="BE112" s="832"/>
      <c r="BF112" s="832"/>
      <c r="BG112" s="832"/>
      <c r="BH112" s="832"/>
      <c r="BI112" s="832"/>
      <c r="BJ112" s="832"/>
      <c r="BK112" s="832"/>
      <c r="BL112" s="832"/>
      <c r="BM112" s="832"/>
      <c r="BN112" s="832"/>
      <c r="BO112" s="832"/>
      <c r="BP112" s="833"/>
      <c r="BQ112" s="898">
        <v>11847132</v>
      </c>
      <c r="BR112" s="899"/>
      <c r="BS112" s="899"/>
      <c r="BT112" s="899"/>
      <c r="BU112" s="899"/>
      <c r="BV112" s="899">
        <v>11547472</v>
      </c>
      <c r="BW112" s="899"/>
      <c r="BX112" s="899"/>
      <c r="BY112" s="899"/>
      <c r="BZ112" s="899"/>
      <c r="CA112" s="899">
        <v>11353773</v>
      </c>
      <c r="CB112" s="899"/>
      <c r="CC112" s="899"/>
      <c r="CD112" s="899"/>
      <c r="CE112" s="899"/>
      <c r="CF112" s="960">
        <v>49.6</v>
      </c>
      <c r="CG112" s="961"/>
      <c r="CH112" s="961"/>
      <c r="CI112" s="961"/>
      <c r="CJ112" s="961"/>
      <c r="CK112" s="1016"/>
      <c r="CL112" s="903"/>
      <c r="CM112" s="906" t="s">
        <v>451</v>
      </c>
      <c r="CN112" s="907"/>
      <c r="CO112" s="907"/>
      <c r="CP112" s="907"/>
      <c r="CQ112" s="907"/>
      <c r="CR112" s="907"/>
      <c r="CS112" s="907"/>
      <c r="CT112" s="907"/>
      <c r="CU112" s="907"/>
      <c r="CV112" s="907"/>
      <c r="CW112" s="907"/>
      <c r="CX112" s="907"/>
      <c r="CY112" s="907"/>
      <c r="CZ112" s="907"/>
      <c r="DA112" s="907"/>
      <c r="DB112" s="907"/>
      <c r="DC112" s="907"/>
      <c r="DD112" s="907"/>
      <c r="DE112" s="907"/>
      <c r="DF112" s="908"/>
      <c r="DG112" s="898" t="s">
        <v>448</v>
      </c>
      <c r="DH112" s="899"/>
      <c r="DI112" s="899"/>
      <c r="DJ112" s="899"/>
      <c r="DK112" s="899"/>
      <c r="DL112" s="899" t="s">
        <v>448</v>
      </c>
      <c r="DM112" s="899"/>
      <c r="DN112" s="899"/>
      <c r="DO112" s="899"/>
      <c r="DP112" s="899"/>
      <c r="DQ112" s="899" t="s">
        <v>448</v>
      </c>
      <c r="DR112" s="899"/>
      <c r="DS112" s="899"/>
      <c r="DT112" s="899"/>
      <c r="DU112" s="899"/>
      <c r="DV112" s="876" t="s">
        <v>449</v>
      </c>
      <c r="DW112" s="876"/>
      <c r="DX112" s="876"/>
      <c r="DY112" s="876"/>
      <c r="DZ112" s="877"/>
    </row>
    <row r="113" spans="1:130" s="247" customFormat="1" ht="26.25" customHeight="1" x14ac:dyDescent="0.2">
      <c r="A113" s="1003"/>
      <c r="B113" s="1004"/>
      <c r="C113" s="832" t="s">
        <v>452</v>
      </c>
      <c r="D113" s="832"/>
      <c r="E113" s="832"/>
      <c r="F113" s="832"/>
      <c r="G113" s="832"/>
      <c r="H113" s="832"/>
      <c r="I113" s="832"/>
      <c r="J113" s="832"/>
      <c r="K113" s="832"/>
      <c r="L113" s="832"/>
      <c r="M113" s="832"/>
      <c r="N113" s="832"/>
      <c r="O113" s="832"/>
      <c r="P113" s="832"/>
      <c r="Q113" s="832"/>
      <c r="R113" s="832"/>
      <c r="S113" s="832"/>
      <c r="T113" s="832"/>
      <c r="U113" s="832"/>
      <c r="V113" s="832"/>
      <c r="W113" s="832"/>
      <c r="X113" s="832"/>
      <c r="Y113" s="832"/>
      <c r="Z113" s="833"/>
      <c r="AA113" s="1007">
        <v>1301787</v>
      </c>
      <c r="AB113" s="1008"/>
      <c r="AC113" s="1008"/>
      <c r="AD113" s="1008"/>
      <c r="AE113" s="1009"/>
      <c r="AF113" s="1010">
        <v>1338047</v>
      </c>
      <c r="AG113" s="1008"/>
      <c r="AH113" s="1008"/>
      <c r="AI113" s="1008"/>
      <c r="AJ113" s="1009"/>
      <c r="AK113" s="1010">
        <v>1294858</v>
      </c>
      <c r="AL113" s="1008"/>
      <c r="AM113" s="1008"/>
      <c r="AN113" s="1008"/>
      <c r="AO113" s="1009"/>
      <c r="AP113" s="1011">
        <v>5.7</v>
      </c>
      <c r="AQ113" s="1012"/>
      <c r="AR113" s="1012"/>
      <c r="AS113" s="1012"/>
      <c r="AT113" s="1013"/>
      <c r="AU113" s="1021"/>
      <c r="AV113" s="1022"/>
      <c r="AW113" s="1022"/>
      <c r="AX113" s="1022"/>
      <c r="AY113" s="1022"/>
      <c r="AZ113" s="897" t="s">
        <v>453</v>
      </c>
      <c r="BA113" s="832"/>
      <c r="BB113" s="832"/>
      <c r="BC113" s="832"/>
      <c r="BD113" s="832"/>
      <c r="BE113" s="832"/>
      <c r="BF113" s="832"/>
      <c r="BG113" s="832"/>
      <c r="BH113" s="832"/>
      <c r="BI113" s="832"/>
      <c r="BJ113" s="832"/>
      <c r="BK113" s="832"/>
      <c r="BL113" s="832"/>
      <c r="BM113" s="832"/>
      <c r="BN113" s="832"/>
      <c r="BO113" s="832"/>
      <c r="BP113" s="833"/>
      <c r="BQ113" s="898">
        <v>1247234</v>
      </c>
      <c r="BR113" s="899"/>
      <c r="BS113" s="899"/>
      <c r="BT113" s="899"/>
      <c r="BU113" s="899"/>
      <c r="BV113" s="899">
        <v>1304038</v>
      </c>
      <c r="BW113" s="899"/>
      <c r="BX113" s="899"/>
      <c r="BY113" s="899"/>
      <c r="BZ113" s="899"/>
      <c r="CA113" s="899">
        <v>1628120</v>
      </c>
      <c r="CB113" s="899"/>
      <c r="CC113" s="899"/>
      <c r="CD113" s="899"/>
      <c r="CE113" s="899"/>
      <c r="CF113" s="960">
        <v>7.1</v>
      </c>
      <c r="CG113" s="961"/>
      <c r="CH113" s="961"/>
      <c r="CI113" s="961"/>
      <c r="CJ113" s="961"/>
      <c r="CK113" s="1016"/>
      <c r="CL113" s="903"/>
      <c r="CM113" s="906" t="s">
        <v>454</v>
      </c>
      <c r="CN113" s="907"/>
      <c r="CO113" s="907"/>
      <c r="CP113" s="907"/>
      <c r="CQ113" s="907"/>
      <c r="CR113" s="907"/>
      <c r="CS113" s="907"/>
      <c r="CT113" s="907"/>
      <c r="CU113" s="907"/>
      <c r="CV113" s="907"/>
      <c r="CW113" s="907"/>
      <c r="CX113" s="907"/>
      <c r="CY113" s="907"/>
      <c r="CZ113" s="907"/>
      <c r="DA113" s="907"/>
      <c r="DB113" s="907"/>
      <c r="DC113" s="907"/>
      <c r="DD113" s="907"/>
      <c r="DE113" s="907"/>
      <c r="DF113" s="908"/>
      <c r="DG113" s="861" t="s">
        <v>448</v>
      </c>
      <c r="DH113" s="862"/>
      <c r="DI113" s="862"/>
      <c r="DJ113" s="862"/>
      <c r="DK113" s="863"/>
      <c r="DL113" s="864" t="s">
        <v>448</v>
      </c>
      <c r="DM113" s="862"/>
      <c r="DN113" s="862"/>
      <c r="DO113" s="862"/>
      <c r="DP113" s="863"/>
      <c r="DQ113" s="864" t="s">
        <v>448</v>
      </c>
      <c r="DR113" s="862"/>
      <c r="DS113" s="862"/>
      <c r="DT113" s="862"/>
      <c r="DU113" s="863"/>
      <c r="DV113" s="909" t="s">
        <v>449</v>
      </c>
      <c r="DW113" s="910"/>
      <c r="DX113" s="910"/>
      <c r="DY113" s="910"/>
      <c r="DZ113" s="911"/>
    </row>
    <row r="114" spans="1:130" s="247" customFormat="1" ht="26.25" customHeight="1" x14ac:dyDescent="0.2">
      <c r="A114" s="1003"/>
      <c r="B114" s="1004"/>
      <c r="C114" s="832" t="s">
        <v>455</v>
      </c>
      <c r="D114" s="832"/>
      <c r="E114" s="832"/>
      <c r="F114" s="832"/>
      <c r="G114" s="832"/>
      <c r="H114" s="832"/>
      <c r="I114" s="832"/>
      <c r="J114" s="832"/>
      <c r="K114" s="832"/>
      <c r="L114" s="832"/>
      <c r="M114" s="832"/>
      <c r="N114" s="832"/>
      <c r="O114" s="832"/>
      <c r="P114" s="832"/>
      <c r="Q114" s="832"/>
      <c r="R114" s="832"/>
      <c r="S114" s="832"/>
      <c r="T114" s="832"/>
      <c r="U114" s="832"/>
      <c r="V114" s="832"/>
      <c r="W114" s="832"/>
      <c r="X114" s="832"/>
      <c r="Y114" s="832"/>
      <c r="Z114" s="833"/>
      <c r="AA114" s="861">
        <v>116204</v>
      </c>
      <c r="AB114" s="862"/>
      <c r="AC114" s="862"/>
      <c r="AD114" s="862"/>
      <c r="AE114" s="863"/>
      <c r="AF114" s="864">
        <v>158744</v>
      </c>
      <c r="AG114" s="862"/>
      <c r="AH114" s="862"/>
      <c r="AI114" s="862"/>
      <c r="AJ114" s="863"/>
      <c r="AK114" s="864">
        <v>129834</v>
      </c>
      <c r="AL114" s="862"/>
      <c r="AM114" s="862"/>
      <c r="AN114" s="862"/>
      <c r="AO114" s="863"/>
      <c r="AP114" s="909">
        <v>0.6</v>
      </c>
      <c r="AQ114" s="910"/>
      <c r="AR114" s="910"/>
      <c r="AS114" s="910"/>
      <c r="AT114" s="911"/>
      <c r="AU114" s="1021"/>
      <c r="AV114" s="1022"/>
      <c r="AW114" s="1022"/>
      <c r="AX114" s="1022"/>
      <c r="AY114" s="1022"/>
      <c r="AZ114" s="897" t="s">
        <v>456</v>
      </c>
      <c r="BA114" s="832"/>
      <c r="BB114" s="832"/>
      <c r="BC114" s="832"/>
      <c r="BD114" s="832"/>
      <c r="BE114" s="832"/>
      <c r="BF114" s="832"/>
      <c r="BG114" s="832"/>
      <c r="BH114" s="832"/>
      <c r="BI114" s="832"/>
      <c r="BJ114" s="832"/>
      <c r="BK114" s="832"/>
      <c r="BL114" s="832"/>
      <c r="BM114" s="832"/>
      <c r="BN114" s="832"/>
      <c r="BO114" s="832"/>
      <c r="BP114" s="833"/>
      <c r="BQ114" s="898">
        <v>4014860</v>
      </c>
      <c r="BR114" s="899"/>
      <c r="BS114" s="899"/>
      <c r="BT114" s="899"/>
      <c r="BU114" s="899"/>
      <c r="BV114" s="899">
        <v>3568437</v>
      </c>
      <c r="BW114" s="899"/>
      <c r="BX114" s="899"/>
      <c r="BY114" s="899"/>
      <c r="BZ114" s="899"/>
      <c r="CA114" s="899">
        <v>3163691</v>
      </c>
      <c r="CB114" s="899"/>
      <c r="CC114" s="899"/>
      <c r="CD114" s="899"/>
      <c r="CE114" s="899"/>
      <c r="CF114" s="960">
        <v>13.8</v>
      </c>
      <c r="CG114" s="961"/>
      <c r="CH114" s="961"/>
      <c r="CI114" s="961"/>
      <c r="CJ114" s="961"/>
      <c r="CK114" s="1016"/>
      <c r="CL114" s="903"/>
      <c r="CM114" s="906" t="s">
        <v>457</v>
      </c>
      <c r="CN114" s="907"/>
      <c r="CO114" s="907"/>
      <c r="CP114" s="907"/>
      <c r="CQ114" s="907"/>
      <c r="CR114" s="907"/>
      <c r="CS114" s="907"/>
      <c r="CT114" s="907"/>
      <c r="CU114" s="907"/>
      <c r="CV114" s="907"/>
      <c r="CW114" s="907"/>
      <c r="CX114" s="907"/>
      <c r="CY114" s="907"/>
      <c r="CZ114" s="907"/>
      <c r="DA114" s="907"/>
      <c r="DB114" s="907"/>
      <c r="DC114" s="907"/>
      <c r="DD114" s="907"/>
      <c r="DE114" s="907"/>
      <c r="DF114" s="908"/>
      <c r="DG114" s="861" t="s">
        <v>448</v>
      </c>
      <c r="DH114" s="862"/>
      <c r="DI114" s="862"/>
      <c r="DJ114" s="862"/>
      <c r="DK114" s="863"/>
      <c r="DL114" s="864" t="s">
        <v>449</v>
      </c>
      <c r="DM114" s="862"/>
      <c r="DN114" s="862"/>
      <c r="DO114" s="862"/>
      <c r="DP114" s="863"/>
      <c r="DQ114" s="864" t="s">
        <v>448</v>
      </c>
      <c r="DR114" s="862"/>
      <c r="DS114" s="862"/>
      <c r="DT114" s="862"/>
      <c r="DU114" s="863"/>
      <c r="DV114" s="909" t="s">
        <v>448</v>
      </c>
      <c r="DW114" s="910"/>
      <c r="DX114" s="910"/>
      <c r="DY114" s="910"/>
      <c r="DZ114" s="911"/>
    </row>
    <row r="115" spans="1:130" s="247" customFormat="1" ht="26.25" customHeight="1" x14ac:dyDescent="0.2">
      <c r="A115" s="1003"/>
      <c r="B115" s="1004"/>
      <c r="C115" s="832" t="s">
        <v>458</v>
      </c>
      <c r="D115" s="832"/>
      <c r="E115" s="832"/>
      <c r="F115" s="832"/>
      <c r="G115" s="832"/>
      <c r="H115" s="832"/>
      <c r="I115" s="832"/>
      <c r="J115" s="832"/>
      <c r="K115" s="832"/>
      <c r="L115" s="832"/>
      <c r="M115" s="832"/>
      <c r="N115" s="832"/>
      <c r="O115" s="832"/>
      <c r="P115" s="832"/>
      <c r="Q115" s="832"/>
      <c r="R115" s="832"/>
      <c r="S115" s="832"/>
      <c r="T115" s="832"/>
      <c r="U115" s="832"/>
      <c r="V115" s="832"/>
      <c r="W115" s="832"/>
      <c r="X115" s="832"/>
      <c r="Y115" s="832"/>
      <c r="Z115" s="833"/>
      <c r="AA115" s="1007">
        <v>8362</v>
      </c>
      <c r="AB115" s="1008"/>
      <c r="AC115" s="1008"/>
      <c r="AD115" s="1008"/>
      <c r="AE115" s="1009"/>
      <c r="AF115" s="1010">
        <v>7830</v>
      </c>
      <c r="AG115" s="1008"/>
      <c r="AH115" s="1008"/>
      <c r="AI115" s="1008"/>
      <c r="AJ115" s="1009"/>
      <c r="AK115" s="1010">
        <v>5478</v>
      </c>
      <c r="AL115" s="1008"/>
      <c r="AM115" s="1008"/>
      <c r="AN115" s="1008"/>
      <c r="AO115" s="1009"/>
      <c r="AP115" s="1011">
        <v>0</v>
      </c>
      <c r="AQ115" s="1012"/>
      <c r="AR115" s="1012"/>
      <c r="AS115" s="1012"/>
      <c r="AT115" s="1013"/>
      <c r="AU115" s="1021"/>
      <c r="AV115" s="1022"/>
      <c r="AW115" s="1022"/>
      <c r="AX115" s="1022"/>
      <c r="AY115" s="1022"/>
      <c r="AZ115" s="897" t="s">
        <v>459</v>
      </c>
      <c r="BA115" s="832"/>
      <c r="BB115" s="832"/>
      <c r="BC115" s="832"/>
      <c r="BD115" s="832"/>
      <c r="BE115" s="832"/>
      <c r="BF115" s="832"/>
      <c r="BG115" s="832"/>
      <c r="BH115" s="832"/>
      <c r="BI115" s="832"/>
      <c r="BJ115" s="832"/>
      <c r="BK115" s="832"/>
      <c r="BL115" s="832"/>
      <c r="BM115" s="832"/>
      <c r="BN115" s="832"/>
      <c r="BO115" s="832"/>
      <c r="BP115" s="833"/>
      <c r="BQ115" s="898">
        <v>68</v>
      </c>
      <c r="BR115" s="899"/>
      <c r="BS115" s="899"/>
      <c r="BT115" s="899"/>
      <c r="BU115" s="899"/>
      <c r="BV115" s="899">
        <v>1053</v>
      </c>
      <c r="BW115" s="899"/>
      <c r="BX115" s="899"/>
      <c r="BY115" s="899"/>
      <c r="BZ115" s="899"/>
      <c r="CA115" s="899" t="s">
        <v>448</v>
      </c>
      <c r="CB115" s="899"/>
      <c r="CC115" s="899"/>
      <c r="CD115" s="899"/>
      <c r="CE115" s="899"/>
      <c r="CF115" s="960" t="s">
        <v>448</v>
      </c>
      <c r="CG115" s="961"/>
      <c r="CH115" s="961"/>
      <c r="CI115" s="961"/>
      <c r="CJ115" s="961"/>
      <c r="CK115" s="1016"/>
      <c r="CL115" s="903"/>
      <c r="CM115" s="897" t="s">
        <v>460</v>
      </c>
      <c r="CN115" s="1000"/>
      <c r="CO115" s="1000"/>
      <c r="CP115" s="1000"/>
      <c r="CQ115" s="1000"/>
      <c r="CR115" s="1000"/>
      <c r="CS115" s="1000"/>
      <c r="CT115" s="1000"/>
      <c r="CU115" s="1000"/>
      <c r="CV115" s="1000"/>
      <c r="CW115" s="1000"/>
      <c r="CX115" s="1000"/>
      <c r="CY115" s="1000"/>
      <c r="CZ115" s="1000"/>
      <c r="DA115" s="1000"/>
      <c r="DB115" s="1000"/>
      <c r="DC115" s="1000"/>
      <c r="DD115" s="1000"/>
      <c r="DE115" s="1000"/>
      <c r="DF115" s="833"/>
      <c r="DG115" s="861" t="s">
        <v>448</v>
      </c>
      <c r="DH115" s="862"/>
      <c r="DI115" s="862"/>
      <c r="DJ115" s="862"/>
      <c r="DK115" s="863"/>
      <c r="DL115" s="864" t="s">
        <v>448</v>
      </c>
      <c r="DM115" s="862"/>
      <c r="DN115" s="862"/>
      <c r="DO115" s="862"/>
      <c r="DP115" s="863"/>
      <c r="DQ115" s="864" t="s">
        <v>448</v>
      </c>
      <c r="DR115" s="862"/>
      <c r="DS115" s="862"/>
      <c r="DT115" s="862"/>
      <c r="DU115" s="863"/>
      <c r="DV115" s="909" t="s">
        <v>448</v>
      </c>
      <c r="DW115" s="910"/>
      <c r="DX115" s="910"/>
      <c r="DY115" s="910"/>
      <c r="DZ115" s="911"/>
    </row>
    <row r="116" spans="1:130" s="247" customFormat="1" ht="26.25" customHeight="1" x14ac:dyDescent="0.2">
      <c r="A116" s="1005"/>
      <c r="B116" s="1006"/>
      <c r="C116" s="965" t="s">
        <v>461</v>
      </c>
      <c r="D116" s="965"/>
      <c r="E116" s="965"/>
      <c r="F116" s="965"/>
      <c r="G116" s="965"/>
      <c r="H116" s="965"/>
      <c r="I116" s="965"/>
      <c r="J116" s="965"/>
      <c r="K116" s="965"/>
      <c r="L116" s="965"/>
      <c r="M116" s="965"/>
      <c r="N116" s="965"/>
      <c r="O116" s="965"/>
      <c r="P116" s="965"/>
      <c r="Q116" s="965"/>
      <c r="R116" s="965"/>
      <c r="S116" s="965"/>
      <c r="T116" s="965"/>
      <c r="U116" s="965"/>
      <c r="V116" s="965"/>
      <c r="W116" s="965"/>
      <c r="X116" s="965"/>
      <c r="Y116" s="965"/>
      <c r="Z116" s="966"/>
      <c r="AA116" s="861" t="s">
        <v>448</v>
      </c>
      <c r="AB116" s="862"/>
      <c r="AC116" s="862"/>
      <c r="AD116" s="862"/>
      <c r="AE116" s="863"/>
      <c r="AF116" s="864" t="s">
        <v>448</v>
      </c>
      <c r="AG116" s="862"/>
      <c r="AH116" s="862"/>
      <c r="AI116" s="862"/>
      <c r="AJ116" s="863"/>
      <c r="AK116" s="864" t="s">
        <v>448</v>
      </c>
      <c r="AL116" s="862"/>
      <c r="AM116" s="862"/>
      <c r="AN116" s="862"/>
      <c r="AO116" s="863"/>
      <c r="AP116" s="909" t="s">
        <v>448</v>
      </c>
      <c r="AQ116" s="910"/>
      <c r="AR116" s="910"/>
      <c r="AS116" s="910"/>
      <c r="AT116" s="911"/>
      <c r="AU116" s="1021"/>
      <c r="AV116" s="1022"/>
      <c r="AW116" s="1022"/>
      <c r="AX116" s="1022"/>
      <c r="AY116" s="1022"/>
      <c r="AZ116" s="948" t="s">
        <v>462</v>
      </c>
      <c r="BA116" s="949"/>
      <c r="BB116" s="949"/>
      <c r="BC116" s="949"/>
      <c r="BD116" s="949"/>
      <c r="BE116" s="949"/>
      <c r="BF116" s="949"/>
      <c r="BG116" s="949"/>
      <c r="BH116" s="949"/>
      <c r="BI116" s="949"/>
      <c r="BJ116" s="949"/>
      <c r="BK116" s="949"/>
      <c r="BL116" s="949"/>
      <c r="BM116" s="949"/>
      <c r="BN116" s="949"/>
      <c r="BO116" s="949"/>
      <c r="BP116" s="950"/>
      <c r="BQ116" s="898" t="s">
        <v>448</v>
      </c>
      <c r="BR116" s="899"/>
      <c r="BS116" s="899"/>
      <c r="BT116" s="899"/>
      <c r="BU116" s="899"/>
      <c r="BV116" s="899" t="s">
        <v>448</v>
      </c>
      <c r="BW116" s="899"/>
      <c r="BX116" s="899"/>
      <c r="BY116" s="899"/>
      <c r="BZ116" s="899"/>
      <c r="CA116" s="899" t="s">
        <v>449</v>
      </c>
      <c r="CB116" s="899"/>
      <c r="CC116" s="899"/>
      <c r="CD116" s="899"/>
      <c r="CE116" s="899"/>
      <c r="CF116" s="960" t="s">
        <v>448</v>
      </c>
      <c r="CG116" s="961"/>
      <c r="CH116" s="961"/>
      <c r="CI116" s="961"/>
      <c r="CJ116" s="961"/>
      <c r="CK116" s="1016"/>
      <c r="CL116" s="903"/>
      <c r="CM116" s="906" t="s">
        <v>463</v>
      </c>
      <c r="CN116" s="907"/>
      <c r="CO116" s="907"/>
      <c r="CP116" s="907"/>
      <c r="CQ116" s="907"/>
      <c r="CR116" s="907"/>
      <c r="CS116" s="907"/>
      <c r="CT116" s="907"/>
      <c r="CU116" s="907"/>
      <c r="CV116" s="907"/>
      <c r="CW116" s="907"/>
      <c r="CX116" s="907"/>
      <c r="CY116" s="907"/>
      <c r="CZ116" s="907"/>
      <c r="DA116" s="907"/>
      <c r="DB116" s="907"/>
      <c r="DC116" s="907"/>
      <c r="DD116" s="907"/>
      <c r="DE116" s="907"/>
      <c r="DF116" s="908"/>
      <c r="DG116" s="861" t="s">
        <v>448</v>
      </c>
      <c r="DH116" s="862"/>
      <c r="DI116" s="862"/>
      <c r="DJ116" s="862"/>
      <c r="DK116" s="863"/>
      <c r="DL116" s="864" t="s">
        <v>448</v>
      </c>
      <c r="DM116" s="862"/>
      <c r="DN116" s="862"/>
      <c r="DO116" s="862"/>
      <c r="DP116" s="863"/>
      <c r="DQ116" s="864" t="s">
        <v>448</v>
      </c>
      <c r="DR116" s="862"/>
      <c r="DS116" s="862"/>
      <c r="DT116" s="862"/>
      <c r="DU116" s="863"/>
      <c r="DV116" s="909" t="s">
        <v>448</v>
      </c>
      <c r="DW116" s="910"/>
      <c r="DX116" s="910"/>
      <c r="DY116" s="910"/>
      <c r="DZ116" s="911"/>
    </row>
    <row r="117" spans="1:130" s="247" customFormat="1" ht="26.25" customHeight="1" x14ac:dyDescent="0.2">
      <c r="A117" s="986" t="s">
        <v>187</v>
      </c>
      <c r="B117" s="987"/>
      <c r="C117" s="987"/>
      <c r="D117" s="987"/>
      <c r="E117" s="987"/>
      <c r="F117" s="987"/>
      <c r="G117" s="987"/>
      <c r="H117" s="987"/>
      <c r="I117" s="987"/>
      <c r="J117" s="987"/>
      <c r="K117" s="987"/>
      <c r="L117" s="987"/>
      <c r="M117" s="987"/>
      <c r="N117" s="987"/>
      <c r="O117" s="987"/>
      <c r="P117" s="987"/>
      <c r="Q117" s="987"/>
      <c r="R117" s="987"/>
      <c r="S117" s="987"/>
      <c r="T117" s="987"/>
      <c r="U117" s="987"/>
      <c r="V117" s="987"/>
      <c r="W117" s="987"/>
      <c r="X117" s="987"/>
      <c r="Y117" s="962" t="s">
        <v>464</v>
      </c>
      <c r="Z117" s="988"/>
      <c r="AA117" s="993">
        <v>6326347</v>
      </c>
      <c r="AB117" s="994"/>
      <c r="AC117" s="994"/>
      <c r="AD117" s="994"/>
      <c r="AE117" s="995"/>
      <c r="AF117" s="996">
        <v>6235182</v>
      </c>
      <c r="AG117" s="994"/>
      <c r="AH117" s="994"/>
      <c r="AI117" s="994"/>
      <c r="AJ117" s="995"/>
      <c r="AK117" s="996">
        <v>5875364</v>
      </c>
      <c r="AL117" s="994"/>
      <c r="AM117" s="994"/>
      <c r="AN117" s="994"/>
      <c r="AO117" s="995"/>
      <c r="AP117" s="997"/>
      <c r="AQ117" s="998"/>
      <c r="AR117" s="998"/>
      <c r="AS117" s="998"/>
      <c r="AT117" s="999"/>
      <c r="AU117" s="1021"/>
      <c r="AV117" s="1022"/>
      <c r="AW117" s="1022"/>
      <c r="AX117" s="1022"/>
      <c r="AY117" s="1022"/>
      <c r="AZ117" s="948" t="s">
        <v>465</v>
      </c>
      <c r="BA117" s="949"/>
      <c r="BB117" s="949"/>
      <c r="BC117" s="949"/>
      <c r="BD117" s="949"/>
      <c r="BE117" s="949"/>
      <c r="BF117" s="949"/>
      <c r="BG117" s="949"/>
      <c r="BH117" s="949"/>
      <c r="BI117" s="949"/>
      <c r="BJ117" s="949"/>
      <c r="BK117" s="949"/>
      <c r="BL117" s="949"/>
      <c r="BM117" s="949"/>
      <c r="BN117" s="949"/>
      <c r="BO117" s="949"/>
      <c r="BP117" s="950"/>
      <c r="BQ117" s="898" t="s">
        <v>466</v>
      </c>
      <c r="BR117" s="899"/>
      <c r="BS117" s="899"/>
      <c r="BT117" s="899"/>
      <c r="BU117" s="899"/>
      <c r="BV117" s="899" t="s">
        <v>467</v>
      </c>
      <c r="BW117" s="899"/>
      <c r="BX117" s="899"/>
      <c r="BY117" s="899"/>
      <c r="BZ117" s="899"/>
      <c r="CA117" s="899" t="s">
        <v>467</v>
      </c>
      <c r="CB117" s="899"/>
      <c r="CC117" s="899"/>
      <c r="CD117" s="899"/>
      <c r="CE117" s="899"/>
      <c r="CF117" s="960" t="s">
        <v>467</v>
      </c>
      <c r="CG117" s="961"/>
      <c r="CH117" s="961"/>
      <c r="CI117" s="961"/>
      <c r="CJ117" s="961"/>
      <c r="CK117" s="1016"/>
      <c r="CL117" s="903"/>
      <c r="CM117" s="906" t="s">
        <v>468</v>
      </c>
      <c r="CN117" s="907"/>
      <c r="CO117" s="907"/>
      <c r="CP117" s="907"/>
      <c r="CQ117" s="907"/>
      <c r="CR117" s="907"/>
      <c r="CS117" s="907"/>
      <c r="CT117" s="907"/>
      <c r="CU117" s="907"/>
      <c r="CV117" s="907"/>
      <c r="CW117" s="907"/>
      <c r="CX117" s="907"/>
      <c r="CY117" s="907"/>
      <c r="CZ117" s="907"/>
      <c r="DA117" s="907"/>
      <c r="DB117" s="907"/>
      <c r="DC117" s="907"/>
      <c r="DD117" s="907"/>
      <c r="DE117" s="907"/>
      <c r="DF117" s="908"/>
      <c r="DG117" s="861" t="s">
        <v>467</v>
      </c>
      <c r="DH117" s="862"/>
      <c r="DI117" s="862"/>
      <c r="DJ117" s="862"/>
      <c r="DK117" s="863"/>
      <c r="DL117" s="864" t="s">
        <v>469</v>
      </c>
      <c r="DM117" s="862"/>
      <c r="DN117" s="862"/>
      <c r="DO117" s="862"/>
      <c r="DP117" s="863"/>
      <c r="DQ117" s="864" t="s">
        <v>467</v>
      </c>
      <c r="DR117" s="862"/>
      <c r="DS117" s="862"/>
      <c r="DT117" s="862"/>
      <c r="DU117" s="863"/>
      <c r="DV117" s="909" t="s">
        <v>467</v>
      </c>
      <c r="DW117" s="910"/>
      <c r="DX117" s="910"/>
      <c r="DY117" s="910"/>
      <c r="DZ117" s="911"/>
    </row>
    <row r="118" spans="1:130" s="247" customFormat="1" ht="26.25" customHeight="1" x14ac:dyDescent="0.2">
      <c r="A118" s="986" t="s">
        <v>436</v>
      </c>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8"/>
      <c r="AA118" s="989" t="s">
        <v>434</v>
      </c>
      <c r="AB118" s="987"/>
      <c r="AC118" s="987"/>
      <c r="AD118" s="987"/>
      <c r="AE118" s="988"/>
      <c r="AF118" s="989" t="s">
        <v>307</v>
      </c>
      <c r="AG118" s="987"/>
      <c r="AH118" s="987"/>
      <c r="AI118" s="987"/>
      <c r="AJ118" s="988"/>
      <c r="AK118" s="989" t="s">
        <v>306</v>
      </c>
      <c r="AL118" s="987"/>
      <c r="AM118" s="987"/>
      <c r="AN118" s="987"/>
      <c r="AO118" s="988"/>
      <c r="AP118" s="990" t="s">
        <v>435</v>
      </c>
      <c r="AQ118" s="991"/>
      <c r="AR118" s="991"/>
      <c r="AS118" s="991"/>
      <c r="AT118" s="992"/>
      <c r="AU118" s="1021"/>
      <c r="AV118" s="1022"/>
      <c r="AW118" s="1022"/>
      <c r="AX118" s="1022"/>
      <c r="AY118" s="1022"/>
      <c r="AZ118" s="964" t="s">
        <v>470</v>
      </c>
      <c r="BA118" s="965"/>
      <c r="BB118" s="965"/>
      <c r="BC118" s="965"/>
      <c r="BD118" s="965"/>
      <c r="BE118" s="965"/>
      <c r="BF118" s="965"/>
      <c r="BG118" s="965"/>
      <c r="BH118" s="965"/>
      <c r="BI118" s="965"/>
      <c r="BJ118" s="965"/>
      <c r="BK118" s="965"/>
      <c r="BL118" s="965"/>
      <c r="BM118" s="965"/>
      <c r="BN118" s="965"/>
      <c r="BO118" s="965"/>
      <c r="BP118" s="966"/>
      <c r="BQ118" s="967" t="s">
        <v>466</v>
      </c>
      <c r="BR118" s="930"/>
      <c r="BS118" s="930"/>
      <c r="BT118" s="930"/>
      <c r="BU118" s="930"/>
      <c r="BV118" s="930" t="s">
        <v>466</v>
      </c>
      <c r="BW118" s="930"/>
      <c r="BX118" s="930"/>
      <c r="BY118" s="930"/>
      <c r="BZ118" s="930"/>
      <c r="CA118" s="930" t="s">
        <v>466</v>
      </c>
      <c r="CB118" s="930"/>
      <c r="CC118" s="930"/>
      <c r="CD118" s="930"/>
      <c r="CE118" s="930"/>
      <c r="CF118" s="960" t="s">
        <v>466</v>
      </c>
      <c r="CG118" s="961"/>
      <c r="CH118" s="961"/>
      <c r="CI118" s="961"/>
      <c r="CJ118" s="961"/>
      <c r="CK118" s="1016"/>
      <c r="CL118" s="903"/>
      <c r="CM118" s="906" t="s">
        <v>471</v>
      </c>
      <c r="CN118" s="907"/>
      <c r="CO118" s="907"/>
      <c r="CP118" s="907"/>
      <c r="CQ118" s="907"/>
      <c r="CR118" s="907"/>
      <c r="CS118" s="907"/>
      <c r="CT118" s="907"/>
      <c r="CU118" s="907"/>
      <c r="CV118" s="907"/>
      <c r="CW118" s="907"/>
      <c r="CX118" s="907"/>
      <c r="CY118" s="907"/>
      <c r="CZ118" s="907"/>
      <c r="DA118" s="907"/>
      <c r="DB118" s="907"/>
      <c r="DC118" s="907"/>
      <c r="DD118" s="907"/>
      <c r="DE118" s="907"/>
      <c r="DF118" s="908"/>
      <c r="DG118" s="861" t="s">
        <v>466</v>
      </c>
      <c r="DH118" s="862"/>
      <c r="DI118" s="862"/>
      <c r="DJ118" s="862"/>
      <c r="DK118" s="863"/>
      <c r="DL118" s="864" t="s">
        <v>466</v>
      </c>
      <c r="DM118" s="862"/>
      <c r="DN118" s="862"/>
      <c r="DO118" s="862"/>
      <c r="DP118" s="863"/>
      <c r="DQ118" s="864" t="s">
        <v>466</v>
      </c>
      <c r="DR118" s="862"/>
      <c r="DS118" s="862"/>
      <c r="DT118" s="862"/>
      <c r="DU118" s="863"/>
      <c r="DV118" s="909" t="s">
        <v>466</v>
      </c>
      <c r="DW118" s="910"/>
      <c r="DX118" s="910"/>
      <c r="DY118" s="910"/>
      <c r="DZ118" s="911"/>
    </row>
    <row r="119" spans="1:130" s="247" customFormat="1" ht="26.25" customHeight="1" x14ac:dyDescent="0.2">
      <c r="A119" s="900" t="s">
        <v>439</v>
      </c>
      <c r="B119" s="901"/>
      <c r="C119" s="976" t="s">
        <v>440</v>
      </c>
      <c r="D119" s="977"/>
      <c r="E119" s="977"/>
      <c r="F119" s="977"/>
      <c r="G119" s="977"/>
      <c r="H119" s="977"/>
      <c r="I119" s="977"/>
      <c r="J119" s="977"/>
      <c r="K119" s="977"/>
      <c r="L119" s="977"/>
      <c r="M119" s="977"/>
      <c r="N119" s="977"/>
      <c r="O119" s="977"/>
      <c r="P119" s="977"/>
      <c r="Q119" s="977"/>
      <c r="R119" s="977"/>
      <c r="S119" s="977"/>
      <c r="T119" s="977"/>
      <c r="U119" s="977"/>
      <c r="V119" s="977"/>
      <c r="W119" s="977"/>
      <c r="X119" s="977"/>
      <c r="Y119" s="977"/>
      <c r="Z119" s="978"/>
      <c r="AA119" s="979" t="s">
        <v>466</v>
      </c>
      <c r="AB119" s="980"/>
      <c r="AC119" s="980"/>
      <c r="AD119" s="980"/>
      <c r="AE119" s="981"/>
      <c r="AF119" s="982" t="s">
        <v>466</v>
      </c>
      <c r="AG119" s="980"/>
      <c r="AH119" s="980"/>
      <c r="AI119" s="980"/>
      <c r="AJ119" s="981"/>
      <c r="AK119" s="982" t="s">
        <v>466</v>
      </c>
      <c r="AL119" s="980"/>
      <c r="AM119" s="980"/>
      <c r="AN119" s="980"/>
      <c r="AO119" s="981"/>
      <c r="AP119" s="983" t="s">
        <v>466</v>
      </c>
      <c r="AQ119" s="984"/>
      <c r="AR119" s="984"/>
      <c r="AS119" s="984"/>
      <c r="AT119" s="985"/>
      <c r="AU119" s="1023"/>
      <c r="AV119" s="1024"/>
      <c r="AW119" s="1024"/>
      <c r="AX119" s="1024"/>
      <c r="AY119" s="1024"/>
      <c r="AZ119" s="278" t="s">
        <v>187</v>
      </c>
      <c r="BA119" s="278"/>
      <c r="BB119" s="278"/>
      <c r="BC119" s="278"/>
      <c r="BD119" s="278"/>
      <c r="BE119" s="278"/>
      <c r="BF119" s="278"/>
      <c r="BG119" s="278"/>
      <c r="BH119" s="278"/>
      <c r="BI119" s="278"/>
      <c r="BJ119" s="278"/>
      <c r="BK119" s="278"/>
      <c r="BL119" s="278"/>
      <c r="BM119" s="278"/>
      <c r="BN119" s="278"/>
      <c r="BO119" s="962" t="s">
        <v>472</v>
      </c>
      <c r="BP119" s="963"/>
      <c r="BQ119" s="967">
        <v>50508532</v>
      </c>
      <c r="BR119" s="930"/>
      <c r="BS119" s="930"/>
      <c r="BT119" s="930"/>
      <c r="BU119" s="930"/>
      <c r="BV119" s="930">
        <v>50590613</v>
      </c>
      <c r="BW119" s="930"/>
      <c r="BX119" s="930"/>
      <c r="BY119" s="930"/>
      <c r="BZ119" s="930"/>
      <c r="CA119" s="930">
        <v>50753701</v>
      </c>
      <c r="CB119" s="930"/>
      <c r="CC119" s="930"/>
      <c r="CD119" s="930"/>
      <c r="CE119" s="930"/>
      <c r="CF119" s="828"/>
      <c r="CG119" s="829"/>
      <c r="CH119" s="829"/>
      <c r="CI119" s="829"/>
      <c r="CJ119" s="919"/>
      <c r="CK119" s="1017"/>
      <c r="CL119" s="905"/>
      <c r="CM119" s="923" t="s">
        <v>473</v>
      </c>
      <c r="CN119" s="924"/>
      <c r="CO119" s="924"/>
      <c r="CP119" s="924"/>
      <c r="CQ119" s="924"/>
      <c r="CR119" s="924"/>
      <c r="CS119" s="924"/>
      <c r="CT119" s="924"/>
      <c r="CU119" s="924"/>
      <c r="CV119" s="924"/>
      <c r="CW119" s="924"/>
      <c r="CX119" s="924"/>
      <c r="CY119" s="924"/>
      <c r="CZ119" s="924"/>
      <c r="DA119" s="924"/>
      <c r="DB119" s="924"/>
      <c r="DC119" s="924"/>
      <c r="DD119" s="924"/>
      <c r="DE119" s="924"/>
      <c r="DF119" s="925"/>
      <c r="DG119" s="844" t="s">
        <v>474</v>
      </c>
      <c r="DH119" s="845"/>
      <c r="DI119" s="845"/>
      <c r="DJ119" s="845"/>
      <c r="DK119" s="846"/>
      <c r="DL119" s="847" t="s">
        <v>475</v>
      </c>
      <c r="DM119" s="845"/>
      <c r="DN119" s="845"/>
      <c r="DO119" s="845"/>
      <c r="DP119" s="846"/>
      <c r="DQ119" s="847" t="s">
        <v>476</v>
      </c>
      <c r="DR119" s="845"/>
      <c r="DS119" s="845"/>
      <c r="DT119" s="845"/>
      <c r="DU119" s="846"/>
      <c r="DV119" s="933" t="s">
        <v>449</v>
      </c>
      <c r="DW119" s="934"/>
      <c r="DX119" s="934"/>
      <c r="DY119" s="934"/>
      <c r="DZ119" s="935"/>
    </row>
    <row r="120" spans="1:130" s="247" customFormat="1" ht="26.25" customHeight="1" x14ac:dyDescent="0.2">
      <c r="A120" s="902"/>
      <c r="B120" s="903"/>
      <c r="C120" s="906" t="s">
        <v>445</v>
      </c>
      <c r="D120" s="907"/>
      <c r="E120" s="907"/>
      <c r="F120" s="907"/>
      <c r="G120" s="907"/>
      <c r="H120" s="907"/>
      <c r="I120" s="907"/>
      <c r="J120" s="907"/>
      <c r="K120" s="907"/>
      <c r="L120" s="907"/>
      <c r="M120" s="907"/>
      <c r="N120" s="907"/>
      <c r="O120" s="907"/>
      <c r="P120" s="907"/>
      <c r="Q120" s="907"/>
      <c r="R120" s="907"/>
      <c r="S120" s="907"/>
      <c r="T120" s="907"/>
      <c r="U120" s="907"/>
      <c r="V120" s="907"/>
      <c r="W120" s="907"/>
      <c r="X120" s="907"/>
      <c r="Y120" s="907"/>
      <c r="Z120" s="908"/>
      <c r="AA120" s="861" t="s">
        <v>477</v>
      </c>
      <c r="AB120" s="862"/>
      <c r="AC120" s="862"/>
      <c r="AD120" s="862"/>
      <c r="AE120" s="863"/>
      <c r="AF120" s="864" t="s">
        <v>130</v>
      </c>
      <c r="AG120" s="862"/>
      <c r="AH120" s="862"/>
      <c r="AI120" s="862"/>
      <c r="AJ120" s="863"/>
      <c r="AK120" s="864" t="s">
        <v>475</v>
      </c>
      <c r="AL120" s="862"/>
      <c r="AM120" s="862"/>
      <c r="AN120" s="862"/>
      <c r="AO120" s="863"/>
      <c r="AP120" s="909" t="s">
        <v>449</v>
      </c>
      <c r="AQ120" s="910"/>
      <c r="AR120" s="910"/>
      <c r="AS120" s="910"/>
      <c r="AT120" s="911"/>
      <c r="AU120" s="968" t="s">
        <v>478</v>
      </c>
      <c r="AV120" s="969"/>
      <c r="AW120" s="969"/>
      <c r="AX120" s="969"/>
      <c r="AY120" s="970"/>
      <c r="AZ120" s="945" t="s">
        <v>479</v>
      </c>
      <c r="BA120" s="890"/>
      <c r="BB120" s="890"/>
      <c r="BC120" s="890"/>
      <c r="BD120" s="890"/>
      <c r="BE120" s="890"/>
      <c r="BF120" s="890"/>
      <c r="BG120" s="890"/>
      <c r="BH120" s="890"/>
      <c r="BI120" s="890"/>
      <c r="BJ120" s="890"/>
      <c r="BK120" s="890"/>
      <c r="BL120" s="890"/>
      <c r="BM120" s="890"/>
      <c r="BN120" s="890"/>
      <c r="BO120" s="890"/>
      <c r="BP120" s="891"/>
      <c r="BQ120" s="946">
        <v>15195026</v>
      </c>
      <c r="BR120" s="927"/>
      <c r="BS120" s="927"/>
      <c r="BT120" s="927"/>
      <c r="BU120" s="927"/>
      <c r="BV120" s="927">
        <v>16817315</v>
      </c>
      <c r="BW120" s="927"/>
      <c r="BX120" s="927"/>
      <c r="BY120" s="927"/>
      <c r="BZ120" s="927"/>
      <c r="CA120" s="927">
        <v>17138740</v>
      </c>
      <c r="CB120" s="927"/>
      <c r="CC120" s="927"/>
      <c r="CD120" s="927"/>
      <c r="CE120" s="927"/>
      <c r="CF120" s="951">
        <v>74.900000000000006</v>
      </c>
      <c r="CG120" s="952"/>
      <c r="CH120" s="952"/>
      <c r="CI120" s="952"/>
      <c r="CJ120" s="952"/>
      <c r="CK120" s="953" t="s">
        <v>480</v>
      </c>
      <c r="CL120" s="937"/>
      <c r="CM120" s="937"/>
      <c r="CN120" s="937"/>
      <c r="CO120" s="938"/>
      <c r="CP120" s="957" t="s">
        <v>481</v>
      </c>
      <c r="CQ120" s="958"/>
      <c r="CR120" s="958"/>
      <c r="CS120" s="958"/>
      <c r="CT120" s="958"/>
      <c r="CU120" s="958"/>
      <c r="CV120" s="958"/>
      <c r="CW120" s="958"/>
      <c r="CX120" s="958"/>
      <c r="CY120" s="958"/>
      <c r="CZ120" s="958"/>
      <c r="DA120" s="958"/>
      <c r="DB120" s="958"/>
      <c r="DC120" s="958"/>
      <c r="DD120" s="958"/>
      <c r="DE120" s="958"/>
      <c r="DF120" s="959"/>
      <c r="DG120" s="946">
        <v>10389045</v>
      </c>
      <c r="DH120" s="927"/>
      <c r="DI120" s="927"/>
      <c r="DJ120" s="927"/>
      <c r="DK120" s="927"/>
      <c r="DL120" s="927">
        <v>10131154</v>
      </c>
      <c r="DM120" s="927"/>
      <c r="DN120" s="927"/>
      <c r="DO120" s="927"/>
      <c r="DP120" s="927"/>
      <c r="DQ120" s="927">
        <v>9746959</v>
      </c>
      <c r="DR120" s="927"/>
      <c r="DS120" s="927"/>
      <c r="DT120" s="927"/>
      <c r="DU120" s="927"/>
      <c r="DV120" s="928">
        <v>42.6</v>
      </c>
      <c r="DW120" s="928"/>
      <c r="DX120" s="928"/>
      <c r="DY120" s="928"/>
      <c r="DZ120" s="929"/>
    </row>
    <row r="121" spans="1:130" s="247" customFormat="1" ht="26.25" customHeight="1" x14ac:dyDescent="0.2">
      <c r="A121" s="902"/>
      <c r="B121" s="903"/>
      <c r="C121" s="948" t="s">
        <v>482</v>
      </c>
      <c r="D121" s="949"/>
      <c r="E121" s="949"/>
      <c r="F121" s="949"/>
      <c r="G121" s="949"/>
      <c r="H121" s="949"/>
      <c r="I121" s="949"/>
      <c r="J121" s="949"/>
      <c r="K121" s="949"/>
      <c r="L121" s="949"/>
      <c r="M121" s="949"/>
      <c r="N121" s="949"/>
      <c r="O121" s="949"/>
      <c r="P121" s="949"/>
      <c r="Q121" s="949"/>
      <c r="R121" s="949"/>
      <c r="S121" s="949"/>
      <c r="T121" s="949"/>
      <c r="U121" s="949"/>
      <c r="V121" s="949"/>
      <c r="W121" s="949"/>
      <c r="X121" s="949"/>
      <c r="Y121" s="949"/>
      <c r="Z121" s="950"/>
      <c r="AA121" s="861" t="s">
        <v>130</v>
      </c>
      <c r="AB121" s="862"/>
      <c r="AC121" s="862"/>
      <c r="AD121" s="862"/>
      <c r="AE121" s="863"/>
      <c r="AF121" s="864" t="s">
        <v>130</v>
      </c>
      <c r="AG121" s="862"/>
      <c r="AH121" s="862"/>
      <c r="AI121" s="862"/>
      <c r="AJ121" s="863"/>
      <c r="AK121" s="864" t="s">
        <v>474</v>
      </c>
      <c r="AL121" s="862"/>
      <c r="AM121" s="862"/>
      <c r="AN121" s="862"/>
      <c r="AO121" s="863"/>
      <c r="AP121" s="909" t="s">
        <v>449</v>
      </c>
      <c r="AQ121" s="910"/>
      <c r="AR121" s="910"/>
      <c r="AS121" s="910"/>
      <c r="AT121" s="911"/>
      <c r="AU121" s="971"/>
      <c r="AV121" s="972"/>
      <c r="AW121" s="972"/>
      <c r="AX121" s="972"/>
      <c r="AY121" s="973"/>
      <c r="AZ121" s="897" t="s">
        <v>483</v>
      </c>
      <c r="BA121" s="832"/>
      <c r="BB121" s="832"/>
      <c r="BC121" s="832"/>
      <c r="BD121" s="832"/>
      <c r="BE121" s="832"/>
      <c r="BF121" s="832"/>
      <c r="BG121" s="832"/>
      <c r="BH121" s="832"/>
      <c r="BI121" s="832"/>
      <c r="BJ121" s="832"/>
      <c r="BK121" s="832"/>
      <c r="BL121" s="832"/>
      <c r="BM121" s="832"/>
      <c r="BN121" s="832"/>
      <c r="BO121" s="832"/>
      <c r="BP121" s="833"/>
      <c r="BQ121" s="898">
        <v>3446902</v>
      </c>
      <c r="BR121" s="899"/>
      <c r="BS121" s="899"/>
      <c r="BT121" s="899"/>
      <c r="BU121" s="899"/>
      <c r="BV121" s="899">
        <v>3356908</v>
      </c>
      <c r="BW121" s="899"/>
      <c r="BX121" s="899"/>
      <c r="BY121" s="899"/>
      <c r="BZ121" s="899"/>
      <c r="CA121" s="899">
        <v>3381921</v>
      </c>
      <c r="CB121" s="899"/>
      <c r="CC121" s="899"/>
      <c r="CD121" s="899"/>
      <c r="CE121" s="899"/>
      <c r="CF121" s="960">
        <v>14.8</v>
      </c>
      <c r="CG121" s="961"/>
      <c r="CH121" s="961"/>
      <c r="CI121" s="961"/>
      <c r="CJ121" s="961"/>
      <c r="CK121" s="954"/>
      <c r="CL121" s="940"/>
      <c r="CM121" s="940"/>
      <c r="CN121" s="940"/>
      <c r="CO121" s="941"/>
      <c r="CP121" s="920" t="s">
        <v>484</v>
      </c>
      <c r="CQ121" s="921"/>
      <c r="CR121" s="921"/>
      <c r="CS121" s="921"/>
      <c r="CT121" s="921"/>
      <c r="CU121" s="921"/>
      <c r="CV121" s="921"/>
      <c r="CW121" s="921"/>
      <c r="CX121" s="921"/>
      <c r="CY121" s="921"/>
      <c r="CZ121" s="921"/>
      <c r="DA121" s="921"/>
      <c r="DB121" s="921"/>
      <c r="DC121" s="921"/>
      <c r="DD121" s="921"/>
      <c r="DE121" s="921"/>
      <c r="DF121" s="922"/>
      <c r="DG121" s="898">
        <v>831810</v>
      </c>
      <c r="DH121" s="899"/>
      <c r="DI121" s="899"/>
      <c r="DJ121" s="899"/>
      <c r="DK121" s="899"/>
      <c r="DL121" s="899">
        <v>819457</v>
      </c>
      <c r="DM121" s="899"/>
      <c r="DN121" s="899"/>
      <c r="DO121" s="899"/>
      <c r="DP121" s="899"/>
      <c r="DQ121" s="899">
        <v>784192</v>
      </c>
      <c r="DR121" s="899"/>
      <c r="DS121" s="899"/>
      <c r="DT121" s="899"/>
      <c r="DU121" s="899"/>
      <c r="DV121" s="876">
        <v>3.4</v>
      </c>
      <c r="DW121" s="876"/>
      <c r="DX121" s="876"/>
      <c r="DY121" s="876"/>
      <c r="DZ121" s="877"/>
    </row>
    <row r="122" spans="1:130" s="247" customFormat="1" ht="26.25" customHeight="1" x14ac:dyDescent="0.2">
      <c r="A122" s="902"/>
      <c r="B122" s="903"/>
      <c r="C122" s="906" t="s">
        <v>457</v>
      </c>
      <c r="D122" s="907"/>
      <c r="E122" s="907"/>
      <c r="F122" s="907"/>
      <c r="G122" s="907"/>
      <c r="H122" s="907"/>
      <c r="I122" s="907"/>
      <c r="J122" s="907"/>
      <c r="K122" s="907"/>
      <c r="L122" s="907"/>
      <c r="M122" s="907"/>
      <c r="N122" s="907"/>
      <c r="O122" s="907"/>
      <c r="P122" s="907"/>
      <c r="Q122" s="907"/>
      <c r="R122" s="907"/>
      <c r="S122" s="907"/>
      <c r="T122" s="907"/>
      <c r="U122" s="907"/>
      <c r="V122" s="907"/>
      <c r="W122" s="907"/>
      <c r="X122" s="907"/>
      <c r="Y122" s="907"/>
      <c r="Z122" s="908"/>
      <c r="AA122" s="861" t="s">
        <v>485</v>
      </c>
      <c r="AB122" s="862"/>
      <c r="AC122" s="862"/>
      <c r="AD122" s="862"/>
      <c r="AE122" s="863"/>
      <c r="AF122" s="864" t="s">
        <v>130</v>
      </c>
      <c r="AG122" s="862"/>
      <c r="AH122" s="862"/>
      <c r="AI122" s="862"/>
      <c r="AJ122" s="863"/>
      <c r="AK122" s="864" t="s">
        <v>486</v>
      </c>
      <c r="AL122" s="862"/>
      <c r="AM122" s="862"/>
      <c r="AN122" s="862"/>
      <c r="AO122" s="863"/>
      <c r="AP122" s="909" t="s">
        <v>487</v>
      </c>
      <c r="AQ122" s="910"/>
      <c r="AR122" s="910"/>
      <c r="AS122" s="910"/>
      <c r="AT122" s="911"/>
      <c r="AU122" s="971"/>
      <c r="AV122" s="972"/>
      <c r="AW122" s="972"/>
      <c r="AX122" s="972"/>
      <c r="AY122" s="973"/>
      <c r="AZ122" s="964" t="s">
        <v>488</v>
      </c>
      <c r="BA122" s="965"/>
      <c r="BB122" s="965"/>
      <c r="BC122" s="965"/>
      <c r="BD122" s="965"/>
      <c r="BE122" s="965"/>
      <c r="BF122" s="965"/>
      <c r="BG122" s="965"/>
      <c r="BH122" s="965"/>
      <c r="BI122" s="965"/>
      <c r="BJ122" s="965"/>
      <c r="BK122" s="965"/>
      <c r="BL122" s="965"/>
      <c r="BM122" s="965"/>
      <c r="BN122" s="965"/>
      <c r="BO122" s="965"/>
      <c r="BP122" s="966"/>
      <c r="BQ122" s="967">
        <v>44418125</v>
      </c>
      <c r="BR122" s="930"/>
      <c r="BS122" s="930"/>
      <c r="BT122" s="930"/>
      <c r="BU122" s="930"/>
      <c r="BV122" s="930">
        <v>42931863</v>
      </c>
      <c r="BW122" s="930"/>
      <c r="BX122" s="930"/>
      <c r="BY122" s="930"/>
      <c r="BZ122" s="930"/>
      <c r="CA122" s="930">
        <v>41129419</v>
      </c>
      <c r="CB122" s="930"/>
      <c r="CC122" s="930"/>
      <c r="CD122" s="930"/>
      <c r="CE122" s="930"/>
      <c r="CF122" s="931">
        <v>179.8</v>
      </c>
      <c r="CG122" s="932"/>
      <c r="CH122" s="932"/>
      <c r="CI122" s="932"/>
      <c r="CJ122" s="932"/>
      <c r="CK122" s="954"/>
      <c r="CL122" s="940"/>
      <c r="CM122" s="940"/>
      <c r="CN122" s="940"/>
      <c r="CO122" s="941"/>
      <c r="CP122" s="920" t="s">
        <v>410</v>
      </c>
      <c r="CQ122" s="921"/>
      <c r="CR122" s="921"/>
      <c r="CS122" s="921"/>
      <c r="CT122" s="921"/>
      <c r="CU122" s="921"/>
      <c r="CV122" s="921"/>
      <c r="CW122" s="921"/>
      <c r="CX122" s="921"/>
      <c r="CY122" s="921"/>
      <c r="CZ122" s="921"/>
      <c r="DA122" s="921"/>
      <c r="DB122" s="921"/>
      <c r="DC122" s="921"/>
      <c r="DD122" s="921"/>
      <c r="DE122" s="921"/>
      <c r="DF122" s="922"/>
      <c r="DG122" s="898">
        <v>626277</v>
      </c>
      <c r="DH122" s="899"/>
      <c r="DI122" s="899"/>
      <c r="DJ122" s="899"/>
      <c r="DK122" s="899"/>
      <c r="DL122" s="899">
        <v>589507</v>
      </c>
      <c r="DM122" s="899"/>
      <c r="DN122" s="899"/>
      <c r="DO122" s="899"/>
      <c r="DP122" s="899"/>
      <c r="DQ122" s="899">
        <v>541519</v>
      </c>
      <c r="DR122" s="899"/>
      <c r="DS122" s="899"/>
      <c r="DT122" s="899"/>
      <c r="DU122" s="899"/>
      <c r="DV122" s="876">
        <v>2.4</v>
      </c>
      <c r="DW122" s="876"/>
      <c r="DX122" s="876"/>
      <c r="DY122" s="876"/>
      <c r="DZ122" s="877"/>
    </row>
    <row r="123" spans="1:130" s="247" customFormat="1" ht="26.25" customHeight="1" x14ac:dyDescent="0.2">
      <c r="A123" s="902"/>
      <c r="B123" s="903"/>
      <c r="C123" s="906" t="s">
        <v>463</v>
      </c>
      <c r="D123" s="907"/>
      <c r="E123" s="907"/>
      <c r="F123" s="907"/>
      <c r="G123" s="907"/>
      <c r="H123" s="907"/>
      <c r="I123" s="907"/>
      <c r="J123" s="907"/>
      <c r="K123" s="907"/>
      <c r="L123" s="907"/>
      <c r="M123" s="907"/>
      <c r="N123" s="907"/>
      <c r="O123" s="907"/>
      <c r="P123" s="907"/>
      <c r="Q123" s="907"/>
      <c r="R123" s="907"/>
      <c r="S123" s="907"/>
      <c r="T123" s="907"/>
      <c r="U123" s="907"/>
      <c r="V123" s="907"/>
      <c r="W123" s="907"/>
      <c r="X123" s="907"/>
      <c r="Y123" s="907"/>
      <c r="Z123" s="908"/>
      <c r="AA123" s="861" t="s">
        <v>475</v>
      </c>
      <c r="AB123" s="862"/>
      <c r="AC123" s="862"/>
      <c r="AD123" s="862"/>
      <c r="AE123" s="863"/>
      <c r="AF123" s="864" t="s">
        <v>489</v>
      </c>
      <c r="AG123" s="862"/>
      <c r="AH123" s="862"/>
      <c r="AI123" s="862"/>
      <c r="AJ123" s="863"/>
      <c r="AK123" s="864" t="s">
        <v>487</v>
      </c>
      <c r="AL123" s="862"/>
      <c r="AM123" s="862"/>
      <c r="AN123" s="862"/>
      <c r="AO123" s="863"/>
      <c r="AP123" s="909" t="s">
        <v>130</v>
      </c>
      <c r="AQ123" s="910"/>
      <c r="AR123" s="910"/>
      <c r="AS123" s="910"/>
      <c r="AT123" s="911"/>
      <c r="AU123" s="974"/>
      <c r="AV123" s="975"/>
      <c r="AW123" s="975"/>
      <c r="AX123" s="975"/>
      <c r="AY123" s="975"/>
      <c r="AZ123" s="278" t="s">
        <v>187</v>
      </c>
      <c r="BA123" s="278"/>
      <c r="BB123" s="278"/>
      <c r="BC123" s="278"/>
      <c r="BD123" s="278"/>
      <c r="BE123" s="278"/>
      <c r="BF123" s="278"/>
      <c r="BG123" s="278"/>
      <c r="BH123" s="278"/>
      <c r="BI123" s="278"/>
      <c r="BJ123" s="278"/>
      <c r="BK123" s="278"/>
      <c r="BL123" s="278"/>
      <c r="BM123" s="278"/>
      <c r="BN123" s="278"/>
      <c r="BO123" s="962" t="s">
        <v>490</v>
      </c>
      <c r="BP123" s="963"/>
      <c r="BQ123" s="917">
        <v>63060053</v>
      </c>
      <c r="BR123" s="918"/>
      <c r="BS123" s="918"/>
      <c r="BT123" s="918"/>
      <c r="BU123" s="918"/>
      <c r="BV123" s="918">
        <v>63106086</v>
      </c>
      <c r="BW123" s="918"/>
      <c r="BX123" s="918"/>
      <c r="BY123" s="918"/>
      <c r="BZ123" s="918"/>
      <c r="CA123" s="918">
        <v>61650080</v>
      </c>
      <c r="CB123" s="918"/>
      <c r="CC123" s="918"/>
      <c r="CD123" s="918"/>
      <c r="CE123" s="918"/>
      <c r="CF123" s="828"/>
      <c r="CG123" s="829"/>
      <c r="CH123" s="829"/>
      <c r="CI123" s="829"/>
      <c r="CJ123" s="919"/>
      <c r="CK123" s="954"/>
      <c r="CL123" s="940"/>
      <c r="CM123" s="940"/>
      <c r="CN123" s="940"/>
      <c r="CO123" s="941"/>
      <c r="CP123" s="920" t="s">
        <v>491</v>
      </c>
      <c r="CQ123" s="921"/>
      <c r="CR123" s="921"/>
      <c r="CS123" s="921"/>
      <c r="CT123" s="921"/>
      <c r="CU123" s="921"/>
      <c r="CV123" s="921"/>
      <c r="CW123" s="921"/>
      <c r="CX123" s="921"/>
      <c r="CY123" s="921"/>
      <c r="CZ123" s="921"/>
      <c r="DA123" s="921"/>
      <c r="DB123" s="921"/>
      <c r="DC123" s="921"/>
      <c r="DD123" s="921"/>
      <c r="DE123" s="921"/>
      <c r="DF123" s="922"/>
      <c r="DG123" s="861" t="s">
        <v>476</v>
      </c>
      <c r="DH123" s="862"/>
      <c r="DI123" s="862"/>
      <c r="DJ123" s="862"/>
      <c r="DK123" s="863"/>
      <c r="DL123" s="864" t="s">
        <v>130</v>
      </c>
      <c r="DM123" s="862"/>
      <c r="DN123" s="862"/>
      <c r="DO123" s="862"/>
      <c r="DP123" s="863"/>
      <c r="DQ123" s="864">
        <v>281103</v>
      </c>
      <c r="DR123" s="862"/>
      <c r="DS123" s="862"/>
      <c r="DT123" s="862"/>
      <c r="DU123" s="863"/>
      <c r="DV123" s="909">
        <v>1.2</v>
      </c>
      <c r="DW123" s="910"/>
      <c r="DX123" s="910"/>
      <c r="DY123" s="910"/>
      <c r="DZ123" s="911"/>
    </row>
    <row r="124" spans="1:130" s="247" customFormat="1" ht="26.25" customHeight="1" thickBot="1" x14ac:dyDescent="0.25">
      <c r="A124" s="902"/>
      <c r="B124" s="903"/>
      <c r="C124" s="906" t="s">
        <v>468</v>
      </c>
      <c r="D124" s="907"/>
      <c r="E124" s="907"/>
      <c r="F124" s="907"/>
      <c r="G124" s="907"/>
      <c r="H124" s="907"/>
      <c r="I124" s="907"/>
      <c r="J124" s="907"/>
      <c r="K124" s="907"/>
      <c r="L124" s="907"/>
      <c r="M124" s="907"/>
      <c r="N124" s="907"/>
      <c r="O124" s="907"/>
      <c r="P124" s="907"/>
      <c r="Q124" s="907"/>
      <c r="R124" s="907"/>
      <c r="S124" s="907"/>
      <c r="T124" s="907"/>
      <c r="U124" s="907"/>
      <c r="V124" s="907"/>
      <c r="W124" s="907"/>
      <c r="X124" s="907"/>
      <c r="Y124" s="907"/>
      <c r="Z124" s="908"/>
      <c r="AA124" s="861" t="s">
        <v>487</v>
      </c>
      <c r="AB124" s="862"/>
      <c r="AC124" s="862"/>
      <c r="AD124" s="862"/>
      <c r="AE124" s="863"/>
      <c r="AF124" s="864" t="s">
        <v>492</v>
      </c>
      <c r="AG124" s="862"/>
      <c r="AH124" s="862"/>
      <c r="AI124" s="862"/>
      <c r="AJ124" s="863"/>
      <c r="AK124" s="864" t="s">
        <v>476</v>
      </c>
      <c r="AL124" s="862"/>
      <c r="AM124" s="862"/>
      <c r="AN124" s="862"/>
      <c r="AO124" s="863"/>
      <c r="AP124" s="909" t="s">
        <v>474</v>
      </c>
      <c r="AQ124" s="910"/>
      <c r="AR124" s="910"/>
      <c r="AS124" s="910"/>
      <c r="AT124" s="911"/>
      <c r="AU124" s="912" t="s">
        <v>493</v>
      </c>
      <c r="AV124" s="913"/>
      <c r="AW124" s="913"/>
      <c r="AX124" s="913"/>
      <c r="AY124" s="913"/>
      <c r="AZ124" s="913"/>
      <c r="BA124" s="913"/>
      <c r="BB124" s="913"/>
      <c r="BC124" s="913"/>
      <c r="BD124" s="913"/>
      <c r="BE124" s="913"/>
      <c r="BF124" s="913"/>
      <c r="BG124" s="913"/>
      <c r="BH124" s="913"/>
      <c r="BI124" s="913"/>
      <c r="BJ124" s="913"/>
      <c r="BK124" s="913"/>
      <c r="BL124" s="913"/>
      <c r="BM124" s="913"/>
      <c r="BN124" s="913"/>
      <c r="BO124" s="913"/>
      <c r="BP124" s="914"/>
      <c r="BQ124" s="915" t="s">
        <v>494</v>
      </c>
      <c r="BR124" s="916"/>
      <c r="BS124" s="916"/>
      <c r="BT124" s="916"/>
      <c r="BU124" s="916"/>
      <c r="BV124" s="916" t="s">
        <v>487</v>
      </c>
      <c r="BW124" s="916"/>
      <c r="BX124" s="916"/>
      <c r="BY124" s="916"/>
      <c r="BZ124" s="916"/>
      <c r="CA124" s="916" t="s">
        <v>495</v>
      </c>
      <c r="CB124" s="916"/>
      <c r="CC124" s="916"/>
      <c r="CD124" s="916"/>
      <c r="CE124" s="916"/>
      <c r="CF124" s="806"/>
      <c r="CG124" s="807"/>
      <c r="CH124" s="807"/>
      <c r="CI124" s="807"/>
      <c r="CJ124" s="947"/>
      <c r="CK124" s="955"/>
      <c r="CL124" s="955"/>
      <c r="CM124" s="955"/>
      <c r="CN124" s="955"/>
      <c r="CO124" s="956"/>
      <c r="CP124" s="920" t="s">
        <v>496</v>
      </c>
      <c r="CQ124" s="921"/>
      <c r="CR124" s="921"/>
      <c r="CS124" s="921"/>
      <c r="CT124" s="921"/>
      <c r="CU124" s="921"/>
      <c r="CV124" s="921"/>
      <c r="CW124" s="921"/>
      <c r="CX124" s="921"/>
      <c r="CY124" s="921"/>
      <c r="CZ124" s="921"/>
      <c r="DA124" s="921"/>
      <c r="DB124" s="921"/>
      <c r="DC124" s="921"/>
      <c r="DD124" s="921"/>
      <c r="DE124" s="921"/>
      <c r="DF124" s="922"/>
      <c r="DG124" s="844" t="s">
        <v>476</v>
      </c>
      <c r="DH124" s="845"/>
      <c r="DI124" s="845"/>
      <c r="DJ124" s="845"/>
      <c r="DK124" s="846"/>
      <c r="DL124" s="847">
        <v>7354</v>
      </c>
      <c r="DM124" s="845"/>
      <c r="DN124" s="845"/>
      <c r="DO124" s="845"/>
      <c r="DP124" s="846"/>
      <c r="DQ124" s="847" t="s">
        <v>474</v>
      </c>
      <c r="DR124" s="845"/>
      <c r="DS124" s="845"/>
      <c r="DT124" s="845"/>
      <c r="DU124" s="846"/>
      <c r="DV124" s="933" t="s">
        <v>497</v>
      </c>
      <c r="DW124" s="934"/>
      <c r="DX124" s="934"/>
      <c r="DY124" s="934"/>
      <c r="DZ124" s="935"/>
    </row>
    <row r="125" spans="1:130" s="247" customFormat="1" ht="26.25" customHeight="1" x14ac:dyDescent="0.2">
      <c r="A125" s="902"/>
      <c r="B125" s="903"/>
      <c r="C125" s="906" t="s">
        <v>471</v>
      </c>
      <c r="D125" s="907"/>
      <c r="E125" s="907"/>
      <c r="F125" s="907"/>
      <c r="G125" s="907"/>
      <c r="H125" s="907"/>
      <c r="I125" s="907"/>
      <c r="J125" s="907"/>
      <c r="K125" s="907"/>
      <c r="L125" s="907"/>
      <c r="M125" s="907"/>
      <c r="N125" s="907"/>
      <c r="O125" s="907"/>
      <c r="P125" s="907"/>
      <c r="Q125" s="907"/>
      <c r="R125" s="907"/>
      <c r="S125" s="907"/>
      <c r="T125" s="907"/>
      <c r="U125" s="907"/>
      <c r="V125" s="907"/>
      <c r="W125" s="907"/>
      <c r="X125" s="907"/>
      <c r="Y125" s="907"/>
      <c r="Z125" s="908"/>
      <c r="AA125" s="861" t="s">
        <v>475</v>
      </c>
      <c r="AB125" s="862"/>
      <c r="AC125" s="862"/>
      <c r="AD125" s="862"/>
      <c r="AE125" s="863"/>
      <c r="AF125" s="864" t="s">
        <v>476</v>
      </c>
      <c r="AG125" s="862"/>
      <c r="AH125" s="862"/>
      <c r="AI125" s="862"/>
      <c r="AJ125" s="863"/>
      <c r="AK125" s="864" t="s">
        <v>475</v>
      </c>
      <c r="AL125" s="862"/>
      <c r="AM125" s="862"/>
      <c r="AN125" s="862"/>
      <c r="AO125" s="863"/>
      <c r="AP125" s="909" t="s">
        <v>449</v>
      </c>
      <c r="AQ125" s="910"/>
      <c r="AR125" s="910"/>
      <c r="AS125" s="910"/>
      <c r="AT125" s="911"/>
      <c r="AU125" s="279"/>
      <c r="AV125" s="280"/>
      <c r="AW125" s="280"/>
      <c r="AX125" s="280"/>
      <c r="AY125" s="280"/>
      <c r="AZ125" s="280"/>
      <c r="BA125" s="280"/>
      <c r="BB125" s="280"/>
      <c r="BC125" s="280"/>
      <c r="BD125" s="280"/>
      <c r="BE125" s="280"/>
      <c r="BF125" s="280"/>
      <c r="BG125" s="280"/>
      <c r="BH125" s="280"/>
      <c r="BI125" s="280"/>
      <c r="BJ125" s="280"/>
      <c r="BK125" s="280"/>
      <c r="BL125" s="280"/>
      <c r="BM125" s="280"/>
      <c r="BN125" s="280"/>
      <c r="BO125" s="280"/>
      <c r="BP125" s="280"/>
      <c r="BQ125" s="281"/>
      <c r="BR125" s="281"/>
      <c r="BS125" s="281"/>
      <c r="BT125" s="281"/>
      <c r="BU125" s="281"/>
      <c r="BV125" s="281"/>
      <c r="BW125" s="281"/>
      <c r="BX125" s="281"/>
      <c r="BY125" s="281"/>
      <c r="BZ125" s="281"/>
      <c r="CA125" s="281"/>
      <c r="CB125" s="281"/>
      <c r="CC125" s="281"/>
      <c r="CD125" s="281"/>
      <c r="CE125" s="281"/>
      <c r="CF125" s="281"/>
      <c r="CG125" s="281"/>
      <c r="CH125" s="281"/>
      <c r="CI125" s="281"/>
      <c r="CJ125" s="282"/>
      <c r="CK125" s="936" t="s">
        <v>498</v>
      </c>
      <c r="CL125" s="937"/>
      <c r="CM125" s="937"/>
      <c r="CN125" s="937"/>
      <c r="CO125" s="938"/>
      <c r="CP125" s="945" t="s">
        <v>499</v>
      </c>
      <c r="CQ125" s="890"/>
      <c r="CR125" s="890"/>
      <c r="CS125" s="890"/>
      <c r="CT125" s="890"/>
      <c r="CU125" s="890"/>
      <c r="CV125" s="890"/>
      <c r="CW125" s="890"/>
      <c r="CX125" s="890"/>
      <c r="CY125" s="890"/>
      <c r="CZ125" s="890"/>
      <c r="DA125" s="890"/>
      <c r="DB125" s="890"/>
      <c r="DC125" s="890"/>
      <c r="DD125" s="890"/>
      <c r="DE125" s="890"/>
      <c r="DF125" s="891"/>
      <c r="DG125" s="946" t="s">
        <v>492</v>
      </c>
      <c r="DH125" s="927"/>
      <c r="DI125" s="927"/>
      <c r="DJ125" s="927"/>
      <c r="DK125" s="927"/>
      <c r="DL125" s="927" t="s">
        <v>130</v>
      </c>
      <c r="DM125" s="927"/>
      <c r="DN125" s="927"/>
      <c r="DO125" s="927"/>
      <c r="DP125" s="927"/>
      <c r="DQ125" s="927" t="s">
        <v>475</v>
      </c>
      <c r="DR125" s="927"/>
      <c r="DS125" s="927"/>
      <c r="DT125" s="927"/>
      <c r="DU125" s="927"/>
      <c r="DV125" s="928" t="s">
        <v>449</v>
      </c>
      <c r="DW125" s="928"/>
      <c r="DX125" s="928"/>
      <c r="DY125" s="928"/>
      <c r="DZ125" s="929"/>
    </row>
    <row r="126" spans="1:130" s="247" customFormat="1" ht="26.25" customHeight="1" thickBot="1" x14ac:dyDescent="0.25">
      <c r="A126" s="902"/>
      <c r="B126" s="903"/>
      <c r="C126" s="906" t="s">
        <v>473</v>
      </c>
      <c r="D126" s="907"/>
      <c r="E126" s="907"/>
      <c r="F126" s="907"/>
      <c r="G126" s="907"/>
      <c r="H126" s="907"/>
      <c r="I126" s="907"/>
      <c r="J126" s="907"/>
      <c r="K126" s="907"/>
      <c r="L126" s="907"/>
      <c r="M126" s="907"/>
      <c r="N126" s="907"/>
      <c r="O126" s="907"/>
      <c r="P126" s="907"/>
      <c r="Q126" s="907"/>
      <c r="R126" s="907"/>
      <c r="S126" s="907"/>
      <c r="T126" s="907"/>
      <c r="U126" s="907"/>
      <c r="V126" s="907"/>
      <c r="W126" s="907"/>
      <c r="X126" s="907"/>
      <c r="Y126" s="907"/>
      <c r="Z126" s="908"/>
      <c r="AA126" s="861" t="s">
        <v>475</v>
      </c>
      <c r="AB126" s="862"/>
      <c r="AC126" s="862"/>
      <c r="AD126" s="862"/>
      <c r="AE126" s="863"/>
      <c r="AF126" s="864" t="s">
        <v>485</v>
      </c>
      <c r="AG126" s="862"/>
      <c r="AH126" s="862"/>
      <c r="AI126" s="862"/>
      <c r="AJ126" s="863"/>
      <c r="AK126" s="864" t="s">
        <v>487</v>
      </c>
      <c r="AL126" s="862"/>
      <c r="AM126" s="862"/>
      <c r="AN126" s="862"/>
      <c r="AO126" s="863"/>
      <c r="AP126" s="909" t="s">
        <v>487</v>
      </c>
      <c r="AQ126" s="910"/>
      <c r="AR126" s="910"/>
      <c r="AS126" s="910"/>
      <c r="AT126" s="911"/>
      <c r="AU126" s="283"/>
      <c r="AV126" s="283"/>
      <c r="AW126" s="283"/>
      <c r="AX126" s="283"/>
      <c r="AY126" s="283"/>
      <c r="AZ126" s="283"/>
      <c r="BA126" s="283"/>
      <c r="BB126" s="283"/>
      <c r="BC126" s="283"/>
      <c r="BD126" s="283"/>
      <c r="BE126" s="283"/>
      <c r="BF126" s="283"/>
      <c r="BG126" s="283"/>
      <c r="BH126" s="283"/>
      <c r="BI126" s="283"/>
      <c r="BJ126" s="283"/>
      <c r="BK126" s="283"/>
      <c r="BL126" s="283"/>
      <c r="BM126" s="283"/>
      <c r="BN126" s="283"/>
      <c r="BO126" s="283"/>
      <c r="BP126" s="283"/>
      <c r="BQ126" s="283"/>
      <c r="BR126" s="283"/>
      <c r="BS126" s="283"/>
      <c r="BT126" s="283"/>
      <c r="BU126" s="283"/>
      <c r="BV126" s="283"/>
      <c r="BW126" s="283"/>
      <c r="BX126" s="283"/>
      <c r="BY126" s="283"/>
      <c r="BZ126" s="283"/>
      <c r="CA126" s="283"/>
      <c r="CB126" s="283"/>
      <c r="CC126" s="283"/>
      <c r="CD126" s="284"/>
      <c r="CE126" s="284"/>
      <c r="CF126" s="284"/>
      <c r="CG126" s="281"/>
      <c r="CH126" s="281"/>
      <c r="CI126" s="281"/>
      <c r="CJ126" s="282"/>
      <c r="CK126" s="939"/>
      <c r="CL126" s="940"/>
      <c r="CM126" s="940"/>
      <c r="CN126" s="940"/>
      <c r="CO126" s="941"/>
      <c r="CP126" s="897" t="s">
        <v>500</v>
      </c>
      <c r="CQ126" s="832"/>
      <c r="CR126" s="832"/>
      <c r="CS126" s="832"/>
      <c r="CT126" s="832"/>
      <c r="CU126" s="832"/>
      <c r="CV126" s="832"/>
      <c r="CW126" s="832"/>
      <c r="CX126" s="832"/>
      <c r="CY126" s="832"/>
      <c r="CZ126" s="832"/>
      <c r="DA126" s="832"/>
      <c r="DB126" s="832"/>
      <c r="DC126" s="832"/>
      <c r="DD126" s="832"/>
      <c r="DE126" s="832"/>
      <c r="DF126" s="833"/>
      <c r="DG126" s="898" t="s">
        <v>487</v>
      </c>
      <c r="DH126" s="899"/>
      <c r="DI126" s="899"/>
      <c r="DJ126" s="899"/>
      <c r="DK126" s="899"/>
      <c r="DL126" s="899" t="s">
        <v>487</v>
      </c>
      <c r="DM126" s="899"/>
      <c r="DN126" s="899"/>
      <c r="DO126" s="899"/>
      <c r="DP126" s="899"/>
      <c r="DQ126" s="899" t="s">
        <v>130</v>
      </c>
      <c r="DR126" s="899"/>
      <c r="DS126" s="899"/>
      <c r="DT126" s="899"/>
      <c r="DU126" s="899"/>
      <c r="DV126" s="876" t="s">
        <v>476</v>
      </c>
      <c r="DW126" s="876"/>
      <c r="DX126" s="876"/>
      <c r="DY126" s="876"/>
      <c r="DZ126" s="877"/>
    </row>
    <row r="127" spans="1:130" s="247" customFormat="1" ht="26.25" customHeight="1" x14ac:dyDescent="0.2">
      <c r="A127" s="904"/>
      <c r="B127" s="905"/>
      <c r="C127" s="923" t="s">
        <v>501</v>
      </c>
      <c r="D127" s="924"/>
      <c r="E127" s="924"/>
      <c r="F127" s="924"/>
      <c r="G127" s="924"/>
      <c r="H127" s="924"/>
      <c r="I127" s="924"/>
      <c r="J127" s="924"/>
      <c r="K127" s="924"/>
      <c r="L127" s="924"/>
      <c r="M127" s="924"/>
      <c r="N127" s="924"/>
      <c r="O127" s="924"/>
      <c r="P127" s="924"/>
      <c r="Q127" s="924"/>
      <c r="R127" s="924"/>
      <c r="S127" s="924"/>
      <c r="T127" s="924"/>
      <c r="U127" s="924"/>
      <c r="V127" s="924"/>
      <c r="W127" s="924"/>
      <c r="X127" s="924"/>
      <c r="Y127" s="924"/>
      <c r="Z127" s="925"/>
      <c r="AA127" s="861">
        <v>8362</v>
      </c>
      <c r="AB127" s="862"/>
      <c r="AC127" s="862"/>
      <c r="AD127" s="862"/>
      <c r="AE127" s="863"/>
      <c r="AF127" s="864">
        <v>7830</v>
      </c>
      <c r="AG127" s="862"/>
      <c r="AH127" s="862"/>
      <c r="AI127" s="862"/>
      <c r="AJ127" s="863"/>
      <c r="AK127" s="864">
        <v>5478</v>
      </c>
      <c r="AL127" s="862"/>
      <c r="AM127" s="862"/>
      <c r="AN127" s="862"/>
      <c r="AO127" s="863"/>
      <c r="AP127" s="909">
        <v>0</v>
      </c>
      <c r="AQ127" s="910"/>
      <c r="AR127" s="910"/>
      <c r="AS127" s="910"/>
      <c r="AT127" s="911"/>
      <c r="AU127" s="283"/>
      <c r="AV127" s="283"/>
      <c r="AW127" s="283"/>
      <c r="AX127" s="926" t="s">
        <v>502</v>
      </c>
      <c r="AY127" s="894"/>
      <c r="AZ127" s="894"/>
      <c r="BA127" s="894"/>
      <c r="BB127" s="894"/>
      <c r="BC127" s="894"/>
      <c r="BD127" s="894"/>
      <c r="BE127" s="895"/>
      <c r="BF127" s="893" t="s">
        <v>503</v>
      </c>
      <c r="BG127" s="894"/>
      <c r="BH127" s="894"/>
      <c r="BI127" s="894"/>
      <c r="BJ127" s="894"/>
      <c r="BK127" s="894"/>
      <c r="BL127" s="895"/>
      <c r="BM127" s="893" t="s">
        <v>504</v>
      </c>
      <c r="BN127" s="894"/>
      <c r="BO127" s="894"/>
      <c r="BP127" s="894"/>
      <c r="BQ127" s="894"/>
      <c r="BR127" s="894"/>
      <c r="BS127" s="895"/>
      <c r="BT127" s="893" t="s">
        <v>505</v>
      </c>
      <c r="BU127" s="894"/>
      <c r="BV127" s="894"/>
      <c r="BW127" s="894"/>
      <c r="BX127" s="894"/>
      <c r="BY127" s="894"/>
      <c r="BZ127" s="896"/>
      <c r="CA127" s="283"/>
      <c r="CB127" s="283"/>
      <c r="CC127" s="283"/>
      <c r="CD127" s="284"/>
      <c r="CE127" s="284"/>
      <c r="CF127" s="284"/>
      <c r="CG127" s="281"/>
      <c r="CH127" s="281"/>
      <c r="CI127" s="281"/>
      <c r="CJ127" s="282"/>
      <c r="CK127" s="939"/>
      <c r="CL127" s="940"/>
      <c r="CM127" s="940"/>
      <c r="CN127" s="940"/>
      <c r="CO127" s="941"/>
      <c r="CP127" s="897" t="s">
        <v>506</v>
      </c>
      <c r="CQ127" s="832"/>
      <c r="CR127" s="832"/>
      <c r="CS127" s="832"/>
      <c r="CT127" s="832"/>
      <c r="CU127" s="832"/>
      <c r="CV127" s="832"/>
      <c r="CW127" s="832"/>
      <c r="CX127" s="832"/>
      <c r="CY127" s="832"/>
      <c r="CZ127" s="832"/>
      <c r="DA127" s="832"/>
      <c r="DB127" s="832"/>
      <c r="DC127" s="832"/>
      <c r="DD127" s="832"/>
      <c r="DE127" s="832"/>
      <c r="DF127" s="833"/>
      <c r="DG127" s="898" t="s">
        <v>497</v>
      </c>
      <c r="DH127" s="899"/>
      <c r="DI127" s="899"/>
      <c r="DJ127" s="899"/>
      <c r="DK127" s="899"/>
      <c r="DL127" s="899" t="s">
        <v>449</v>
      </c>
      <c r="DM127" s="899"/>
      <c r="DN127" s="899"/>
      <c r="DO127" s="899"/>
      <c r="DP127" s="899"/>
      <c r="DQ127" s="899" t="s">
        <v>497</v>
      </c>
      <c r="DR127" s="899"/>
      <c r="DS127" s="899"/>
      <c r="DT127" s="899"/>
      <c r="DU127" s="899"/>
      <c r="DV127" s="876" t="s">
        <v>475</v>
      </c>
      <c r="DW127" s="876"/>
      <c r="DX127" s="876"/>
      <c r="DY127" s="876"/>
      <c r="DZ127" s="877"/>
    </row>
    <row r="128" spans="1:130" s="247" customFormat="1" ht="26.25" customHeight="1" thickBot="1" x14ac:dyDescent="0.25">
      <c r="A128" s="878" t="s">
        <v>507</v>
      </c>
      <c r="B128" s="879"/>
      <c r="C128" s="879"/>
      <c r="D128" s="879"/>
      <c r="E128" s="879"/>
      <c r="F128" s="879"/>
      <c r="G128" s="879"/>
      <c r="H128" s="879"/>
      <c r="I128" s="879"/>
      <c r="J128" s="879"/>
      <c r="K128" s="879"/>
      <c r="L128" s="879"/>
      <c r="M128" s="879"/>
      <c r="N128" s="879"/>
      <c r="O128" s="879"/>
      <c r="P128" s="879"/>
      <c r="Q128" s="879"/>
      <c r="R128" s="879"/>
      <c r="S128" s="879"/>
      <c r="T128" s="879"/>
      <c r="U128" s="879"/>
      <c r="V128" s="879"/>
      <c r="W128" s="880" t="s">
        <v>508</v>
      </c>
      <c r="X128" s="880"/>
      <c r="Y128" s="880"/>
      <c r="Z128" s="881"/>
      <c r="AA128" s="882">
        <v>508698</v>
      </c>
      <c r="AB128" s="883"/>
      <c r="AC128" s="883"/>
      <c r="AD128" s="883"/>
      <c r="AE128" s="884"/>
      <c r="AF128" s="885">
        <v>492319</v>
      </c>
      <c r="AG128" s="883"/>
      <c r="AH128" s="883"/>
      <c r="AI128" s="883"/>
      <c r="AJ128" s="884"/>
      <c r="AK128" s="885">
        <v>506036</v>
      </c>
      <c r="AL128" s="883"/>
      <c r="AM128" s="883"/>
      <c r="AN128" s="883"/>
      <c r="AO128" s="884"/>
      <c r="AP128" s="886"/>
      <c r="AQ128" s="887"/>
      <c r="AR128" s="887"/>
      <c r="AS128" s="887"/>
      <c r="AT128" s="888"/>
      <c r="AU128" s="283"/>
      <c r="AV128" s="283"/>
      <c r="AW128" s="283"/>
      <c r="AX128" s="889" t="s">
        <v>509</v>
      </c>
      <c r="AY128" s="890"/>
      <c r="AZ128" s="890"/>
      <c r="BA128" s="890"/>
      <c r="BB128" s="890"/>
      <c r="BC128" s="890"/>
      <c r="BD128" s="890"/>
      <c r="BE128" s="891"/>
      <c r="BF128" s="868" t="s">
        <v>130</v>
      </c>
      <c r="BG128" s="869"/>
      <c r="BH128" s="869"/>
      <c r="BI128" s="869"/>
      <c r="BJ128" s="869"/>
      <c r="BK128" s="869"/>
      <c r="BL128" s="892"/>
      <c r="BM128" s="868">
        <v>11.94</v>
      </c>
      <c r="BN128" s="869"/>
      <c r="BO128" s="869"/>
      <c r="BP128" s="869"/>
      <c r="BQ128" s="869"/>
      <c r="BR128" s="869"/>
      <c r="BS128" s="892"/>
      <c r="BT128" s="868">
        <v>20</v>
      </c>
      <c r="BU128" s="869"/>
      <c r="BV128" s="869"/>
      <c r="BW128" s="869"/>
      <c r="BX128" s="869"/>
      <c r="BY128" s="869"/>
      <c r="BZ128" s="870"/>
      <c r="CA128" s="284"/>
      <c r="CB128" s="284"/>
      <c r="CC128" s="284"/>
      <c r="CD128" s="284"/>
      <c r="CE128" s="284"/>
      <c r="CF128" s="284"/>
      <c r="CG128" s="281"/>
      <c r="CH128" s="281"/>
      <c r="CI128" s="281"/>
      <c r="CJ128" s="282"/>
      <c r="CK128" s="942"/>
      <c r="CL128" s="943"/>
      <c r="CM128" s="943"/>
      <c r="CN128" s="943"/>
      <c r="CO128" s="944"/>
      <c r="CP128" s="871" t="s">
        <v>510</v>
      </c>
      <c r="CQ128" s="810"/>
      <c r="CR128" s="810"/>
      <c r="CS128" s="810"/>
      <c r="CT128" s="810"/>
      <c r="CU128" s="810"/>
      <c r="CV128" s="810"/>
      <c r="CW128" s="810"/>
      <c r="CX128" s="810"/>
      <c r="CY128" s="810"/>
      <c r="CZ128" s="810"/>
      <c r="DA128" s="810"/>
      <c r="DB128" s="810"/>
      <c r="DC128" s="810"/>
      <c r="DD128" s="810"/>
      <c r="DE128" s="810"/>
      <c r="DF128" s="811"/>
      <c r="DG128" s="872">
        <v>68</v>
      </c>
      <c r="DH128" s="873"/>
      <c r="DI128" s="873"/>
      <c r="DJ128" s="873"/>
      <c r="DK128" s="873"/>
      <c r="DL128" s="873">
        <v>1053</v>
      </c>
      <c r="DM128" s="873"/>
      <c r="DN128" s="873"/>
      <c r="DO128" s="873"/>
      <c r="DP128" s="873"/>
      <c r="DQ128" s="873" t="s">
        <v>130</v>
      </c>
      <c r="DR128" s="873"/>
      <c r="DS128" s="873"/>
      <c r="DT128" s="873"/>
      <c r="DU128" s="873"/>
      <c r="DV128" s="874" t="s">
        <v>495</v>
      </c>
      <c r="DW128" s="874"/>
      <c r="DX128" s="874"/>
      <c r="DY128" s="874"/>
      <c r="DZ128" s="875"/>
    </row>
    <row r="129" spans="1:131" s="247" customFormat="1" ht="26.25" customHeight="1" x14ac:dyDescent="0.2">
      <c r="A129" s="856" t="s">
        <v>107</v>
      </c>
      <c r="B129" s="857"/>
      <c r="C129" s="857"/>
      <c r="D129" s="857"/>
      <c r="E129" s="857"/>
      <c r="F129" s="857"/>
      <c r="G129" s="857"/>
      <c r="H129" s="857"/>
      <c r="I129" s="857"/>
      <c r="J129" s="857"/>
      <c r="K129" s="857"/>
      <c r="L129" s="857"/>
      <c r="M129" s="857"/>
      <c r="N129" s="857"/>
      <c r="O129" s="857"/>
      <c r="P129" s="857"/>
      <c r="Q129" s="857"/>
      <c r="R129" s="857"/>
      <c r="S129" s="857"/>
      <c r="T129" s="857"/>
      <c r="U129" s="857"/>
      <c r="V129" s="857"/>
      <c r="W129" s="858" t="s">
        <v>511</v>
      </c>
      <c r="X129" s="859"/>
      <c r="Y129" s="859"/>
      <c r="Z129" s="860"/>
      <c r="AA129" s="861">
        <v>27403079</v>
      </c>
      <c r="AB129" s="862"/>
      <c r="AC129" s="862"/>
      <c r="AD129" s="862"/>
      <c r="AE129" s="863"/>
      <c r="AF129" s="864">
        <v>27414501</v>
      </c>
      <c r="AG129" s="862"/>
      <c r="AH129" s="862"/>
      <c r="AI129" s="862"/>
      <c r="AJ129" s="863"/>
      <c r="AK129" s="864">
        <v>27390745</v>
      </c>
      <c r="AL129" s="862"/>
      <c r="AM129" s="862"/>
      <c r="AN129" s="862"/>
      <c r="AO129" s="863"/>
      <c r="AP129" s="865"/>
      <c r="AQ129" s="866"/>
      <c r="AR129" s="866"/>
      <c r="AS129" s="866"/>
      <c r="AT129" s="867"/>
      <c r="AU129" s="285"/>
      <c r="AV129" s="285"/>
      <c r="AW129" s="285"/>
      <c r="AX129" s="831" t="s">
        <v>512</v>
      </c>
      <c r="AY129" s="832"/>
      <c r="AZ129" s="832"/>
      <c r="BA129" s="832"/>
      <c r="BB129" s="832"/>
      <c r="BC129" s="832"/>
      <c r="BD129" s="832"/>
      <c r="BE129" s="833"/>
      <c r="BF129" s="851" t="s">
        <v>492</v>
      </c>
      <c r="BG129" s="852"/>
      <c r="BH129" s="852"/>
      <c r="BI129" s="852"/>
      <c r="BJ129" s="852"/>
      <c r="BK129" s="852"/>
      <c r="BL129" s="853"/>
      <c r="BM129" s="851">
        <v>16.940000000000001</v>
      </c>
      <c r="BN129" s="852"/>
      <c r="BO129" s="852"/>
      <c r="BP129" s="852"/>
      <c r="BQ129" s="852"/>
      <c r="BR129" s="852"/>
      <c r="BS129" s="853"/>
      <c r="BT129" s="851">
        <v>30</v>
      </c>
      <c r="BU129" s="854"/>
      <c r="BV129" s="854"/>
      <c r="BW129" s="854"/>
      <c r="BX129" s="854"/>
      <c r="BY129" s="854"/>
      <c r="BZ129" s="855"/>
      <c r="CA129" s="286"/>
      <c r="CB129" s="286"/>
      <c r="CC129" s="286"/>
      <c r="CD129" s="286"/>
      <c r="CE129" s="286"/>
      <c r="CF129" s="286"/>
      <c r="CG129" s="286"/>
      <c r="CH129" s="286"/>
      <c r="CI129" s="286"/>
      <c r="CJ129" s="286"/>
      <c r="CK129" s="286"/>
      <c r="CL129" s="286"/>
      <c r="CM129" s="286"/>
      <c r="CN129" s="286"/>
      <c r="CO129" s="286"/>
      <c r="CP129" s="286"/>
      <c r="CQ129" s="286"/>
      <c r="CR129" s="286"/>
      <c r="CS129" s="286"/>
      <c r="CT129" s="286"/>
      <c r="CU129" s="286"/>
      <c r="CV129" s="286"/>
      <c r="CW129" s="286"/>
      <c r="CX129" s="286"/>
      <c r="CY129" s="286"/>
      <c r="CZ129" s="286"/>
      <c r="DA129" s="286"/>
      <c r="DB129" s="286"/>
      <c r="DC129" s="286"/>
      <c r="DD129" s="286"/>
      <c r="DE129" s="286"/>
      <c r="DF129" s="286"/>
      <c r="DG129" s="286"/>
      <c r="DH129" s="286"/>
      <c r="DI129" s="286"/>
      <c r="DJ129" s="286"/>
      <c r="DK129" s="286"/>
      <c r="DL129" s="286"/>
      <c r="DM129" s="286"/>
      <c r="DN129" s="286"/>
      <c r="DO129" s="286"/>
      <c r="DP129" s="254"/>
      <c r="DQ129" s="254"/>
      <c r="DR129" s="254"/>
      <c r="DS129" s="254"/>
      <c r="DT129" s="254"/>
      <c r="DU129" s="254"/>
      <c r="DV129" s="254"/>
      <c r="DW129" s="254"/>
      <c r="DX129" s="254"/>
      <c r="DY129" s="254"/>
      <c r="DZ129" s="258"/>
    </row>
    <row r="130" spans="1:131" s="247" customFormat="1" ht="26.25" customHeight="1" x14ac:dyDescent="0.2">
      <c r="A130" s="856" t="s">
        <v>513</v>
      </c>
      <c r="B130" s="857"/>
      <c r="C130" s="857"/>
      <c r="D130" s="857"/>
      <c r="E130" s="857"/>
      <c r="F130" s="857"/>
      <c r="G130" s="857"/>
      <c r="H130" s="857"/>
      <c r="I130" s="857"/>
      <c r="J130" s="857"/>
      <c r="K130" s="857"/>
      <c r="L130" s="857"/>
      <c r="M130" s="857"/>
      <c r="N130" s="857"/>
      <c r="O130" s="857"/>
      <c r="P130" s="857"/>
      <c r="Q130" s="857"/>
      <c r="R130" s="857"/>
      <c r="S130" s="857"/>
      <c r="T130" s="857"/>
      <c r="U130" s="857"/>
      <c r="V130" s="857"/>
      <c r="W130" s="858" t="s">
        <v>514</v>
      </c>
      <c r="X130" s="859"/>
      <c r="Y130" s="859"/>
      <c r="Z130" s="860"/>
      <c r="AA130" s="861">
        <v>4876118</v>
      </c>
      <c r="AB130" s="862"/>
      <c r="AC130" s="862"/>
      <c r="AD130" s="862"/>
      <c r="AE130" s="863"/>
      <c r="AF130" s="864">
        <v>4757988</v>
      </c>
      <c r="AG130" s="862"/>
      <c r="AH130" s="862"/>
      <c r="AI130" s="862"/>
      <c r="AJ130" s="863"/>
      <c r="AK130" s="864">
        <v>4519055</v>
      </c>
      <c r="AL130" s="862"/>
      <c r="AM130" s="862"/>
      <c r="AN130" s="862"/>
      <c r="AO130" s="863"/>
      <c r="AP130" s="865"/>
      <c r="AQ130" s="866"/>
      <c r="AR130" s="866"/>
      <c r="AS130" s="866"/>
      <c r="AT130" s="867"/>
      <c r="AU130" s="285"/>
      <c r="AV130" s="285"/>
      <c r="AW130" s="285"/>
      <c r="AX130" s="831" t="s">
        <v>515</v>
      </c>
      <c r="AY130" s="832"/>
      <c r="AZ130" s="832"/>
      <c r="BA130" s="832"/>
      <c r="BB130" s="832"/>
      <c r="BC130" s="832"/>
      <c r="BD130" s="832"/>
      <c r="BE130" s="833"/>
      <c r="BF130" s="834">
        <v>4</v>
      </c>
      <c r="BG130" s="835"/>
      <c r="BH130" s="835"/>
      <c r="BI130" s="835"/>
      <c r="BJ130" s="835"/>
      <c r="BK130" s="835"/>
      <c r="BL130" s="836"/>
      <c r="BM130" s="834">
        <v>25</v>
      </c>
      <c r="BN130" s="835"/>
      <c r="BO130" s="835"/>
      <c r="BP130" s="835"/>
      <c r="BQ130" s="835"/>
      <c r="BR130" s="835"/>
      <c r="BS130" s="836"/>
      <c r="BT130" s="834">
        <v>35</v>
      </c>
      <c r="BU130" s="837"/>
      <c r="BV130" s="837"/>
      <c r="BW130" s="837"/>
      <c r="BX130" s="837"/>
      <c r="BY130" s="837"/>
      <c r="BZ130" s="838"/>
      <c r="CA130" s="286"/>
      <c r="CB130" s="286"/>
      <c r="CC130" s="286"/>
      <c r="CD130" s="286"/>
      <c r="CE130" s="286"/>
      <c r="CF130" s="286"/>
      <c r="CG130" s="286"/>
      <c r="CH130" s="286"/>
      <c r="CI130" s="286"/>
      <c r="CJ130" s="286"/>
      <c r="CK130" s="286"/>
      <c r="CL130" s="286"/>
      <c r="CM130" s="286"/>
      <c r="CN130" s="286"/>
      <c r="CO130" s="286"/>
      <c r="CP130" s="286"/>
      <c r="CQ130" s="286"/>
      <c r="CR130" s="286"/>
      <c r="CS130" s="286"/>
      <c r="CT130" s="286"/>
      <c r="CU130" s="286"/>
      <c r="CV130" s="286"/>
      <c r="CW130" s="286"/>
      <c r="CX130" s="286"/>
      <c r="CY130" s="286"/>
      <c r="CZ130" s="286"/>
      <c r="DA130" s="286"/>
      <c r="DB130" s="286"/>
      <c r="DC130" s="286"/>
      <c r="DD130" s="286"/>
      <c r="DE130" s="286"/>
      <c r="DF130" s="286"/>
      <c r="DG130" s="286"/>
      <c r="DH130" s="286"/>
      <c r="DI130" s="286"/>
      <c r="DJ130" s="286"/>
      <c r="DK130" s="286"/>
      <c r="DL130" s="286"/>
      <c r="DM130" s="286"/>
      <c r="DN130" s="286"/>
      <c r="DO130" s="286"/>
      <c r="DP130" s="254"/>
      <c r="DQ130" s="254"/>
      <c r="DR130" s="254"/>
      <c r="DS130" s="254"/>
      <c r="DT130" s="254"/>
      <c r="DU130" s="254"/>
      <c r="DV130" s="254"/>
      <c r="DW130" s="254"/>
      <c r="DX130" s="254"/>
      <c r="DY130" s="254"/>
      <c r="DZ130" s="258"/>
    </row>
    <row r="131" spans="1:131" s="247" customFormat="1" ht="26.25" customHeight="1" thickBot="1" x14ac:dyDescent="0.25">
      <c r="A131" s="839"/>
      <c r="B131" s="840"/>
      <c r="C131" s="840"/>
      <c r="D131" s="840"/>
      <c r="E131" s="840"/>
      <c r="F131" s="840"/>
      <c r="G131" s="840"/>
      <c r="H131" s="840"/>
      <c r="I131" s="840"/>
      <c r="J131" s="840"/>
      <c r="K131" s="840"/>
      <c r="L131" s="840"/>
      <c r="M131" s="840"/>
      <c r="N131" s="840"/>
      <c r="O131" s="840"/>
      <c r="P131" s="840"/>
      <c r="Q131" s="840"/>
      <c r="R131" s="840"/>
      <c r="S131" s="840"/>
      <c r="T131" s="840"/>
      <c r="U131" s="840"/>
      <c r="V131" s="840"/>
      <c r="W131" s="841" t="s">
        <v>516</v>
      </c>
      <c r="X131" s="842"/>
      <c r="Y131" s="842"/>
      <c r="Z131" s="843"/>
      <c r="AA131" s="844">
        <v>22526961</v>
      </c>
      <c r="AB131" s="845"/>
      <c r="AC131" s="845"/>
      <c r="AD131" s="845"/>
      <c r="AE131" s="846"/>
      <c r="AF131" s="847">
        <v>22656513</v>
      </c>
      <c r="AG131" s="845"/>
      <c r="AH131" s="845"/>
      <c r="AI131" s="845"/>
      <c r="AJ131" s="846"/>
      <c r="AK131" s="847">
        <v>22871690</v>
      </c>
      <c r="AL131" s="845"/>
      <c r="AM131" s="845"/>
      <c r="AN131" s="845"/>
      <c r="AO131" s="846"/>
      <c r="AP131" s="848"/>
      <c r="AQ131" s="849"/>
      <c r="AR131" s="849"/>
      <c r="AS131" s="849"/>
      <c r="AT131" s="850"/>
      <c r="AU131" s="285"/>
      <c r="AV131" s="285"/>
      <c r="AW131" s="285"/>
      <c r="AX131" s="809" t="s">
        <v>517</v>
      </c>
      <c r="AY131" s="810"/>
      <c r="AZ131" s="810"/>
      <c r="BA131" s="810"/>
      <c r="BB131" s="810"/>
      <c r="BC131" s="810"/>
      <c r="BD131" s="810"/>
      <c r="BE131" s="811"/>
      <c r="BF131" s="812" t="s">
        <v>492</v>
      </c>
      <c r="BG131" s="813"/>
      <c r="BH131" s="813"/>
      <c r="BI131" s="813"/>
      <c r="BJ131" s="813"/>
      <c r="BK131" s="813"/>
      <c r="BL131" s="814"/>
      <c r="BM131" s="812">
        <v>350</v>
      </c>
      <c r="BN131" s="813"/>
      <c r="BO131" s="813"/>
      <c r="BP131" s="813"/>
      <c r="BQ131" s="813"/>
      <c r="BR131" s="813"/>
      <c r="BS131" s="814"/>
      <c r="BT131" s="815"/>
      <c r="BU131" s="816"/>
      <c r="BV131" s="816"/>
      <c r="BW131" s="816"/>
      <c r="BX131" s="816"/>
      <c r="BY131" s="816"/>
      <c r="BZ131" s="817"/>
      <c r="CA131" s="286"/>
      <c r="CB131" s="286"/>
      <c r="CC131" s="286"/>
      <c r="CD131" s="286"/>
      <c r="CE131" s="286"/>
      <c r="CF131" s="286"/>
      <c r="CG131" s="286"/>
      <c r="CH131" s="286"/>
      <c r="CI131" s="286"/>
      <c r="CJ131" s="286"/>
      <c r="CK131" s="286"/>
      <c r="CL131" s="286"/>
      <c r="CM131" s="286"/>
      <c r="CN131" s="286"/>
      <c r="CO131" s="286"/>
      <c r="CP131" s="286"/>
      <c r="CQ131" s="286"/>
      <c r="CR131" s="286"/>
      <c r="CS131" s="286"/>
      <c r="CT131" s="286"/>
      <c r="CU131" s="286"/>
      <c r="CV131" s="286"/>
      <c r="CW131" s="286"/>
      <c r="CX131" s="286"/>
      <c r="CY131" s="286"/>
      <c r="CZ131" s="286"/>
      <c r="DA131" s="286"/>
      <c r="DB131" s="286"/>
      <c r="DC131" s="286"/>
      <c r="DD131" s="286"/>
      <c r="DE131" s="286"/>
      <c r="DF131" s="286"/>
      <c r="DG131" s="286"/>
      <c r="DH131" s="286"/>
      <c r="DI131" s="286"/>
      <c r="DJ131" s="286"/>
      <c r="DK131" s="286"/>
      <c r="DL131" s="286"/>
      <c r="DM131" s="286"/>
      <c r="DN131" s="286"/>
      <c r="DO131" s="286"/>
      <c r="DP131" s="254"/>
      <c r="DQ131" s="254"/>
      <c r="DR131" s="254"/>
      <c r="DS131" s="254"/>
      <c r="DT131" s="254"/>
      <c r="DU131" s="254"/>
      <c r="DV131" s="254"/>
      <c r="DW131" s="254"/>
      <c r="DX131" s="254"/>
      <c r="DY131" s="254"/>
      <c r="DZ131" s="258"/>
    </row>
    <row r="132" spans="1:131" s="247" customFormat="1" ht="26.25" customHeight="1" x14ac:dyDescent="0.2">
      <c r="A132" s="818" t="s">
        <v>518</v>
      </c>
      <c r="B132" s="819"/>
      <c r="C132" s="819"/>
      <c r="D132" s="819"/>
      <c r="E132" s="819"/>
      <c r="F132" s="819"/>
      <c r="G132" s="819"/>
      <c r="H132" s="819"/>
      <c r="I132" s="819"/>
      <c r="J132" s="819"/>
      <c r="K132" s="819"/>
      <c r="L132" s="819"/>
      <c r="M132" s="819"/>
      <c r="N132" s="819"/>
      <c r="O132" s="819"/>
      <c r="P132" s="819"/>
      <c r="Q132" s="819"/>
      <c r="R132" s="819"/>
      <c r="S132" s="819"/>
      <c r="T132" s="819"/>
      <c r="U132" s="819"/>
      <c r="V132" s="822" t="s">
        <v>519</v>
      </c>
      <c r="W132" s="822"/>
      <c r="X132" s="822"/>
      <c r="Y132" s="822"/>
      <c r="Z132" s="823"/>
      <c r="AA132" s="824">
        <v>4.1795739779999996</v>
      </c>
      <c r="AB132" s="825"/>
      <c r="AC132" s="825"/>
      <c r="AD132" s="825"/>
      <c r="AE132" s="826"/>
      <c r="AF132" s="827">
        <v>4.346984022</v>
      </c>
      <c r="AG132" s="825"/>
      <c r="AH132" s="825"/>
      <c r="AI132" s="825"/>
      <c r="AJ132" s="826"/>
      <c r="AK132" s="827">
        <v>3.7175783689999999</v>
      </c>
      <c r="AL132" s="825"/>
      <c r="AM132" s="825"/>
      <c r="AN132" s="825"/>
      <c r="AO132" s="826"/>
      <c r="AP132" s="828"/>
      <c r="AQ132" s="829"/>
      <c r="AR132" s="829"/>
      <c r="AS132" s="829"/>
      <c r="AT132" s="830"/>
      <c r="AU132" s="287"/>
      <c r="AV132" s="288"/>
      <c r="AW132" s="288"/>
      <c r="AX132" s="254"/>
      <c r="AY132" s="254"/>
      <c r="AZ132" s="254"/>
      <c r="BA132" s="254"/>
      <c r="BB132" s="254"/>
      <c r="BC132" s="254"/>
      <c r="BD132" s="254"/>
      <c r="BE132" s="254"/>
      <c r="BF132" s="254"/>
      <c r="BG132" s="254"/>
      <c r="BH132" s="254"/>
      <c r="BI132" s="254"/>
      <c r="BJ132" s="254"/>
      <c r="BK132" s="254"/>
      <c r="BL132" s="254"/>
      <c r="BM132" s="254"/>
      <c r="BN132" s="254"/>
      <c r="BO132" s="254"/>
      <c r="BP132" s="254"/>
      <c r="BQ132" s="254"/>
      <c r="BR132" s="254"/>
      <c r="BS132" s="255"/>
      <c r="BT132" s="254"/>
      <c r="BU132" s="254"/>
      <c r="BV132" s="254"/>
      <c r="BW132" s="254"/>
      <c r="BX132" s="254"/>
      <c r="BY132" s="254"/>
      <c r="BZ132" s="254"/>
      <c r="CA132" s="286"/>
      <c r="CB132" s="286"/>
      <c r="CC132" s="286"/>
      <c r="CD132" s="286"/>
      <c r="CE132" s="286"/>
      <c r="CF132" s="286"/>
      <c r="CG132" s="286"/>
      <c r="CH132" s="286"/>
      <c r="CI132" s="286"/>
      <c r="CJ132" s="286"/>
      <c r="CK132" s="286"/>
      <c r="CL132" s="286"/>
      <c r="CM132" s="286"/>
      <c r="CN132" s="286"/>
      <c r="CO132" s="286"/>
      <c r="CP132" s="286"/>
      <c r="CQ132" s="286"/>
      <c r="CR132" s="286"/>
      <c r="CS132" s="286"/>
      <c r="CT132" s="286"/>
      <c r="CU132" s="286"/>
      <c r="CV132" s="286"/>
      <c r="CW132" s="286"/>
      <c r="CX132" s="286"/>
      <c r="CY132" s="286"/>
      <c r="CZ132" s="286"/>
      <c r="DA132" s="286"/>
      <c r="DB132" s="286"/>
      <c r="DC132" s="286"/>
      <c r="DD132" s="286"/>
      <c r="DE132" s="286"/>
      <c r="DF132" s="286"/>
      <c r="DG132" s="286"/>
      <c r="DH132" s="286"/>
      <c r="DI132" s="286"/>
      <c r="DJ132" s="286"/>
      <c r="DK132" s="286"/>
      <c r="DL132" s="286"/>
      <c r="DM132" s="286"/>
      <c r="DN132" s="286"/>
      <c r="DO132" s="286"/>
      <c r="DP132" s="258"/>
      <c r="DQ132" s="258"/>
      <c r="DR132" s="258"/>
      <c r="DS132" s="258"/>
      <c r="DT132" s="258"/>
      <c r="DU132" s="258"/>
      <c r="DV132" s="258"/>
      <c r="DW132" s="258"/>
      <c r="DX132" s="258"/>
      <c r="DY132" s="258"/>
      <c r="DZ132" s="258"/>
    </row>
    <row r="133" spans="1:131" s="247" customFormat="1" ht="26.25" customHeight="1" thickBot="1" x14ac:dyDescent="0.25">
      <c r="A133" s="820"/>
      <c r="B133" s="821"/>
      <c r="C133" s="821"/>
      <c r="D133" s="821"/>
      <c r="E133" s="821"/>
      <c r="F133" s="821"/>
      <c r="G133" s="821"/>
      <c r="H133" s="821"/>
      <c r="I133" s="821"/>
      <c r="J133" s="821"/>
      <c r="K133" s="821"/>
      <c r="L133" s="821"/>
      <c r="M133" s="821"/>
      <c r="N133" s="821"/>
      <c r="O133" s="821"/>
      <c r="P133" s="821"/>
      <c r="Q133" s="821"/>
      <c r="R133" s="821"/>
      <c r="S133" s="821"/>
      <c r="T133" s="821"/>
      <c r="U133" s="821"/>
      <c r="V133" s="801" t="s">
        <v>520</v>
      </c>
      <c r="W133" s="801"/>
      <c r="X133" s="801"/>
      <c r="Y133" s="801"/>
      <c r="Z133" s="802"/>
      <c r="AA133" s="803">
        <v>3.8</v>
      </c>
      <c r="AB133" s="804"/>
      <c r="AC133" s="804"/>
      <c r="AD133" s="804"/>
      <c r="AE133" s="805"/>
      <c r="AF133" s="803">
        <v>4.2</v>
      </c>
      <c r="AG133" s="804"/>
      <c r="AH133" s="804"/>
      <c r="AI133" s="804"/>
      <c r="AJ133" s="805"/>
      <c r="AK133" s="803">
        <v>4</v>
      </c>
      <c r="AL133" s="804"/>
      <c r="AM133" s="804"/>
      <c r="AN133" s="804"/>
      <c r="AO133" s="805"/>
      <c r="AP133" s="806"/>
      <c r="AQ133" s="807"/>
      <c r="AR133" s="807"/>
      <c r="AS133" s="807"/>
      <c r="AT133" s="80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6"/>
      <c r="BO133" s="286"/>
      <c r="BP133" s="286"/>
      <c r="BQ133" s="286"/>
      <c r="BR133" s="286"/>
      <c r="BS133" s="286"/>
      <c r="BT133" s="286"/>
      <c r="BU133" s="286"/>
      <c r="BV133" s="286"/>
      <c r="BW133" s="286"/>
      <c r="BX133" s="286"/>
      <c r="BY133" s="286"/>
      <c r="BZ133" s="286"/>
      <c r="CA133" s="286"/>
      <c r="CB133" s="286"/>
      <c r="CC133" s="286"/>
      <c r="CD133" s="286"/>
      <c r="CE133" s="286"/>
      <c r="CF133" s="286"/>
      <c r="CG133" s="286"/>
      <c r="CH133" s="286"/>
      <c r="CI133" s="286"/>
      <c r="CJ133" s="286"/>
      <c r="CK133" s="286"/>
      <c r="CL133" s="286"/>
      <c r="CM133" s="286"/>
      <c r="CN133" s="286"/>
      <c r="CO133" s="286"/>
      <c r="CP133" s="286"/>
      <c r="CQ133" s="286"/>
      <c r="CR133" s="286"/>
      <c r="CS133" s="286"/>
      <c r="CT133" s="286"/>
      <c r="CU133" s="286"/>
      <c r="CV133" s="286"/>
      <c r="CW133" s="286"/>
      <c r="CX133" s="286"/>
      <c r="CY133" s="286"/>
      <c r="CZ133" s="286"/>
      <c r="DA133" s="286"/>
      <c r="DB133" s="286"/>
      <c r="DC133" s="286"/>
      <c r="DD133" s="286"/>
      <c r="DE133" s="286"/>
      <c r="DF133" s="286"/>
      <c r="DG133" s="286"/>
      <c r="DH133" s="286"/>
      <c r="DI133" s="286"/>
      <c r="DJ133" s="286"/>
      <c r="DK133" s="286"/>
      <c r="DL133" s="286"/>
      <c r="DM133" s="286"/>
      <c r="DN133" s="286"/>
      <c r="DO133" s="286"/>
      <c r="DP133" s="258"/>
      <c r="DQ133" s="258"/>
      <c r="DR133" s="258"/>
      <c r="DS133" s="258"/>
      <c r="DT133" s="258"/>
      <c r="DU133" s="258"/>
      <c r="DV133" s="258"/>
      <c r="DW133" s="258"/>
      <c r="DX133" s="258"/>
      <c r="DY133" s="258"/>
      <c r="DZ133" s="258"/>
    </row>
    <row r="134" spans="1:131" s="248" customFormat="1" ht="11.25" customHeight="1" x14ac:dyDescent="0.2">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8"/>
      <c r="AV134" s="288"/>
      <c r="AW134" s="288"/>
      <c r="AX134" s="288"/>
      <c r="AY134" s="288"/>
      <c r="AZ134" s="288"/>
      <c r="BA134" s="288"/>
      <c r="BB134" s="288"/>
      <c r="BC134" s="288"/>
      <c r="BD134" s="288"/>
      <c r="BE134" s="288"/>
      <c r="BF134" s="288"/>
      <c r="BG134" s="288"/>
      <c r="BH134" s="288"/>
      <c r="BI134" s="288"/>
      <c r="BJ134" s="288"/>
      <c r="BK134" s="288"/>
      <c r="BL134" s="288"/>
      <c r="BM134" s="288"/>
      <c r="BN134" s="286"/>
      <c r="BO134" s="286"/>
      <c r="BP134" s="286"/>
      <c r="BQ134" s="286"/>
      <c r="BR134" s="286"/>
      <c r="BS134" s="286"/>
      <c r="BT134" s="286"/>
      <c r="BU134" s="286"/>
      <c r="BV134" s="286"/>
      <c r="BW134" s="286"/>
      <c r="BX134" s="286"/>
      <c r="BY134" s="286"/>
      <c r="BZ134" s="286"/>
      <c r="CA134" s="286"/>
      <c r="CB134" s="286"/>
      <c r="CC134" s="286"/>
      <c r="CD134" s="286"/>
      <c r="CE134" s="286"/>
      <c r="CF134" s="286"/>
      <c r="CG134" s="286"/>
      <c r="CH134" s="286"/>
      <c r="CI134" s="286"/>
      <c r="CJ134" s="286"/>
      <c r="CK134" s="286"/>
      <c r="CL134" s="286"/>
      <c r="CM134" s="286"/>
      <c r="CN134" s="286"/>
      <c r="CO134" s="286"/>
      <c r="CP134" s="286"/>
      <c r="CQ134" s="286"/>
      <c r="CR134" s="286"/>
      <c r="CS134" s="286"/>
      <c r="CT134" s="286"/>
      <c r="CU134" s="286"/>
      <c r="CV134" s="286"/>
      <c r="CW134" s="286"/>
      <c r="CX134" s="286"/>
      <c r="CY134" s="286"/>
      <c r="CZ134" s="286"/>
      <c r="DA134" s="286"/>
      <c r="DB134" s="286"/>
      <c r="DC134" s="286"/>
      <c r="DD134" s="286"/>
      <c r="DE134" s="286"/>
      <c r="DF134" s="286"/>
      <c r="DG134" s="286"/>
      <c r="DH134" s="286"/>
      <c r="DI134" s="286"/>
      <c r="DJ134" s="286"/>
      <c r="DK134" s="286"/>
      <c r="DL134" s="286"/>
      <c r="DM134" s="286"/>
      <c r="DN134" s="286"/>
      <c r="DO134" s="286"/>
      <c r="DP134" s="258"/>
      <c r="DQ134" s="258"/>
      <c r="DR134" s="258"/>
      <c r="DS134" s="258"/>
      <c r="DT134" s="258"/>
      <c r="DU134" s="258"/>
      <c r="DV134" s="258"/>
      <c r="DW134" s="258"/>
      <c r="DX134" s="258"/>
      <c r="DY134" s="258"/>
      <c r="DZ134" s="258"/>
      <c r="EA134" s="247"/>
    </row>
    <row r="135" spans="1:131" ht="14.4" hidden="1" x14ac:dyDescent="0.2">
      <c r="AU135" s="289"/>
      <c r="AV135" s="289"/>
      <c r="AW135" s="289"/>
      <c r="AX135" s="289"/>
      <c r="AY135" s="289"/>
      <c r="AZ135" s="289"/>
      <c r="BA135" s="289"/>
      <c r="BB135" s="289"/>
      <c r="BC135" s="289"/>
      <c r="BD135" s="289"/>
      <c r="BE135" s="289"/>
      <c r="BF135" s="289"/>
      <c r="BG135" s="289"/>
      <c r="BH135" s="289"/>
      <c r="BI135" s="289"/>
      <c r="BJ135" s="289"/>
      <c r="BK135" s="289"/>
      <c r="BL135" s="289"/>
      <c r="BM135" s="289"/>
      <c r="BN135" s="289"/>
      <c r="BO135" s="289"/>
      <c r="BP135" s="289"/>
      <c r="BQ135" s="289"/>
      <c r="BR135" s="289"/>
      <c r="BS135" s="289"/>
      <c r="BT135" s="289"/>
      <c r="BU135" s="289"/>
      <c r="BV135" s="289"/>
      <c r="BW135" s="289"/>
      <c r="BX135" s="289"/>
      <c r="BY135" s="289"/>
      <c r="BZ135" s="289"/>
      <c r="CA135" s="289"/>
      <c r="CB135" s="289"/>
      <c r="CC135" s="289"/>
      <c r="CD135" s="289"/>
      <c r="CE135" s="289"/>
      <c r="CF135" s="289"/>
      <c r="CG135" s="289"/>
      <c r="CH135" s="289"/>
      <c r="CI135" s="289"/>
      <c r="CJ135" s="289"/>
      <c r="CK135" s="289"/>
      <c r="CL135" s="289"/>
      <c r="CM135" s="289"/>
      <c r="CN135" s="289"/>
      <c r="CO135" s="289"/>
      <c r="CP135" s="289"/>
      <c r="CQ135" s="289"/>
      <c r="CR135" s="289"/>
      <c r="CS135" s="289"/>
      <c r="CT135" s="289"/>
      <c r="CU135" s="289"/>
      <c r="CV135" s="289"/>
      <c r="CW135" s="289"/>
      <c r="CX135" s="289"/>
      <c r="CY135" s="289"/>
      <c r="CZ135" s="289"/>
      <c r="DA135" s="289"/>
      <c r="DB135" s="289"/>
      <c r="DC135" s="289"/>
      <c r="DD135" s="289"/>
      <c r="DE135" s="289"/>
      <c r="DF135" s="289"/>
      <c r="DG135" s="289"/>
      <c r="DH135" s="289"/>
      <c r="DI135" s="289"/>
      <c r="DJ135" s="289"/>
      <c r="DK135" s="289"/>
      <c r="DL135" s="289"/>
      <c r="DM135" s="289"/>
      <c r="DN135" s="289"/>
      <c r="DO135" s="289"/>
      <c r="DP135" s="289"/>
      <c r="DQ135" s="289"/>
      <c r="DR135" s="289"/>
      <c r="DS135" s="289"/>
      <c r="DT135" s="289"/>
      <c r="DU135" s="289"/>
      <c r="DV135" s="289"/>
      <c r="DW135" s="289"/>
      <c r="DX135" s="289"/>
      <c r="DY135" s="289"/>
      <c r="DZ135" s="289"/>
    </row>
    <row r="136" spans="1:131" hidden="1" x14ac:dyDescent="0.2"/>
  </sheetData>
  <sheetProtection algorithmName="SHA-512" hashValue="IxNxZTZ09ESWBFMvA6gcBhOhNgL7PMojxW5t35EI3A2x1dHmwVkGwl0SkzO4SdKvUZ32IneDTtksI0iopIe2fA==" saltValue="0tCiwtw9vQ7JFzK4UOdiaQ==" spinCount="100000" sheet="1" objects="1" scenarios="1" formatRows="0"/>
  <customSheetViews>
    <customSheetView guid="{E893FB3D-D9F9-4BD5-B8BD-CA29C7DCBF9F}" scale="70" fitToPage="1" hiddenRows="1" hiddenColumns="1">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customSheetView>
  </customSheetViews>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2"/>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Q105"/>
  <sheetViews>
    <sheetView showGridLines="0" view="pageBreakPreview" zoomScale="85" zoomScaleNormal="85" zoomScaleSheetLayoutView="85" workbookViewId="0"/>
  </sheetViews>
  <sheetFormatPr defaultColWidth="0" defaultRowHeight="13.5" customHeight="1" zeroHeight="1" x14ac:dyDescent="0.2"/>
  <cols>
    <col min="1" max="120" width="2.77734375" style="292" customWidth="1"/>
    <col min="121" max="121" width="0" style="291" hidden="1" customWidth="1"/>
    <col min="122" max="16384" width="9" style="291" hidden="1"/>
  </cols>
  <sheetData>
    <row r="1" spans="1:120" ht="13.2" x14ac:dyDescent="0.2">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row>
    <row r="2" spans="1:120" ht="13.2" x14ac:dyDescent="0.2"/>
    <row r="3" spans="1:120" ht="13.2" x14ac:dyDescent="0.2"/>
    <row r="4" spans="1:120" ht="13.2" x14ac:dyDescent="0.2"/>
    <row r="5" spans="1:120" ht="13.2" x14ac:dyDescent="0.2"/>
    <row r="6" spans="1:120" ht="13.2" x14ac:dyDescent="0.2"/>
    <row r="7" spans="1:120" ht="13.2" x14ac:dyDescent="0.2"/>
    <row r="8" spans="1:120" ht="13.2" x14ac:dyDescent="0.2"/>
    <row r="9" spans="1:120" ht="13.2" x14ac:dyDescent="0.2"/>
    <row r="10" spans="1:120" ht="13.2" x14ac:dyDescent="0.2"/>
    <row r="11" spans="1:120" ht="13.2" x14ac:dyDescent="0.2"/>
    <row r="12" spans="1:120" ht="13.2" x14ac:dyDescent="0.2"/>
    <row r="13" spans="1:120" ht="13.2" x14ac:dyDescent="0.2"/>
    <row r="14" spans="1:120" ht="13.2" x14ac:dyDescent="0.2"/>
    <row r="15" spans="1:120" ht="13.2" x14ac:dyDescent="0.2"/>
    <row r="16" spans="1:120" ht="13.2" x14ac:dyDescent="0.2">
      <c r="DP16" s="291"/>
    </row>
    <row r="17" spans="119:120" ht="13.2" x14ac:dyDescent="0.2">
      <c r="DP17" s="291"/>
    </row>
    <row r="18" spans="119:120" ht="13.2" x14ac:dyDescent="0.2"/>
    <row r="19" spans="119:120" ht="13.2" x14ac:dyDescent="0.2"/>
    <row r="20" spans="119:120" ht="13.2" x14ac:dyDescent="0.2">
      <c r="DO20" s="291"/>
      <c r="DP20" s="291"/>
    </row>
    <row r="21" spans="119:120" ht="13.2" x14ac:dyDescent="0.2">
      <c r="DP21" s="291"/>
    </row>
    <row r="22" spans="119:120" ht="13.2" x14ac:dyDescent="0.2"/>
    <row r="23" spans="119:120" ht="13.2" x14ac:dyDescent="0.2">
      <c r="DO23" s="291"/>
      <c r="DP23" s="291"/>
    </row>
    <row r="24" spans="119:120" ht="13.2" x14ac:dyDescent="0.2">
      <c r="DP24" s="291"/>
    </row>
    <row r="25" spans="119:120" ht="13.2" x14ac:dyDescent="0.2">
      <c r="DP25" s="291"/>
    </row>
    <row r="26" spans="119:120" ht="13.2" x14ac:dyDescent="0.2">
      <c r="DO26" s="291"/>
      <c r="DP26" s="291"/>
    </row>
    <row r="27" spans="119:120" ht="13.2" x14ac:dyDescent="0.2"/>
    <row r="28" spans="119:120" ht="13.2" x14ac:dyDescent="0.2">
      <c r="DO28" s="291"/>
      <c r="DP28" s="291"/>
    </row>
    <row r="29" spans="119:120" ht="13.2" x14ac:dyDescent="0.2">
      <c r="DP29" s="291"/>
    </row>
    <row r="30" spans="119:120" ht="13.2" x14ac:dyDescent="0.2"/>
    <row r="31" spans="119:120" ht="13.2" x14ac:dyDescent="0.2">
      <c r="DO31" s="291"/>
      <c r="DP31" s="291"/>
    </row>
    <row r="32" spans="119:120" ht="13.2" x14ac:dyDescent="0.2"/>
    <row r="33" spans="98:120" ht="13.2" x14ac:dyDescent="0.2">
      <c r="DO33" s="291"/>
      <c r="DP33" s="291"/>
    </row>
    <row r="34" spans="98:120" ht="13.2" x14ac:dyDescent="0.2">
      <c r="DM34" s="291"/>
    </row>
    <row r="35" spans="98:120" ht="13.2" x14ac:dyDescent="0.2">
      <c r="CT35" s="291"/>
      <c r="CU35" s="291"/>
      <c r="CV35" s="291"/>
      <c r="CY35" s="291"/>
      <c r="CZ35" s="291"/>
      <c r="DA35" s="291"/>
      <c r="DD35" s="291"/>
      <c r="DE35" s="291"/>
      <c r="DF35" s="291"/>
      <c r="DI35" s="291"/>
      <c r="DJ35" s="291"/>
      <c r="DK35" s="291"/>
      <c r="DM35" s="291"/>
      <c r="DN35" s="291"/>
      <c r="DO35" s="291"/>
      <c r="DP35" s="291"/>
    </row>
    <row r="36" spans="98:120" ht="13.2" x14ac:dyDescent="0.2"/>
    <row r="37" spans="98:120" ht="13.2" x14ac:dyDescent="0.2">
      <c r="CW37" s="291"/>
      <c r="DB37" s="291"/>
      <c r="DG37" s="291"/>
      <c r="DL37" s="291"/>
      <c r="DP37" s="291"/>
    </row>
    <row r="38" spans="98:120" ht="13.2" x14ac:dyDescent="0.2">
      <c r="CT38" s="291"/>
      <c r="CU38" s="291"/>
      <c r="CV38" s="291"/>
      <c r="CW38" s="291"/>
      <c r="CY38" s="291"/>
      <c r="CZ38" s="291"/>
      <c r="DA38" s="291"/>
      <c r="DB38" s="291"/>
      <c r="DD38" s="291"/>
      <c r="DE38" s="291"/>
      <c r="DF38" s="291"/>
      <c r="DG38" s="291"/>
      <c r="DI38" s="291"/>
      <c r="DJ38" s="291"/>
      <c r="DK38" s="291"/>
      <c r="DL38" s="291"/>
      <c r="DN38" s="291"/>
      <c r="DO38" s="291"/>
      <c r="DP38" s="291"/>
    </row>
    <row r="39" spans="98:120" ht="13.2" x14ac:dyDescent="0.2"/>
    <row r="40" spans="98:120" ht="13.2" x14ac:dyDescent="0.2"/>
    <row r="41" spans="98:120" ht="13.2" x14ac:dyDescent="0.2"/>
    <row r="42" spans="98:120" ht="13.2" x14ac:dyDescent="0.2"/>
    <row r="43" spans="98:120" ht="13.2" x14ac:dyDescent="0.2"/>
    <row r="44" spans="98:120" ht="13.2" x14ac:dyDescent="0.2"/>
    <row r="45" spans="98:120" ht="13.2" x14ac:dyDescent="0.2"/>
    <row r="46" spans="98:120" ht="13.2" x14ac:dyDescent="0.2"/>
    <row r="47" spans="98:120" ht="13.2" x14ac:dyDescent="0.2"/>
    <row r="48" spans="98:120" ht="13.2" x14ac:dyDescent="0.2"/>
    <row r="49" spans="22:120" ht="13.2" x14ac:dyDescent="0.2">
      <c r="DN49" s="291"/>
      <c r="DO49" s="291"/>
      <c r="DP49" s="291"/>
    </row>
    <row r="50" spans="22:120" ht="13.2" x14ac:dyDescent="0.2"/>
    <row r="51" spans="22:120" ht="13.2" x14ac:dyDescent="0.2"/>
    <row r="52" spans="22:120" ht="13.2" x14ac:dyDescent="0.2"/>
    <row r="53" spans="22:120" ht="13.2" x14ac:dyDescent="0.2"/>
    <row r="54" spans="22:120" ht="13.2" x14ac:dyDescent="0.2"/>
    <row r="55" spans="22:120" ht="13.2" x14ac:dyDescent="0.2"/>
    <row r="56" spans="22:120" ht="13.2" x14ac:dyDescent="0.2"/>
    <row r="57" spans="22:120" ht="13.2" x14ac:dyDescent="0.2"/>
    <row r="58" spans="22:120" ht="13.2" x14ac:dyDescent="0.2"/>
    <row r="59" spans="22:120" ht="13.2" x14ac:dyDescent="0.2"/>
    <row r="60" spans="22:120" ht="13.2" x14ac:dyDescent="0.2"/>
    <row r="61" spans="22:120" ht="13.2" x14ac:dyDescent="0.2"/>
    <row r="62" spans="22:120" ht="13.2" x14ac:dyDescent="0.2"/>
    <row r="63" spans="22:120" ht="13.2" x14ac:dyDescent="0.2">
      <c r="W63" s="291"/>
      <c r="CS63" s="291"/>
      <c r="CX63" s="291"/>
      <c r="DC63" s="291"/>
      <c r="DH63" s="291"/>
    </row>
    <row r="64" spans="22:120" ht="13.2" x14ac:dyDescent="0.2">
      <c r="V64" s="291"/>
    </row>
    <row r="65" spans="15:120" ht="13.2" x14ac:dyDescent="0.2">
      <c r="X65" s="291"/>
      <c r="Z65" s="291"/>
      <c r="AA65" s="291"/>
      <c r="AB65" s="291"/>
      <c r="AC65" s="291"/>
      <c r="AD65" s="291"/>
      <c r="AE65" s="291"/>
      <c r="AF65" s="291"/>
      <c r="AG65" s="291"/>
      <c r="AH65" s="291"/>
      <c r="AI65" s="291"/>
      <c r="AJ65" s="291"/>
      <c r="AK65" s="291"/>
      <c r="AL65" s="291"/>
      <c r="AM65" s="291"/>
      <c r="AN65" s="291"/>
      <c r="AO65" s="291"/>
      <c r="AP65" s="291"/>
      <c r="AQ65" s="291"/>
      <c r="AR65" s="291"/>
      <c r="AS65" s="291"/>
      <c r="AT65" s="291"/>
      <c r="AU65" s="291"/>
      <c r="AV65" s="291"/>
      <c r="AW65" s="291"/>
      <c r="AX65" s="291"/>
      <c r="AY65" s="291"/>
      <c r="AZ65" s="291"/>
      <c r="BA65" s="291"/>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U65" s="291"/>
      <c r="CZ65" s="291"/>
      <c r="DE65" s="291"/>
      <c r="DJ65" s="291"/>
    </row>
    <row r="66" spans="15:120" ht="13.2" x14ac:dyDescent="0.2">
      <c r="Q66" s="291"/>
      <c r="S66" s="291"/>
      <c r="U66" s="291"/>
      <c r="DM66" s="291"/>
    </row>
    <row r="67" spans="15:120" ht="13.2" x14ac:dyDescent="0.2">
      <c r="O67" s="291"/>
      <c r="P67" s="291"/>
      <c r="R67" s="291"/>
      <c r="T67" s="291"/>
      <c r="Y67" s="291"/>
      <c r="CT67" s="291"/>
      <c r="CV67" s="291"/>
      <c r="CW67" s="291"/>
      <c r="CY67" s="291"/>
      <c r="DA67" s="291"/>
      <c r="DB67" s="291"/>
      <c r="DD67" s="291"/>
      <c r="DF67" s="291"/>
      <c r="DG67" s="291"/>
      <c r="DI67" s="291"/>
      <c r="DK67" s="291"/>
      <c r="DL67" s="291"/>
      <c r="DN67" s="291"/>
      <c r="DO67" s="291"/>
      <c r="DP67" s="291"/>
    </row>
    <row r="68" spans="15:120" ht="13.2" x14ac:dyDescent="0.2"/>
    <row r="69" spans="15:120" ht="13.2" x14ac:dyDescent="0.2"/>
    <row r="70" spans="15:120" ht="13.2" x14ac:dyDescent="0.2"/>
    <row r="71" spans="15:120" ht="13.2" x14ac:dyDescent="0.2"/>
    <row r="72" spans="15:120" ht="13.2" x14ac:dyDescent="0.2">
      <c r="DP72" s="291"/>
    </row>
    <row r="73" spans="15:120" ht="13.2" x14ac:dyDescent="0.2">
      <c r="DP73" s="291"/>
    </row>
    <row r="74" spans="15:120" ht="13.2" x14ac:dyDescent="0.2"/>
    <row r="75" spans="15:120" ht="13.2" x14ac:dyDescent="0.2"/>
    <row r="76" spans="15:120" ht="13.2" x14ac:dyDescent="0.2"/>
    <row r="77" spans="15:120" ht="13.2" x14ac:dyDescent="0.2"/>
    <row r="78" spans="15:120" ht="13.2" x14ac:dyDescent="0.2"/>
    <row r="79" spans="15:120" ht="13.2" x14ac:dyDescent="0.2"/>
    <row r="80" spans="15:120" ht="13.2" x14ac:dyDescent="0.2"/>
    <row r="81" spans="97:112" ht="13.2" x14ac:dyDescent="0.2"/>
    <row r="82" spans="97:112" ht="13.2" x14ac:dyDescent="0.2"/>
    <row r="83" spans="97:112" ht="13.2" x14ac:dyDescent="0.2"/>
    <row r="84" spans="97:112" ht="13.2" x14ac:dyDescent="0.2"/>
    <row r="85" spans="97:112" ht="13.2" x14ac:dyDescent="0.2"/>
    <row r="86" spans="97:112" ht="13.2" x14ac:dyDescent="0.2"/>
    <row r="87" spans="97:112" ht="13.2" x14ac:dyDescent="0.2"/>
    <row r="88" spans="97:112" ht="13.2" x14ac:dyDescent="0.2"/>
    <row r="89" spans="97:112" ht="13.2" x14ac:dyDescent="0.2"/>
    <row r="90" spans="97:112" ht="13.2" x14ac:dyDescent="0.2"/>
    <row r="91" spans="97:112" ht="13.2" x14ac:dyDescent="0.2"/>
    <row r="92" spans="97:112" ht="13.2" x14ac:dyDescent="0.2"/>
    <row r="93" spans="97:112" ht="13.2" x14ac:dyDescent="0.2"/>
    <row r="94" spans="97:112" ht="13.2" x14ac:dyDescent="0.2"/>
    <row r="95" spans="97:112" ht="13.2" x14ac:dyDescent="0.2"/>
    <row r="96" spans="97:112" ht="13.2" x14ac:dyDescent="0.2">
      <c r="CS96" s="291"/>
      <c r="CX96" s="291"/>
      <c r="DC96" s="291"/>
      <c r="DH96" s="291"/>
    </row>
    <row r="97" spans="24:120" ht="13.2" x14ac:dyDescent="0.2">
      <c r="CS97" s="291"/>
      <c r="CX97" s="291"/>
      <c r="DC97" s="291"/>
      <c r="DH97" s="291"/>
      <c r="DP97" s="292" t="s">
        <v>521</v>
      </c>
    </row>
    <row r="98" spans="24:120" ht="13.2" hidden="1" x14ac:dyDescent="0.2">
      <c r="CS98" s="291"/>
      <c r="CX98" s="291"/>
      <c r="DC98" s="291"/>
      <c r="DH98" s="291"/>
    </row>
    <row r="99" spans="24:120" ht="13.2" hidden="1" x14ac:dyDescent="0.2">
      <c r="CS99" s="291"/>
      <c r="CX99" s="291"/>
      <c r="DC99" s="291"/>
      <c r="DH99" s="291"/>
    </row>
    <row r="101" spans="24:120" ht="12" hidden="1" customHeight="1" x14ac:dyDescent="0.2">
      <c r="X101" s="291"/>
      <c r="Y101" s="291"/>
      <c r="Z101" s="291"/>
      <c r="AA101" s="291"/>
      <c r="AB101" s="291"/>
      <c r="AC101" s="291"/>
      <c r="AD101" s="291"/>
      <c r="AE101" s="291"/>
      <c r="AF101" s="291"/>
      <c r="AG101" s="291"/>
      <c r="AH101" s="291"/>
      <c r="AI101" s="291"/>
      <c r="AJ101" s="291"/>
      <c r="AK101" s="291"/>
      <c r="AL101" s="291"/>
      <c r="AM101" s="291"/>
      <c r="AN101" s="291"/>
      <c r="AO101" s="291"/>
      <c r="AP101" s="291"/>
      <c r="AQ101" s="291"/>
      <c r="AR101" s="291"/>
      <c r="AS101" s="291"/>
      <c r="AT101" s="291"/>
      <c r="AU101" s="291"/>
      <c r="AV101" s="291"/>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c r="CO101" s="291"/>
      <c r="CP101" s="291"/>
      <c r="CQ101" s="291"/>
      <c r="CR101" s="291"/>
      <c r="CU101" s="291"/>
      <c r="CZ101" s="291"/>
      <c r="DE101" s="291"/>
      <c r="DJ101" s="291"/>
    </row>
    <row r="102" spans="24:120" ht="1.5" hidden="1" customHeight="1" x14ac:dyDescent="0.2">
      <c r="CU102" s="291"/>
      <c r="CZ102" s="291"/>
      <c r="DE102" s="291"/>
      <c r="DJ102" s="291"/>
      <c r="DM102" s="291"/>
    </row>
    <row r="103" spans="24:120" ht="13.2" hidden="1" x14ac:dyDescent="0.2">
      <c r="CT103" s="291"/>
      <c r="CV103" s="291"/>
      <c r="CW103" s="291"/>
      <c r="CY103" s="291"/>
      <c r="DA103" s="291"/>
      <c r="DB103" s="291"/>
      <c r="DD103" s="291"/>
      <c r="DF103" s="291"/>
      <c r="DG103" s="291"/>
      <c r="DI103" s="291"/>
      <c r="DK103" s="291"/>
      <c r="DL103" s="291"/>
      <c r="DM103" s="291"/>
      <c r="DN103" s="291"/>
      <c r="DO103" s="291"/>
      <c r="DP103" s="291"/>
    </row>
    <row r="104" spans="24:120" ht="13.2" hidden="1" x14ac:dyDescent="0.2">
      <c r="CV104" s="291"/>
      <c r="CW104" s="291"/>
      <c r="DA104" s="291"/>
      <c r="DB104" s="291"/>
      <c r="DF104" s="291"/>
      <c r="DG104" s="291"/>
      <c r="DK104" s="291"/>
      <c r="DL104" s="291"/>
      <c r="DN104" s="291"/>
      <c r="DO104" s="291"/>
      <c r="DP104" s="291"/>
    </row>
    <row r="105" spans="24:120" ht="12.75" hidden="1" customHeight="1" x14ac:dyDescent="0.2"/>
  </sheetData>
  <sheetProtection algorithmName="SHA-512" hashValue="fCl9HWe8GoCXhNX2778ME7vkB3MfWRGcWKlcXHcPkNTo83qqszeYHrQBgvJL/OxPGCGj6RFVWnLq2jQeVHG+WA==" saltValue="cP28SYpZCzJctDA2RYSjqw==" spinCount="100000" sheet="1" objects="1" scenarios="1"/>
  <dataConsolidate/>
  <customSheetViews>
    <customSheetView guid="{E893FB3D-D9F9-4BD5-B8BD-CA29C7DCBF9F}" showPageBreaks="1" showGridLines="0" fitToPage="1" hiddenRows="1" hiddenColumns="1" view="pageBreakPreview">
      <pageMargins left="0" right="0" top="0" bottom="0" header="0" footer="0"/>
      <printOptions horizontalCentered="1" verticalCentered="1"/>
      <pageSetup paperSize="9" scale="44" orientation="landscape" r:id="rId1"/>
      <headerFooter alignWithMargins="0">
        <oddFooter>&amp;C&amp;P / &amp;N</oddFooter>
      </headerFooter>
    </customSheetView>
  </customSheetViews>
  <phoneticPr fontId="2"/>
  <printOptions horizontalCentered="1" verticalCentered="1"/>
  <pageMargins left="0" right="0" top="0" bottom="0" header="0" footer="0"/>
  <pageSetup paperSize="9" scale="44" orientation="landscape"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640625" style="292" customWidth="1"/>
    <col min="117" max="16384" width="9" style="291" hidden="1"/>
  </cols>
  <sheetData>
    <row r="1" spans="2:116" ht="13.2" x14ac:dyDescent="0.2">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row>
    <row r="2" spans="2:116" ht="13.2" x14ac:dyDescent="0.2"/>
    <row r="3" spans="2:116" ht="13.2" x14ac:dyDescent="0.2"/>
    <row r="4" spans="2:116" ht="13.2" x14ac:dyDescent="0.2">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row>
    <row r="5" spans="2:116" ht="13.2" x14ac:dyDescent="0.2">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row>
    <row r="6" spans="2:116" ht="13.2" x14ac:dyDescent="0.2"/>
    <row r="7" spans="2:116" ht="13.2" x14ac:dyDescent="0.2"/>
    <row r="8" spans="2:116" ht="13.2" x14ac:dyDescent="0.2"/>
    <row r="9" spans="2:116" ht="13.2" x14ac:dyDescent="0.2"/>
    <row r="10" spans="2:116" ht="13.2" x14ac:dyDescent="0.2"/>
    <row r="11" spans="2:116" ht="13.2" x14ac:dyDescent="0.2"/>
    <row r="12" spans="2:116" ht="13.2" x14ac:dyDescent="0.2"/>
    <row r="13" spans="2:116" ht="13.2" x14ac:dyDescent="0.2"/>
    <row r="14" spans="2:116" ht="13.2" x14ac:dyDescent="0.2"/>
    <row r="15" spans="2:116" ht="13.2" x14ac:dyDescent="0.2"/>
    <row r="16" spans="2:116" ht="13.2" x14ac:dyDescent="0.2"/>
    <row r="17" spans="9:116" ht="13.2" x14ac:dyDescent="0.2"/>
    <row r="18" spans="9:116" ht="13.2" x14ac:dyDescent="0.2">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row>
    <row r="19" spans="9:116" ht="13.2" x14ac:dyDescent="0.2"/>
    <row r="20" spans="9:116" ht="13.2" x14ac:dyDescent="0.2"/>
    <row r="21" spans="9:116" ht="13.2" x14ac:dyDescent="0.2">
      <c r="DL21" s="291"/>
    </row>
    <row r="22" spans="9:116" ht="13.2" x14ac:dyDescent="0.2">
      <c r="DI22" s="291"/>
      <c r="DJ22" s="291"/>
      <c r="DK22" s="291"/>
      <c r="DL22" s="291"/>
    </row>
    <row r="23" spans="9:116" ht="13.2" x14ac:dyDescent="0.2">
      <c r="CY23" s="291"/>
      <c r="CZ23" s="291"/>
      <c r="DA23" s="291"/>
      <c r="DB23" s="291"/>
      <c r="DC23" s="291"/>
      <c r="DD23" s="291"/>
      <c r="DE23" s="291"/>
      <c r="DF23" s="291"/>
      <c r="DG23" s="291"/>
      <c r="DH23" s="291"/>
      <c r="DI23" s="291"/>
      <c r="DJ23" s="291"/>
      <c r="DK23" s="291"/>
      <c r="DL23" s="291"/>
    </row>
    <row r="24" spans="9:116" ht="13.2" x14ac:dyDescent="0.2"/>
    <row r="25" spans="9:116" ht="13.2" x14ac:dyDescent="0.2"/>
    <row r="26" spans="9:116" ht="13.2" x14ac:dyDescent="0.2"/>
    <row r="27" spans="9:116" ht="13.2" x14ac:dyDescent="0.2"/>
    <row r="28" spans="9:116" ht="13.2" x14ac:dyDescent="0.2"/>
    <row r="29" spans="9:116" ht="13.2" x14ac:dyDescent="0.2"/>
    <row r="30" spans="9:116" ht="13.2" x14ac:dyDescent="0.2"/>
    <row r="31" spans="9:116" ht="13.2" x14ac:dyDescent="0.2"/>
    <row r="32" spans="9:116" ht="13.2" x14ac:dyDescent="0.2"/>
    <row r="33" spans="15:116" ht="13.2" x14ac:dyDescent="0.2"/>
    <row r="34" spans="15:116" ht="13.2" x14ac:dyDescent="0.2"/>
    <row r="35" spans="15:116" ht="13.2" x14ac:dyDescent="0.2">
      <c r="CZ35" s="291"/>
      <c r="DA35" s="291"/>
      <c r="DB35" s="291"/>
      <c r="DC35" s="291"/>
      <c r="DD35" s="291"/>
      <c r="DE35" s="291"/>
      <c r="DF35" s="291"/>
      <c r="DG35" s="291"/>
      <c r="DH35" s="291"/>
      <c r="DI35" s="291"/>
      <c r="DJ35" s="291"/>
      <c r="DK35" s="291"/>
      <c r="DL35" s="291"/>
    </row>
    <row r="36" spans="15:116" ht="13.2" x14ac:dyDescent="0.2"/>
    <row r="37" spans="15:116" ht="13.2" x14ac:dyDescent="0.2">
      <c r="DL37" s="291"/>
    </row>
    <row r="38" spans="15:116" ht="13.2" x14ac:dyDescent="0.2">
      <c r="DI38" s="291"/>
      <c r="DJ38" s="291"/>
      <c r="DK38" s="291"/>
      <c r="DL38" s="291"/>
    </row>
    <row r="39" spans="15:116" ht="13.2" x14ac:dyDescent="0.2"/>
    <row r="40" spans="15:116" ht="13.2" x14ac:dyDescent="0.2"/>
    <row r="41" spans="15:116" ht="13.2" x14ac:dyDescent="0.2"/>
    <row r="42" spans="15:116" ht="13.2" x14ac:dyDescent="0.2"/>
    <row r="43" spans="15:116" ht="13.2" x14ac:dyDescent="0.2">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row>
    <row r="44" spans="15:116" ht="13.2" x14ac:dyDescent="0.2">
      <c r="DL44" s="291"/>
    </row>
    <row r="45" spans="15:116" ht="13.2" x14ac:dyDescent="0.2"/>
    <row r="46" spans="15:116" ht="13.2" x14ac:dyDescent="0.2">
      <c r="DA46" s="291"/>
      <c r="DB46" s="291"/>
      <c r="DC46" s="291"/>
      <c r="DD46" s="291"/>
      <c r="DE46" s="291"/>
      <c r="DF46" s="291"/>
      <c r="DG46" s="291"/>
      <c r="DH46" s="291"/>
      <c r="DI46" s="291"/>
      <c r="DJ46" s="291"/>
      <c r="DK46" s="291"/>
      <c r="DL46" s="291"/>
    </row>
    <row r="47" spans="15:116" ht="13.2" x14ac:dyDescent="0.2"/>
    <row r="48" spans="15:116" ht="13.2" x14ac:dyDescent="0.2"/>
    <row r="49" spans="104:116" ht="13.2" x14ac:dyDescent="0.2"/>
    <row r="50" spans="104:116" ht="13.2" x14ac:dyDescent="0.2">
      <c r="CZ50" s="291"/>
      <c r="DA50" s="291"/>
      <c r="DB50" s="291"/>
      <c r="DC50" s="291"/>
      <c r="DD50" s="291"/>
      <c r="DE50" s="291"/>
      <c r="DF50" s="291"/>
      <c r="DG50" s="291"/>
      <c r="DH50" s="291"/>
      <c r="DI50" s="291"/>
      <c r="DJ50" s="291"/>
      <c r="DK50" s="291"/>
      <c r="DL50" s="291"/>
    </row>
    <row r="51" spans="104:116" ht="13.2" x14ac:dyDescent="0.2"/>
    <row r="52" spans="104:116" ht="13.2" x14ac:dyDescent="0.2"/>
    <row r="53" spans="104:116" ht="13.2" x14ac:dyDescent="0.2">
      <c r="DL53" s="291"/>
    </row>
    <row r="54" spans="104:116" ht="13.2" x14ac:dyDescent="0.2"/>
    <row r="55" spans="104:116" ht="13.2" x14ac:dyDescent="0.2"/>
    <row r="56" spans="104:116" ht="13.2" x14ac:dyDescent="0.2"/>
    <row r="57" spans="104:116" ht="13.2" x14ac:dyDescent="0.2"/>
    <row r="58" spans="104:116" ht="13.2" x14ac:dyDescent="0.2"/>
    <row r="59" spans="104:116" ht="13.2" x14ac:dyDescent="0.2"/>
    <row r="60" spans="104:116" ht="13.2" x14ac:dyDescent="0.2"/>
    <row r="61" spans="104:116" ht="13.2" x14ac:dyDescent="0.2"/>
    <row r="62" spans="104:116" ht="13.2" x14ac:dyDescent="0.2"/>
    <row r="63" spans="104:116" ht="13.2" x14ac:dyDescent="0.2"/>
    <row r="64" spans="104:116" ht="13.2" x14ac:dyDescent="0.2"/>
    <row r="65" spans="107:116" ht="13.2" x14ac:dyDescent="0.2"/>
    <row r="66" spans="107:116" ht="13.2" x14ac:dyDescent="0.2"/>
    <row r="67" spans="107:116" ht="13.2" x14ac:dyDescent="0.2">
      <c r="DC67" s="291"/>
      <c r="DD67" s="291"/>
      <c r="DE67" s="291"/>
      <c r="DF67" s="291"/>
      <c r="DG67" s="291"/>
      <c r="DH67" s="291"/>
      <c r="DI67" s="291"/>
      <c r="DJ67" s="291"/>
      <c r="DK67" s="291"/>
      <c r="DL67" s="291"/>
    </row>
    <row r="68" spans="107:116" ht="13.2" x14ac:dyDescent="0.2"/>
    <row r="69" spans="107:116" ht="13.2" x14ac:dyDescent="0.2"/>
    <row r="70" spans="107:116" ht="13.2" x14ac:dyDescent="0.2"/>
    <row r="71" spans="107:116" ht="13.2" x14ac:dyDescent="0.2"/>
    <row r="72" spans="107:116" ht="13.2" x14ac:dyDescent="0.2"/>
    <row r="73" spans="107:116" ht="13.2" x14ac:dyDescent="0.2"/>
    <row r="74" spans="107:116" ht="13.2" x14ac:dyDescent="0.2"/>
    <row r="75" spans="107:116" ht="13.2" x14ac:dyDescent="0.2"/>
    <row r="76" spans="107:116" ht="13.2" x14ac:dyDescent="0.2"/>
    <row r="77" spans="107:116" ht="13.2" x14ac:dyDescent="0.2"/>
    <row r="78" spans="107:116" ht="13.2" x14ac:dyDescent="0.2"/>
    <row r="79" spans="107:116" ht="13.2" x14ac:dyDescent="0.2"/>
    <row r="80" spans="107:116"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sheetData>
  <sheetProtection algorithmName="SHA-512" hashValue="VBMC5DVZVZohRCqJHwssbSw6p7vJOLqUEvFJjfe0KL3QNJNAHTPC35fG0f/7QrjAp45UwIZ9gQ3Hu1BxlFoXXQ==" saltValue="53ehQ1PB2ij57AfO1CcUtw==" spinCount="100000" sheet="1" objects="1" scenarios="1"/>
  <dataConsolidate/>
  <customSheetViews>
    <customSheetView guid="{E893FB3D-D9F9-4BD5-B8BD-CA29C7DCBF9F}" showGridLines="0" fitToPage="1" hiddenRows="1" hiddenColumns="1">
      <pageMargins left="0" right="0" top="0" bottom="0" header="0" footer="0"/>
      <printOptions horizontalCentered="1" verticalCentered="1"/>
      <pageSetup paperSize="9" scale="46" orientation="landscape" horizontalDpi="300" verticalDpi="300" r:id="rId1"/>
      <headerFooter alignWithMargins="0">
        <oddFooter>&amp;C&amp;P/&amp;N</oddFooter>
      </headerFooter>
    </customSheetView>
  </customSheetViews>
  <phoneticPr fontId="2"/>
  <printOptions horizontalCentered="1" verticalCentered="1"/>
  <pageMargins left="0" right="0" top="0" bottom="0" header="0" footer="0"/>
  <pageSetup paperSize="9" scale="49" orientation="landscape" horizontalDpi="300" verticalDpi="300" r:id="rId2"/>
  <headerFooter alignWithMargins="0">
    <oddFooter>&amp;C&amp;P/&amp;N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4"/>
  <sheetViews>
    <sheetView showGridLines="0" view="pageBreakPreview" workbookViewId="0"/>
  </sheetViews>
  <sheetFormatPr defaultColWidth="0" defaultRowHeight="13.5" customHeight="1" zeroHeight="1" x14ac:dyDescent="0.2"/>
  <cols>
    <col min="1" max="36" width="2.44140625" style="293" customWidth="1"/>
    <col min="37" max="44" width="17" style="293" customWidth="1"/>
    <col min="45" max="45" width="6.109375" style="300" customWidth="1"/>
    <col min="46" max="46" width="3" style="298" customWidth="1"/>
    <col min="47" max="47" width="19.109375" style="293" hidden="1" customWidth="1"/>
    <col min="48" max="52" width="12.6640625" style="293" hidden="1" customWidth="1"/>
    <col min="53" max="16384" width="8.6640625" style="293" hidden="1"/>
  </cols>
  <sheetData>
    <row r="1" spans="1:46" ht="13.2" x14ac:dyDescent="0.2">
      <c r="AS1" s="294"/>
      <c r="AT1" s="294"/>
    </row>
    <row r="2" spans="1:46" ht="13.2" x14ac:dyDescent="0.2">
      <c r="AS2" s="294"/>
      <c r="AT2" s="294"/>
    </row>
    <row r="3" spans="1:46" ht="13.2" x14ac:dyDescent="0.2">
      <c r="AS3" s="294"/>
      <c r="AT3" s="294"/>
    </row>
    <row r="4" spans="1:46" ht="13.2" x14ac:dyDescent="0.2">
      <c r="AS4" s="294"/>
      <c r="AT4" s="294"/>
    </row>
    <row r="5" spans="1:46" ht="16.2" x14ac:dyDescent="0.2">
      <c r="A5" s="295" t="s">
        <v>522</v>
      </c>
      <c r="B5" s="296"/>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7"/>
    </row>
    <row r="6" spans="1:46" ht="13.2" x14ac:dyDescent="0.2">
      <c r="A6" s="298"/>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9" t="s">
        <v>523</v>
      </c>
      <c r="AL6" s="299"/>
      <c r="AM6" s="299"/>
      <c r="AN6" s="299"/>
      <c r="AO6" s="294"/>
      <c r="AP6" s="294"/>
      <c r="AQ6" s="294"/>
      <c r="AR6" s="294"/>
    </row>
    <row r="7" spans="1:46" ht="13.2" x14ac:dyDescent="0.2">
      <c r="A7" s="298"/>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301"/>
      <c r="AL7" s="302"/>
      <c r="AM7" s="302"/>
      <c r="AN7" s="303"/>
      <c r="AO7" s="1216" t="s">
        <v>524</v>
      </c>
      <c r="AP7" s="304"/>
      <c r="AQ7" s="305" t="s">
        <v>525</v>
      </c>
      <c r="AR7" s="306"/>
    </row>
    <row r="8" spans="1:46" ht="13.2" x14ac:dyDescent="0.2">
      <c r="A8" s="298"/>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307"/>
      <c r="AL8" s="308"/>
      <c r="AM8" s="308"/>
      <c r="AN8" s="309"/>
      <c r="AO8" s="1217"/>
      <c r="AP8" s="310" t="s">
        <v>526</v>
      </c>
      <c r="AQ8" s="311" t="s">
        <v>527</v>
      </c>
      <c r="AR8" s="312" t="s">
        <v>528</v>
      </c>
    </row>
    <row r="9" spans="1:46" ht="13.2" x14ac:dyDescent="0.2">
      <c r="A9" s="298"/>
      <c r="B9" s="294"/>
      <c r="C9" s="294"/>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1230" t="s">
        <v>529</v>
      </c>
      <c r="AL9" s="1231"/>
      <c r="AM9" s="1231"/>
      <c r="AN9" s="1232"/>
      <c r="AO9" s="313">
        <v>6527376</v>
      </c>
      <c r="AP9" s="313">
        <v>55572</v>
      </c>
      <c r="AQ9" s="314">
        <v>63840</v>
      </c>
      <c r="AR9" s="315">
        <v>-13</v>
      </c>
    </row>
    <row r="10" spans="1:46" ht="13.2" x14ac:dyDescent="0.2">
      <c r="A10" s="298"/>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1230" t="s">
        <v>530</v>
      </c>
      <c r="AL10" s="1231"/>
      <c r="AM10" s="1231"/>
      <c r="AN10" s="1232"/>
      <c r="AO10" s="316">
        <v>509572</v>
      </c>
      <c r="AP10" s="316">
        <v>4338</v>
      </c>
      <c r="AQ10" s="317">
        <v>4929</v>
      </c>
      <c r="AR10" s="318">
        <v>-12</v>
      </c>
    </row>
    <row r="11" spans="1:46" ht="13.5" customHeight="1" x14ac:dyDescent="0.2">
      <c r="A11" s="298"/>
      <c r="B11" s="294"/>
      <c r="C11" s="294"/>
      <c r="D11" s="294"/>
      <c r="E11" s="294"/>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1230" t="s">
        <v>531</v>
      </c>
      <c r="AL11" s="1231"/>
      <c r="AM11" s="1231"/>
      <c r="AN11" s="1232"/>
      <c r="AO11" s="316">
        <v>1463442</v>
      </c>
      <c r="AP11" s="316">
        <v>12459</v>
      </c>
      <c r="AQ11" s="317">
        <v>6460</v>
      </c>
      <c r="AR11" s="318">
        <v>92.9</v>
      </c>
    </row>
    <row r="12" spans="1:46" ht="13.5" customHeight="1" x14ac:dyDescent="0.2">
      <c r="A12" s="298"/>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1230" t="s">
        <v>532</v>
      </c>
      <c r="AL12" s="1231"/>
      <c r="AM12" s="1231"/>
      <c r="AN12" s="1232"/>
      <c r="AO12" s="316">
        <v>1172</v>
      </c>
      <c r="AP12" s="316">
        <v>10</v>
      </c>
      <c r="AQ12" s="317">
        <v>877</v>
      </c>
      <c r="AR12" s="318">
        <v>-98.9</v>
      </c>
    </row>
    <row r="13" spans="1:46" ht="13.5" customHeight="1" x14ac:dyDescent="0.2">
      <c r="A13" s="298"/>
      <c r="B13" s="294"/>
      <c r="C13" s="294"/>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c r="AJ13" s="294"/>
      <c r="AK13" s="1230" t="s">
        <v>533</v>
      </c>
      <c r="AL13" s="1231"/>
      <c r="AM13" s="1231"/>
      <c r="AN13" s="1232"/>
      <c r="AO13" s="316" t="s">
        <v>534</v>
      </c>
      <c r="AP13" s="316" t="s">
        <v>534</v>
      </c>
      <c r="AQ13" s="317" t="s">
        <v>534</v>
      </c>
      <c r="AR13" s="318" t="s">
        <v>534</v>
      </c>
    </row>
    <row r="14" spans="1:46" ht="13.5" customHeight="1" x14ac:dyDescent="0.2">
      <c r="A14" s="298"/>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c r="AJ14" s="294"/>
      <c r="AK14" s="1230" t="s">
        <v>535</v>
      </c>
      <c r="AL14" s="1231"/>
      <c r="AM14" s="1231"/>
      <c r="AN14" s="1232"/>
      <c r="AO14" s="316">
        <v>264305</v>
      </c>
      <c r="AP14" s="316">
        <v>2250</v>
      </c>
      <c r="AQ14" s="317">
        <v>2764</v>
      </c>
      <c r="AR14" s="318">
        <v>-18.600000000000001</v>
      </c>
    </row>
    <row r="15" spans="1:46" ht="13.5" customHeight="1" x14ac:dyDescent="0.2">
      <c r="A15" s="298"/>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1230" t="s">
        <v>536</v>
      </c>
      <c r="AL15" s="1231"/>
      <c r="AM15" s="1231"/>
      <c r="AN15" s="1232"/>
      <c r="AO15" s="316">
        <v>109744</v>
      </c>
      <c r="AP15" s="316">
        <v>934</v>
      </c>
      <c r="AQ15" s="317">
        <v>2206</v>
      </c>
      <c r="AR15" s="318">
        <v>-57.7</v>
      </c>
    </row>
    <row r="16" spans="1:46" ht="13.2" x14ac:dyDescent="0.2">
      <c r="A16" s="298"/>
      <c r="B16" s="294"/>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1233" t="s">
        <v>537</v>
      </c>
      <c r="AL16" s="1234"/>
      <c r="AM16" s="1234"/>
      <c r="AN16" s="1235"/>
      <c r="AO16" s="316">
        <v>-573510</v>
      </c>
      <c r="AP16" s="316">
        <v>-4883</v>
      </c>
      <c r="AQ16" s="317">
        <v>-5490</v>
      </c>
      <c r="AR16" s="318">
        <v>-11.1</v>
      </c>
    </row>
    <row r="17" spans="1:46" ht="13.2" x14ac:dyDescent="0.2">
      <c r="A17" s="298"/>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1233" t="s">
        <v>187</v>
      </c>
      <c r="AL17" s="1234"/>
      <c r="AM17" s="1234"/>
      <c r="AN17" s="1235"/>
      <c r="AO17" s="316">
        <v>8302101</v>
      </c>
      <c r="AP17" s="316">
        <v>70681</v>
      </c>
      <c r="AQ17" s="317">
        <v>75586</v>
      </c>
      <c r="AR17" s="318">
        <v>-6.5</v>
      </c>
    </row>
    <row r="18" spans="1:46" ht="13.2" x14ac:dyDescent="0.2">
      <c r="A18" s="298"/>
      <c r="B18" s="294"/>
      <c r="C18" s="294"/>
      <c r="D18" s="294"/>
      <c r="E18" s="294"/>
      <c r="F18" s="294"/>
      <c r="G18" s="294"/>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319"/>
      <c r="AR18" s="319"/>
    </row>
    <row r="19" spans="1:46" ht="13.2" x14ac:dyDescent="0.2">
      <c r="A19" s="298"/>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t="s">
        <v>538</v>
      </c>
      <c r="AL19" s="294"/>
      <c r="AM19" s="294"/>
      <c r="AN19" s="294"/>
      <c r="AO19" s="294"/>
      <c r="AP19" s="294"/>
      <c r="AQ19" s="294"/>
      <c r="AR19" s="294"/>
    </row>
    <row r="20" spans="1:46" ht="13.2" x14ac:dyDescent="0.2">
      <c r="A20" s="298"/>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s="294"/>
      <c r="AG20" s="294"/>
      <c r="AH20" s="294"/>
      <c r="AI20" s="294"/>
      <c r="AJ20" s="294"/>
      <c r="AK20" s="320"/>
      <c r="AL20" s="321"/>
      <c r="AM20" s="321"/>
      <c r="AN20" s="322"/>
      <c r="AO20" s="323" t="s">
        <v>539</v>
      </c>
      <c r="AP20" s="324" t="s">
        <v>540</v>
      </c>
      <c r="AQ20" s="325" t="s">
        <v>541</v>
      </c>
      <c r="AR20" s="326"/>
    </row>
    <row r="21" spans="1:46" s="332" customFormat="1" ht="13.2" x14ac:dyDescent="0.2">
      <c r="A21" s="327"/>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1227" t="s">
        <v>542</v>
      </c>
      <c r="AL21" s="1228"/>
      <c r="AM21" s="1228"/>
      <c r="AN21" s="1229"/>
      <c r="AO21" s="328">
        <v>6.25</v>
      </c>
      <c r="AP21" s="329">
        <v>7.2</v>
      </c>
      <c r="AQ21" s="330">
        <v>-0.95</v>
      </c>
      <c r="AR21" s="299"/>
      <c r="AS21" s="331"/>
      <c r="AT21" s="327"/>
    </row>
    <row r="22" spans="1:46" s="332" customFormat="1" ht="13.2" x14ac:dyDescent="0.2">
      <c r="A22" s="327"/>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1227" t="s">
        <v>543</v>
      </c>
      <c r="AL22" s="1228"/>
      <c r="AM22" s="1228"/>
      <c r="AN22" s="1229"/>
      <c r="AO22" s="333">
        <v>99.7</v>
      </c>
      <c r="AP22" s="334">
        <v>98.2</v>
      </c>
      <c r="AQ22" s="335">
        <v>1.5</v>
      </c>
      <c r="AR22" s="319"/>
      <c r="AS22" s="331"/>
      <c r="AT22" s="327"/>
    </row>
    <row r="23" spans="1:46" s="332" customFormat="1" ht="13.2" x14ac:dyDescent="0.2">
      <c r="A23" s="327"/>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319"/>
      <c r="AQ23" s="319"/>
      <c r="AR23" s="319"/>
      <c r="AS23" s="331"/>
      <c r="AT23" s="327"/>
    </row>
    <row r="24" spans="1:46" s="332" customFormat="1" ht="13.2" x14ac:dyDescent="0.2">
      <c r="A24" s="327"/>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319"/>
      <c r="AQ24" s="319"/>
      <c r="AR24" s="319"/>
      <c r="AS24" s="331"/>
      <c r="AT24" s="327"/>
    </row>
    <row r="25" spans="1:46" s="332" customFormat="1" ht="13.2" x14ac:dyDescent="0.2">
      <c r="A25" s="336"/>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8"/>
      <c r="AQ25" s="338"/>
      <c r="AR25" s="338"/>
      <c r="AS25" s="339"/>
      <c r="AT25" s="327"/>
    </row>
    <row r="26" spans="1:46" s="332" customFormat="1" ht="13.2" x14ac:dyDescent="0.2">
      <c r="A26" s="299" t="s">
        <v>544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319"/>
      <c r="AQ26" s="319"/>
      <c r="AR26" s="319"/>
      <c r="AS26" s="299"/>
      <c r="AT26" s="299"/>
    </row>
    <row r="27" spans="1:46" ht="13.2" x14ac:dyDescent="0.2">
      <c r="A27" s="340"/>
      <c r="AO27" s="294"/>
      <c r="AP27" s="294"/>
      <c r="AQ27" s="294"/>
      <c r="AR27" s="294"/>
      <c r="AS27" s="294"/>
      <c r="AT27" s="294"/>
    </row>
    <row r="28" spans="1:46" ht="16.2" x14ac:dyDescent="0.2">
      <c r="A28" s="295" t="s">
        <v>545</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341"/>
    </row>
    <row r="29" spans="1:46" ht="13.2" x14ac:dyDescent="0.2">
      <c r="A29" s="298"/>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c r="AH29" s="294"/>
      <c r="AI29" s="294"/>
      <c r="AJ29" s="294"/>
      <c r="AK29" s="299" t="s">
        <v>546</v>
      </c>
      <c r="AL29" s="299"/>
      <c r="AM29" s="299"/>
      <c r="AN29" s="299"/>
      <c r="AO29" s="294"/>
      <c r="AP29" s="294"/>
      <c r="AQ29" s="294"/>
      <c r="AR29" s="294"/>
      <c r="AS29" s="342"/>
    </row>
    <row r="30" spans="1:46" ht="13.2" x14ac:dyDescent="0.2">
      <c r="A30" s="298"/>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301"/>
      <c r="AL30" s="302"/>
      <c r="AM30" s="302"/>
      <c r="AN30" s="303"/>
      <c r="AO30" s="1216" t="s">
        <v>524</v>
      </c>
      <c r="AP30" s="304"/>
      <c r="AQ30" s="305" t="s">
        <v>525</v>
      </c>
      <c r="AR30" s="306"/>
    </row>
    <row r="31" spans="1:46" ht="13.2" x14ac:dyDescent="0.2">
      <c r="A31" s="298"/>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307"/>
      <c r="AL31" s="308"/>
      <c r="AM31" s="308"/>
      <c r="AN31" s="309"/>
      <c r="AO31" s="1217"/>
      <c r="AP31" s="310" t="s">
        <v>526</v>
      </c>
      <c r="AQ31" s="311" t="s">
        <v>527</v>
      </c>
      <c r="AR31" s="312" t="s">
        <v>528</v>
      </c>
    </row>
    <row r="32" spans="1:46" ht="27" customHeight="1" x14ac:dyDescent="0.2">
      <c r="A32" s="298"/>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1218" t="s">
        <v>547</v>
      </c>
      <c r="AL32" s="1219"/>
      <c r="AM32" s="1219"/>
      <c r="AN32" s="1220"/>
      <c r="AO32" s="343">
        <v>4445194</v>
      </c>
      <c r="AP32" s="343">
        <v>37845</v>
      </c>
      <c r="AQ32" s="344">
        <v>45202</v>
      </c>
      <c r="AR32" s="345">
        <v>-16.3</v>
      </c>
    </row>
    <row r="33" spans="1:46" ht="13.5" customHeight="1" x14ac:dyDescent="0.2">
      <c r="A33" s="298"/>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1218" t="s">
        <v>548</v>
      </c>
      <c r="AL33" s="1219"/>
      <c r="AM33" s="1219"/>
      <c r="AN33" s="1220"/>
      <c r="AO33" s="343" t="s">
        <v>534</v>
      </c>
      <c r="AP33" s="343" t="s">
        <v>534</v>
      </c>
      <c r="AQ33" s="344" t="s">
        <v>534</v>
      </c>
      <c r="AR33" s="345" t="s">
        <v>534</v>
      </c>
    </row>
    <row r="34" spans="1:46" ht="27" customHeight="1" x14ac:dyDescent="0.2">
      <c r="A34" s="298"/>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1218" t="s">
        <v>549</v>
      </c>
      <c r="AL34" s="1219"/>
      <c r="AM34" s="1219"/>
      <c r="AN34" s="1220"/>
      <c r="AO34" s="343" t="s">
        <v>534</v>
      </c>
      <c r="AP34" s="343" t="s">
        <v>534</v>
      </c>
      <c r="AQ34" s="344">
        <v>14</v>
      </c>
      <c r="AR34" s="345" t="s">
        <v>534</v>
      </c>
    </row>
    <row r="35" spans="1:46" ht="27" customHeight="1" x14ac:dyDescent="0.2">
      <c r="A35" s="298"/>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1218" t="s">
        <v>550</v>
      </c>
      <c r="AL35" s="1219"/>
      <c r="AM35" s="1219"/>
      <c r="AN35" s="1220"/>
      <c r="AO35" s="343">
        <v>1294858</v>
      </c>
      <c r="AP35" s="343">
        <v>11024</v>
      </c>
      <c r="AQ35" s="344">
        <v>12569</v>
      </c>
      <c r="AR35" s="345">
        <v>-12.3</v>
      </c>
    </row>
    <row r="36" spans="1:46" ht="27" customHeight="1" x14ac:dyDescent="0.2">
      <c r="A36" s="298"/>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1218" t="s">
        <v>551</v>
      </c>
      <c r="AL36" s="1219"/>
      <c r="AM36" s="1219"/>
      <c r="AN36" s="1220"/>
      <c r="AO36" s="343">
        <v>129834</v>
      </c>
      <c r="AP36" s="343">
        <v>1105</v>
      </c>
      <c r="AQ36" s="344">
        <v>1379</v>
      </c>
      <c r="AR36" s="345">
        <v>-19.899999999999999</v>
      </c>
    </row>
    <row r="37" spans="1:46" ht="13.5" customHeight="1" x14ac:dyDescent="0.2">
      <c r="A37" s="298"/>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1218" t="s">
        <v>552</v>
      </c>
      <c r="AL37" s="1219"/>
      <c r="AM37" s="1219"/>
      <c r="AN37" s="1220"/>
      <c r="AO37" s="343">
        <v>5478</v>
      </c>
      <c r="AP37" s="343">
        <v>47</v>
      </c>
      <c r="AQ37" s="344">
        <v>599</v>
      </c>
      <c r="AR37" s="345">
        <v>-92.2</v>
      </c>
    </row>
    <row r="38" spans="1:46" ht="27" customHeight="1" x14ac:dyDescent="0.2">
      <c r="A38" s="298"/>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1221" t="s">
        <v>553</v>
      </c>
      <c r="AL38" s="1222"/>
      <c r="AM38" s="1222"/>
      <c r="AN38" s="1223"/>
      <c r="AO38" s="346" t="s">
        <v>534</v>
      </c>
      <c r="AP38" s="346" t="s">
        <v>534</v>
      </c>
      <c r="AQ38" s="347">
        <v>1</v>
      </c>
      <c r="AR38" s="335" t="s">
        <v>534</v>
      </c>
      <c r="AS38" s="342"/>
    </row>
    <row r="39" spans="1:46" ht="13.2" x14ac:dyDescent="0.2">
      <c r="A39" s="298"/>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1221" t="s">
        <v>554</v>
      </c>
      <c r="AL39" s="1222"/>
      <c r="AM39" s="1222"/>
      <c r="AN39" s="1223"/>
      <c r="AO39" s="343">
        <v>-506036</v>
      </c>
      <c r="AP39" s="343">
        <v>-4308</v>
      </c>
      <c r="AQ39" s="344">
        <v>-4392</v>
      </c>
      <c r="AR39" s="345">
        <v>-1.9</v>
      </c>
      <c r="AS39" s="342"/>
    </row>
    <row r="40" spans="1:46" ht="27" customHeight="1" x14ac:dyDescent="0.2">
      <c r="A40" s="298"/>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1218" t="s">
        <v>555</v>
      </c>
      <c r="AL40" s="1219"/>
      <c r="AM40" s="1219"/>
      <c r="AN40" s="1220"/>
      <c r="AO40" s="343">
        <v>-4519055</v>
      </c>
      <c r="AP40" s="343">
        <v>-38474</v>
      </c>
      <c r="AQ40" s="344">
        <v>-39328</v>
      </c>
      <c r="AR40" s="345">
        <v>-2.2000000000000002</v>
      </c>
      <c r="AS40" s="342"/>
    </row>
    <row r="41" spans="1:46" ht="13.2" x14ac:dyDescent="0.2">
      <c r="A41" s="298"/>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1224" t="s">
        <v>298</v>
      </c>
      <c r="AL41" s="1225"/>
      <c r="AM41" s="1225"/>
      <c r="AN41" s="1226"/>
      <c r="AO41" s="343">
        <v>850273</v>
      </c>
      <c r="AP41" s="343">
        <v>7239</v>
      </c>
      <c r="AQ41" s="344">
        <v>16044</v>
      </c>
      <c r="AR41" s="345">
        <v>-54.9</v>
      </c>
      <c r="AS41" s="342"/>
    </row>
    <row r="42" spans="1:46" ht="13.2" x14ac:dyDescent="0.2">
      <c r="A42" s="298"/>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348" t="s">
        <v>556</v>
      </c>
      <c r="AL42" s="294"/>
      <c r="AM42" s="294"/>
      <c r="AN42" s="294"/>
      <c r="AO42" s="294"/>
      <c r="AP42" s="294"/>
      <c r="AQ42" s="319"/>
      <c r="AR42" s="319"/>
      <c r="AS42" s="342"/>
    </row>
    <row r="43" spans="1:46" ht="13.2" x14ac:dyDescent="0.2">
      <c r="A43" s="298"/>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349"/>
      <c r="AQ43" s="319"/>
      <c r="AR43" s="294"/>
      <c r="AS43" s="342"/>
    </row>
    <row r="44" spans="1:46" ht="13.2" x14ac:dyDescent="0.2">
      <c r="A44" s="298"/>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319"/>
      <c r="AR44" s="294"/>
    </row>
    <row r="45" spans="1:46" ht="13.2" x14ac:dyDescent="0.2">
      <c r="A45" s="296"/>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350"/>
      <c r="AR45" s="296"/>
      <c r="AS45" s="296"/>
      <c r="AT45" s="294"/>
    </row>
    <row r="46" spans="1:46" ht="13.2" x14ac:dyDescent="0.2">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294"/>
    </row>
    <row r="47" spans="1:46" ht="17.25" customHeight="1" x14ac:dyDescent="0.2">
      <c r="A47" s="352" t="s">
        <v>557</v>
      </c>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row>
    <row r="48" spans="1:46" ht="13.2" x14ac:dyDescent="0.2">
      <c r="A48" s="298"/>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353" t="s">
        <v>558</v>
      </c>
      <c r="AL48" s="353"/>
      <c r="AM48" s="353"/>
      <c r="AN48" s="353"/>
      <c r="AO48" s="353"/>
      <c r="AP48" s="353"/>
      <c r="AQ48" s="354"/>
      <c r="AR48" s="353"/>
    </row>
    <row r="49" spans="1:44" ht="13.5" customHeight="1" x14ac:dyDescent="0.2">
      <c r="A49" s="298"/>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355"/>
      <c r="AL49" s="356"/>
      <c r="AM49" s="1211" t="s">
        <v>524</v>
      </c>
      <c r="AN49" s="1213" t="s">
        <v>559</v>
      </c>
      <c r="AO49" s="1214"/>
      <c r="AP49" s="1214"/>
      <c r="AQ49" s="1214"/>
      <c r="AR49" s="1215"/>
    </row>
    <row r="50" spans="1:44" ht="13.2" x14ac:dyDescent="0.2">
      <c r="A50" s="298"/>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357"/>
      <c r="AL50" s="358"/>
      <c r="AM50" s="1212"/>
      <c r="AN50" s="359" t="s">
        <v>560</v>
      </c>
      <c r="AO50" s="360" t="s">
        <v>561</v>
      </c>
      <c r="AP50" s="361" t="s">
        <v>562</v>
      </c>
      <c r="AQ50" s="362" t="s">
        <v>563</v>
      </c>
      <c r="AR50" s="363" t="s">
        <v>564</v>
      </c>
    </row>
    <row r="51" spans="1:44" ht="13.2" x14ac:dyDescent="0.2">
      <c r="A51" s="298"/>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355" t="s">
        <v>565</v>
      </c>
      <c r="AL51" s="356"/>
      <c r="AM51" s="364">
        <v>6244188</v>
      </c>
      <c r="AN51" s="365">
        <v>52779</v>
      </c>
      <c r="AO51" s="366">
        <v>-8.5</v>
      </c>
      <c r="AP51" s="367">
        <v>58051</v>
      </c>
      <c r="AQ51" s="368">
        <v>8.3000000000000007</v>
      </c>
      <c r="AR51" s="369">
        <v>-16.8</v>
      </c>
    </row>
    <row r="52" spans="1:44" ht="13.2" x14ac:dyDescent="0.2">
      <c r="A52" s="298"/>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370"/>
      <c r="AL52" s="371" t="s">
        <v>566</v>
      </c>
      <c r="AM52" s="372">
        <v>2732474</v>
      </c>
      <c r="AN52" s="373">
        <v>23096</v>
      </c>
      <c r="AO52" s="374">
        <v>32.200000000000003</v>
      </c>
      <c r="AP52" s="375">
        <v>32143</v>
      </c>
      <c r="AQ52" s="376">
        <v>13.4</v>
      </c>
      <c r="AR52" s="377">
        <v>18.8</v>
      </c>
    </row>
    <row r="53" spans="1:44" ht="13.2" x14ac:dyDescent="0.2">
      <c r="A53" s="298"/>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355" t="s">
        <v>567</v>
      </c>
      <c r="AL53" s="356"/>
      <c r="AM53" s="364">
        <v>4405176</v>
      </c>
      <c r="AN53" s="365">
        <v>37303</v>
      </c>
      <c r="AO53" s="366">
        <v>-29.3</v>
      </c>
      <c r="AP53" s="367">
        <v>65942</v>
      </c>
      <c r="AQ53" s="368">
        <v>13.6</v>
      </c>
      <c r="AR53" s="369">
        <v>-42.9</v>
      </c>
    </row>
    <row r="54" spans="1:44" ht="13.2" x14ac:dyDescent="0.2">
      <c r="A54" s="298"/>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370"/>
      <c r="AL54" s="371" t="s">
        <v>566</v>
      </c>
      <c r="AM54" s="372">
        <v>1933565</v>
      </c>
      <c r="AN54" s="373">
        <v>16374</v>
      </c>
      <c r="AO54" s="374">
        <v>-29.1</v>
      </c>
      <c r="AP54" s="375">
        <v>32778</v>
      </c>
      <c r="AQ54" s="376">
        <v>2</v>
      </c>
      <c r="AR54" s="377">
        <v>-31.1</v>
      </c>
    </row>
    <row r="55" spans="1:44" ht="13.2" x14ac:dyDescent="0.2">
      <c r="A55" s="298"/>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355" t="s">
        <v>568</v>
      </c>
      <c r="AL55" s="356"/>
      <c r="AM55" s="364">
        <v>6250466</v>
      </c>
      <c r="AN55" s="365">
        <v>53014</v>
      </c>
      <c r="AO55" s="366">
        <v>42.1</v>
      </c>
      <c r="AP55" s="367">
        <v>68655</v>
      </c>
      <c r="AQ55" s="368">
        <v>4.0999999999999996</v>
      </c>
      <c r="AR55" s="369">
        <v>38</v>
      </c>
    </row>
    <row r="56" spans="1:44" ht="13.2" x14ac:dyDescent="0.2">
      <c r="A56" s="298"/>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370"/>
      <c r="AL56" s="371" t="s">
        <v>566</v>
      </c>
      <c r="AM56" s="372">
        <v>2799090</v>
      </c>
      <c r="AN56" s="373">
        <v>23741</v>
      </c>
      <c r="AO56" s="374">
        <v>45</v>
      </c>
      <c r="AP56" s="375">
        <v>32316</v>
      </c>
      <c r="AQ56" s="376">
        <v>-1.4</v>
      </c>
      <c r="AR56" s="377">
        <v>46.4</v>
      </c>
    </row>
    <row r="57" spans="1:44" ht="13.2" x14ac:dyDescent="0.2">
      <c r="A57" s="298"/>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355" t="s">
        <v>569</v>
      </c>
      <c r="AL57" s="356"/>
      <c r="AM57" s="364">
        <v>7971210</v>
      </c>
      <c r="AN57" s="365">
        <v>67752</v>
      </c>
      <c r="AO57" s="366">
        <v>27.8</v>
      </c>
      <c r="AP57" s="367">
        <v>66863</v>
      </c>
      <c r="AQ57" s="368">
        <v>-2.6</v>
      </c>
      <c r="AR57" s="369">
        <v>30.4</v>
      </c>
    </row>
    <row r="58" spans="1:44" ht="13.2" x14ac:dyDescent="0.2">
      <c r="A58" s="298"/>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370"/>
      <c r="AL58" s="371" t="s">
        <v>566</v>
      </c>
      <c r="AM58" s="372">
        <v>3351424</v>
      </c>
      <c r="AN58" s="373">
        <v>28486</v>
      </c>
      <c r="AO58" s="374">
        <v>20</v>
      </c>
      <c r="AP58" s="375">
        <v>32770</v>
      </c>
      <c r="AQ58" s="376">
        <v>1.4</v>
      </c>
      <c r="AR58" s="377">
        <v>18.600000000000001</v>
      </c>
    </row>
    <row r="59" spans="1:44" ht="13.2" x14ac:dyDescent="0.2">
      <c r="A59" s="298"/>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355" t="s">
        <v>570</v>
      </c>
      <c r="AL59" s="356"/>
      <c r="AM59" s="364">
        <v>6701721</v>
      </c>
      <c r="AN59" s="365">
        <v>57056</v>
      </c>
      <c r="AO59" s="366">
        <v>-15.8</v>
      </c>
      <c r="AP59" s="367">
        <v>72051</v>
      </c>
      <c r="AQ59" s="368">
        <v>7.8</v>
      </c>
      <c r="AR59" s="369">
        <v>-23.6</v>
      </c>
    </row>
    <row r="60" spans="1:44" ht="13.2" x14ac:dyDescent="0.2">
      <c r="A60" s="298"/>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370"/>
      <c r="AL60" s="371" t="s">
        <v>566</v>
      </c>
      <c r="AM60" s="372">
        <v>2173710</v>
      </c>
      <c r="AN60" s="373">
        <v>18506</v>
      </c>
      <c r="AO60" s="374">
        <v>-35</v>
      </c>
      <c r="AP60" s="375">
        <v>34140</v>
      </c>
      <c r="AQ60" s="376">
        <v>4.2</v>
      </c>
      <c r="AR60" s="377">
        <v>-39.200000000000003</v>
      </c>
    </row>
    <row r="61" spans="1:44" ht="13.2" x14ac:dyDescent="0.2">
      <c r="A61" s="298"/>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355" t="s">
        <v>571</v>
      </c>
      <c r="AL61" s="378"/>
      <c r="AM61" s="379">
        <v>6314552</v>
      </c>
      <c r="AN61" s="380">
        <v>53581</v>
      </c>
      <c r="AO61" s="381">
        <v>3.3</v>
      </c>
      <c r="AP61" s="382">
        <v>66312</v>
      </c>
      <c r="AQ61" s="383">
        <v>6.2</v>
      </c>
      <c r="AR61" s="369">
        <v>-2.9</v>
      </c>
    </row>
    <row r="62" spans="1:44" ht="13.2" x14ac:dyDescent="0.2">
      <c r="A62" s="298"/>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370"/>
      <c r="AL62" s="371" t="s">
        <v>566</v>
      </c>
      <c r="AM62" s="372">
        <v>2598053</v>
      </c>
      <c r="AN62" s="373">
        <v>22041</v>
      </c>
      <c r="AO62" s="374">
        <v>6.6</v>
      </c>
      <c r="AP62" s="375">
        <v>32829</v>
      </c>
      <c r="AQ62" s="376">
        <v>3.9</v>
      </c>
      <c r="AR62" s="377">
        <v>2.7</v>
      </c>
    </row>
    <row r="63" spans="1:44" ht="13.2" x14ac:dyDescent="0.2">
      <c r="A63" s="298"/>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row>
    <row r="64" spans="1:44" ht="13.2" x14ac:dyDescent="0.2">
      <c r="A64" s="298"/>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row>
    <row r="65" spans="1:46" ht="13.2" x14ac:dyDescent="0.2">
      <c r="A65" s="298"/>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row>
    <row r="66" spans="1:46" ht="13.2" x14ac:dyDescent="0.2">
      <c r="A66" s="384"/>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85"/>
    </row>
    <row r="67" spans="1:46" ht="13.5" hidden="1" customHeight="1" x14ac:dyDescent="0.2">
      <c r="AK67" s="294"/>
      <c r="AL67" s="294"/>
      <c r="AM67" s="294"/>
      <c r="AN67" s="294"/>
      <c r="AO67" s="294"/>
      <c r="AP67" s="294"/>
      <c r="AQ67" s="294"/>
      <c r="AR67" s="294"/>
      <c r="AS67" s="294"/>
      <c r="AT67" s="294"/>
    </row>
    <row r="68" spans="1:46" ht="13.5" hidden="1" customHeight="1" x14ac:dyDescent="0.2">
      <c r="AK68" s="294"/>
      <c r="AL68" s="294"/>
      <c r="AM68" s="294"/>
      <c r="AN68" s="294"/>
      <c r="AO68" s="294"/>
      <c r="AP68" s="294"/>
      <c r="AQ68" s="294"/>
      <c r="AR68" s="294"/>
    </row>
    <row r="69" spans="1:46" ht="13.5" hidden="1" customHeight="1" x14ac:dyDescent="0.2">
      <c r="AK69" s="294"/>
      <c r="AL69" s="294"/>
      <c r="AM69" s="294"/>
      <c r="AN69" s="294"/>
      <c r="AO69" s="294"/>
      <c r="AP69" s="294"/>
      <c r="AQ69" s="294"/>
      <c r="AR69" s="294"/>
    </row>
    <row r="70" spans="1:46" ht="13.2" hidden="1" x14ac:dyDescent="0.2">
      <c r="AK70" s="294"/>
      <c r="AL70" s="294"/>
      <c r="AM70" s="294"/>
      <c r="AN70" s="294"/>
      <c r="AO70" s="294"/>
      <c r="AP70" s="294"/>
      <c r="AQ70" s="294"/>
      <c r="AR70" s="294"/>
    </row>
    <row r="71" spans="1:46" ht="13.2" hidden="1" x14ac:dyDescent="0.2">
      <c r="AK71" s="294"/>
      <c r="AL71" s="294"/>
      <c r="AM71" s="294"/>
      <c r="AN71" s="294"/>
      <c r="AO71" s="294"/>
      <c r="AP71" s="294"/>
      <c r="AQ71" s="294"/>
      <c r="AR71" s="294"/>
    </row>
    <row r="72" spans="1:46" ht="13.2" hidden="1" x14ac:dyDescent="0.2">
      <c r="AK72" s="294"/>
      <c r="AL72" s="294"/>
      <c r="AM72" s="294"/>
      <c r="AN72" s="294"/>
      <c r="AO72" s="294"/>
      <c r="AP72" s="294"/>
      <c r="AQ72" s="294"/>
      <c r="AR72" s="294"/>
    </row>
    <row r="73" spans="1:46" ht="13.2" hidden="1" x14ac:dyDescent="0.2">
      <c r="AK73" s="294"/>
      <c r="AL73" s="294"/>
      <c r="AM73" s="294"/>
      <c r="AN73" s="294"/>
      <c r="AO73" s="294"/>
      <c r="AP73" s="294"/>
      <c r="AQ73" s="294"/>
      <c r="AR73" s="294"/>
    </row>
    <row r="74" spans="1:46" ht="13.2" hidden="1" x14ac:dyDescent="0.2"/>
  </sheetData>
  <sheetProtection algorithmName="SHA-512" hashValue="p1aaJLae/hgAmqpg+XMxP6C38DU8zjkD6dzz5AOLaysOXJ9HCHDx1NqP8etUXOP90qTWIHoVQg353hEGr6CF0Q==" saltValue="xrZMNmZVIdVQRSMdCr8X4g==" spinCount="100000" sheet="1" objects="1" scenarios="1"/>
  <customSheetViews>
    <customSheetView guid="{E893FB3D-D9F9-4BD5-B8BD-CA29C7DCBF9F}" showPageBreaks="1" showGridLines="0" fitToPage="1" hiddenRows="1" hiddenColumns="1" view="pageBreakPreview">
      <pageMargins left="0.39370078740157483" right="0.19685039370078741" top="0.39370078740157483" bottom="0.31496062992125984" header="0.51181102362204722" footer="0"/>
      <printOptions horizontalCentered="1"/>
      <pageSetup paperSize="9" scale="61" orientation="landscape" r:id="rId1"/>
      <headerFooter alignWithMargins="0">
        <oddFooter>&amp;C&amp;P/&amp;N</oddFooter>
      </headerFooter>
    </customSheetView>
  </customSheetViews>
  <mergeCells count="25">
    <mergeCell ref="AK22:AN22"/>
    <mergeCell ref="AO7:AO8"/>
    <mergeCell ref="AK9:AN9"/>
    <mergeCell ref="AK10:AN10"/>
    <mergeCell ref="AK11:AN11"/>
    <mergeCell ref="AK12:AN12"/>
    <mergeCell ref="AK13:AN13"/>
    <mergeCell ref="AK14:AN14"/>
    <mergeCell ref="AK15:AN15"/>
    <mergeCell ref="AK16:AN16"/>
    <mergeCell ref="AK17:AN17"/>
    <mergeCell ref="AK21:AN21"/>
    <mergeCell ref="AM49:AM50"/>
    <mergeCell ref="AN49:AR49"/>
    <mergeCell ref="AO30:AO31"/>
    <mergeCell ref="AK32:AN32"/>
    <mergeCell ref="AK33:AN33"/>
    <mergeCell ref="AK34:AN34"/>
    <mergeCell ref="AK35:AN35"/>
    <mergeCell ref="AK36:AN36"/>
    <mergeCell ref="AK37:AN37"/>
    <mergeCell ref="AK38:AN38"/>
    <mergeCell ref="AK39:AN39"/>
    <mergeCell ref="AK40:AN40"/>
    <mergeCell ref="AK41:AN41"/>
  </mergeCells>
  <phoneticPr fontId="2"/>
  <printOptions horizontalCentered="1"/>
  <pageMargins left="0.39370078740157483" right="0.19685039370078741" top="0.39370078740157483" bottom="0.31496062992125984" header="0.51181102362204722" footer="0"/>
  <pageSetup paperSize="9" scale="60" orientation="landscape" r:id="rId2"/>
  <headerFooter alignWithMargins="0">
    <oddFooter>&amp;C&amp;P/&amp;N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85" zoomScaleNormal="85" zoomScaleSheetLayoutView="55" workbookViewId="0"/>
  </sheetViews>
  <sheetFormatPr defaultColWidth="0" defaultRowHeight="13.5" customHeight="1" zeroHeight="1" x14ac:dyDescent="0.2"/>
  <cols>
    <col min="1" max="125" width="2.44140625" style="292" customWidth="1"/>
    <col min="126" max="16384" width="9" style="291" hidden="1"/>
  </cols>
  <sheetData>
    <row r="1" spans="2:125" ht="13.5" customHeight="1" x14ac:dyDescent="0.2">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row>
    <row r="2" spans="2:125" ht="13.2" x14ac:dyDescent="0.2">
      <c r="B2" s="291"/>
      <c r="DG2" s="291"/>
    </row>
    <row r="3" spans="2:125" ht="13.2" x14ac:dyDescent="0.2">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H3" s="291"/>
      <c r="DI3" s="291"/>
      <c r="DJ3" s="291"/>
      <c r="DK3" s="291"/>
      <c r="DL3" s="291"/>
      <c r="DM3" s="291"/>
      <c r="DN3" s="291"/>
      <c r="DO3" s="291"/>
      <c r="DP3" s="291"/>
      <c r="DQ3" s="291"/>
      <c r="DR3" s="291"/>
      <c r="DS3" s="291"/>
      <c r="DT3" s="291"/>
      <c r="DU3" s="291"/>
    </row>
    <row r="4" spans="2:125" ht="13.2" x14ac:dyDescent="0.2"/>
    <row r="5" spans="2:125" ht="13.2" x14ac:dyDescent="0.2"/>
    <row r="6" spans="2:125" ht="13.2" x14ac:dyDescent="0.2"/>
    <row r="7" spans="2:125" ht="13.2" x14ac:dyDescent="0.2"/>
    <row r="8" spans="2:125" ht="13.2" x14ac:dyDescent="0.2"/>
    <row r="9" spans="2:125" ht="13.2" x14ac:dyDescent="0.2">
      <c r="DU9" s="291"/>
    </row>
    <row r="10" spans="2:125" ht="13.2" x14ac:dyDescent="0.2"/>
    <row r="11" spans="2:125" ht="13.2" x14ac:dyDescent="0.2"/>
    <row r="12" spans="2:125" ht="13.2" x14ac:dyDescent="0.2"/>
    <row r="13" spans="2:125" ht="13.2" x14ac:dyDescent="0.2"/>
    <row r="14" spans="2:125" ht="13.2" x14ac:dyDescent="0.2"/>
    <row r="15" spans="2:125" ht="13.2" x14ac:dyDescent="0.2"/>
    <row r="16" spans="2:125" ht="13.2" x14ac:dyDescent="0.2"/>
    <row r="17" spans="125:125" ht="13.2" x14ac:dyDescent="0.2">
      <c r="DU17" s="291"/>
    </row>
    <row r="18" spans="125:125" ht="13.2" x14ac:dyDescent="0.2"/>
    <row r="19" spans="125:125" ht="13.2" x14ac:dyDescent="0.2"/>
    <row r="20" spans="125:125" ht="13.2" x14ac:dyDescent="0.2">
      <c r="DU20" s="291"/>
    </row>
    <row r="21" spans="125:125" ht="13.2" x14ac:dyDescent="0.2">
      <c r="DU21" s="291"/>
    </row>
    <row r="22" spans="125:125" ht="13.2" x14ac:dyDescent="0.2"/>
    <row r="23" spans="125:125" ht="13.2" x14ac:dyDescent="0.2"/>
    <row r="24" spans="125:125" ht="13.2" x14ac:dyDescent="0.2"/>
    <row r="25" spans="125:125" ht="13.2" x14ac:dyDescent="0.2"/>
    <row r="26" spans="125:125" ht="13.2" x14ac:dyDescent="0.2"/>
    <row r="27" spans="125:125" ht="13.2" x14ac:dyDescent="0.2"/>
    <row r="28" spans="125:125" ht="13.2" x14ac:dyDescent="0.2">
      <c r="DU28" s="291"/>
    </row>
    <row r="29" spans="125:125" ht="13.2" x14ac:dyDescent="0.2"/>
    <row r="30" spans="125:125" ht="13.2" x14ac:dyDescent="0.2"/>
    <row r="31" spans="125:125" ht="13.2" x14ac:dyDescent="0.2"/>
    <row r="32" spans="125:125" ht="13.2" x14ac:dyDescent="0.2"/>
    <row r="33" spans="2:125" ht="13.2" x14ac:dyDescent="0.2">
      <c r="B33" s="291"/>
      <c r="G33" s="291"/>
      <c r="I33" s="291"/>
    </row>
    <row r="34" spans="2:125" ht="13.2" x14ac:dyDescent="0.2">
      <c r="C34" s="291"/>
      <c r="P34" s="291"/>
      <c r="DE34" s="291"/>
      <c r="DH34" s="291"/>
    </row>
    <row r="35" spans="2:125" ht="13.2" x14ac:dyDescent="0.2">
      <c r="D35" s="291"/>
      <c r="E35" s="291"/>
      <c r="DG35" s="291"/>
      <c r="DJ35" s="291"/>
      <c r="DP35" s="291"/>
      <c r="DQ35" s="291"/>
      <c r="DR35" s="291"/>
      <c r="DS35" s="291"/>
      <c r="DT35" s="291"/>
      <c r="DU35" s="291"/>
    </row>
    <row r="36" spans="2:125" ht="13.2" x14ac:dyDescent="0.2">
      <c r="F36" s="291"/>
      <c r="H36" s="291"/>
      <c r="J36" s="291"/>
      <c r="K36" s="291"/>
      <c r="L36" s="291"/>
      <c r="M36" s="291"/>
      <c r="N36" s="291"/>
      <c r="O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F36" s="291"/>
      <c r="DI36" s="291"/>
      <c r="DK36" s="291"/>
      <c r="DL36" s="291"/>
      <c r="DM36" s="291"/>
      <c r="DN36" s="291"/>
      <c r="DO36" s="291"/>
      <c r="DP36" s="291"/>
      <c r="DQ36" s="291"/>
      <c r="DR36" s="291"/>
      <c r="DS36" s="291"/>
      <c r="DT36" s="291"/>
      <c r="DU36" s="291"/>
    </row>
    <row r="37" spans="2:125" ht="13.2" x14ac:dyDescent="0.2">
      <c r="DU37" s="291"/>
    </row>
    <row r="38" spans="2:125" ht="13.2" x14ac:dyDescent="0.2">
      <c r="DT38" s="291"/>
      <c r="DU38" s="291"/>
    </row>
    <row r="39" spans="2:125" ht="13.2" x14ac:dyDescent="0.2"/>
    <row r="40" spans="2:125" ht="13.2" x14ac:dyDescent="0.2">
      <c r="DH40" s="291"/>
    </row>
    <row r="41" spans="2:125" ht="13.2" x14ac:dyDescent="0.2">
      <c r="DE41" s="291"/>
    </row>
    <row r="42" spans="2:125" ht="13.2" x14ac:dyDescent="0.2">
      <c r="DG42" s="291"/>
      <c r="DJ42" s="291"/>
    </row>
    <row r="43" spans="2:125" ht="13.2" x14ac:dyDescent="0.2">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F43" s="291"/>
      <c r="DI43" s="291"/>
      <c r="DK43" s="291"/>
      <c r="DL43" s="291"/>
      <c r="DM43" s="291"/>
      <c r="DN43" s="291"/>
      <c r="DO43" s="291"/>
      <c r="DP43" s="291"/>
      <c r="DQ43" s="291"/>
      <c r="DR43" s="291"/>
      <c r="DS43" s="291"/>
      <c r="DT43" s="291"/>
      <c r="DU43" s="291"/>
    </row>
    <row r="44" spans="2:125" ht="13.2" x14ac:dyDescent="0.2">
      <c r="DU44" s="291"/>
    </row>
    <row r="45" spans="2:125" ht="13.2" x14ac:dyDescent="0.2"/>
    <row r="46" spans="2:125" ht="13.2" x14ac:dyDescent="0.2"/>
    <row r="47" spans="2:125" ht="13.2" x14ac:dyDescent="0.2"/>
    <row r="48" spans="2:125" ht="13.2" x14ac:dyDescent="0.2">
      <c r="DT48" s="291"/>
      <c r="DU48" s="291"/>
    </row>
    <row r="49" spans="120:125" ht="13.2" x14ac:dyDescent="0.2">
      <c r="DU49" s="291"/>
    </row>
    <row r="50" spans="120:125" ht="13.2" x14ac:dyDescent="0.2">
      <c r="DU50" s="291"/>
    </row>
    <row r="51" spans="120:125" ht="13.2" x14ac:dyDescent="0.2">
      <c r="DP51" s="291"/>
      <c r="DQ51" s="291"/>
      <c r="DR51" s="291"/>
      <c r="DS51" s="291"/>
      <c r="DT51" s="291"/>
      <c r="DU51" s="291"/>
    </row>
    <row r="52" spans="120:125" ht="13.2" x14ac:dyDescent="0.2"/>
    <row r="53" spans="120:125" ht="13.2" x14ac:dyDescent="0.2"/>
    <row r="54" spans="120:125" ht="13.2" x14ac:dyDescent="0.2">
      <c r="DU54" s="291"/>
    </row>
    <row r="55" spans="120:125" ht="13.2" x14ac:dyDescent="0.2"/>
    <row r="56" spans="120:125" ht="13.2" x14ac:dyDescent="0.2"/>
    <row r="57" spans="120:125" ht="13.2" x14ac:dyDescent="0.2"/>
    <row r="58" spans="120:125" ht="13.2" x14ac:dyDescent="0.2">
      <c r="DU58" s="291"/>
    </row>
    <row r="59" spans="120:125" ht="13.2" x14ac:dyDescent="0.2"/>
    <row r="60" spans="120:125" ht="13.2" x14ac:dyDescent="0.2"/>
    <row r="61" spans="120:125" ht="13.2" x14ac:dyDescent="0.2"/>
    <row r="62" spans="120:125" ht="13.2" x14ac:dyDescent="0.2"/>
    <row r="63" spans="120:125" ht="13.2" x14ac:dyDescent="0.2">
      <c r="DU63" s="291"/>
    </row>
    <row r="64" spans="120:125" ht="13.2" x14ac:dyDescent="0.2">
      <c r="DT64" s="291"/>
      <c r="DU64" s="291"/>
    </row>
    <row r="65" spans="123:125" ht="13.2" x14ac:dyDescent="0.2"/>
    <row r="66" spans="123:125" ht="13.2" x14ac:dyDescent="0.2"/>
    <row r="67" spans="123:125" ht="13.2" x14ac:dyDescent="0.2"/>
    <row r="68" spans="123:125" ht="13.2" x14ac:dyDescent="0.2"/>
    <row r="69" spans="123:125" ht="13.2" x14ac:dyDescent="0.2">
      <c r="DS69" s="291"/>
      <c r="DT69" s="291"/>
      <c r="DU69" s="291"/>
    </row>
    <row r="70" spans="123:125" ht="13.2" x14ac:dyDescent="0.2"/>
    <row r="71" spans="123:125" ht="13.2" x14ac:dyDescent="0.2"/>
    <row r="72" spans="123:125" ht="13.2" x14ac:dyDescent="0.2"/>
    <row r="73" spans="123:125" ht="13.2" x14ac:dyDescent="0.2"/>
    <row r="74" spans="123:125" ht="13.2" x14ac:dyDescent="0.2"/>
    <row r="75" spans="123:125" ht="13.2" x14ac:dyDescent="0.2"/>
    <row r="76" spans="123:125" ht="13.2" x14ac:dyDescent="0.2"/>
    <row r="77" spans="123:125" ht="13.2" x14ac:dyDescent="0.2"/>
    <row r="78" spans="123:125" ht="13.2" x14ac:dyDescent="0.2"/>
    <row r="79" spans="123:125" ht="13.2" x14ac:dyDescent="0.2"/>
    <row r="80" spans="123:125" ht="13.2" x14ac:dyDescent="0.2"/>
    <row r="81" spans="116:125" ht="13.2" x14ac:dyDescent="0.2"/>
    <row r="82" spans="116:125" ht="13.2" x14ac:dyDescent="0.2">
      <c r="DL82" s="291"/>
    </row>
    <row r="83" spans="116:125" ht="13.2" x14ac:dyDescent="0.2">
      <c r="DM83" s="291"/>
      <c r="DN83" s="291"/>
      <c r="DO83" s="291"/>
      <c r="DP83" s="291"/>
      <c r="DQ83" s="291"/>
      <c r="DR83" s="291"/>
      <c r="DS83" s="291"/>
      <c r="DT83" s="291"/>
      <c r="DU83" s="291"/>
    </row>
    <row r="84" spans="116:125" ht="13.2" x14ac:dyDescent="0.2"/>
    <row r="85" spans="116:125" ht="13.2" x14ac:dyDescent="0.2"/>
    <row r="86" spans="116:125" ht="13.2" x14ac:dyDescent="0.2"/>
    <row r="87" spans="116:125" ht="13.2" x14ac:dyDescent="0.2"/>
    <row r="88" spans="116:125" ht="13.2" x14ac:dyDescent="0.2">
      <c r="DU88" s="291"/>
    </row>
    <row r="89" spans="116:125" ht="13.2" x14ac:dyDescent="0.2"/>
    <row r="90" spans="116:125" ht="13.2" x14ac:dyDescent="0.2"/>
    <row r="91" spans="116:125" ht="13.2" x14ac:dyDescent="0.2"/>
    <row r="92" spans="116:125" ht="13.5" customHeight="1" x14ac:dyDescent="0.2"/>
    <row r="93" spans="116:125" ht="13.5" customHeight="1" x14ac:dyDescent="0.2"/>
    <row r="94" spans="116:125" ht="13.5" customHeight="1" x14ac:dyDescent="0.2">
      <c r="DS94" s="291"/>
      <c r="DT94" s="291"/>
      <c r="DU94" s="291"/>
    </row>
    <row r="95" spans="116:125" ht="13.5" customHeight="1" x14ac:dyDescent="0.2">
      <c r="DU95" s="291"/>
    </row>
    <row r="96" spans="116: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91"/>
    </row>
    <row r="102" spans="124:125" ht="13.5" customHeight="1" x14ac:dyDescent="0.2"/>
    <row r="103" spans="124:125" ht="13.5" customHeight="1" x14ac:dyDescent="0.2"/>
    <row r="104" spans="124:125" ht="13.5" customHeight="1" x14ac:dyDescent="0.2">
      <c r="DT104" s="291"/>
      <c r="DU104" s="291"/>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91" t="s">
        <v>573</v>
      </c>
    </row>
    <row r="120" spans="125:125" ht="13.5" hidden="1" customHeight="1" x14ac:dyDescent="0.2"/>
    <row r="121" spans="125:125" ht="13.5" hidden="1" customHeight="1" x14ac:dyDescent="0.2">
      <c r="DU121" s="291"/>
    </row>
  </sheetData>
  <sheetProtection algorithmName="SHA-512" hashValue="rOHTMoFHKBvN9zD1WzTdYM3R4xrqKggzouX5DzTZOK/JJRAUIkOGidboBmqah/LEYUzWwIHCAW/QMZ+RlxFXRQ==" saltValue="eFlBteeTAIQsrOeUx/qyEw==" spinCount="100000" sheet="1" objects="1" scenarios="1"/>
  <dataConsolidate/>
  <customSheetViews>
    <customSheetView guid="{E893FB3D-D9F9-4BD5-B8BD-CA29C7DCBF9F}" showGridLines="0" fitToPage="1" hiddenRows="1" hiddenColumns="1">
      <pageMargins left="0" right="0" top="0.19685039370078741" bottom="0" header="0.39370078740157483" footer="0"/>
      <printOptions horizontalCentered="1" verticalCentered="1"/>
      <pageSetup paperSize="9" scale="38" orientation="landscape" horizontalDpi="300" verticalDpi="300" r:id="rId1"/>
      <headerFooter alignWithMargins="0">
        <oddFooter>&amp;C&amp;P/&amp;N</oddFooter>
      </headerFooter>
    </customSheetView>
  </customSheetViews>
  <phoneticPr fontId="2"/>
  <printOptions horizontalCentered="1" verticalCentered="1"/>
  <pageMargins left="0" right="0" top="0.19685039370078741" bottom="0" header="0.39370078740157483" footer="0"/>
  <pageSetup paperSize="9" scale="39" orientation="landscape" horizontalDpi="300" verticalDpi="300" r:id="rId2"/>
  <headerFooter alignWithMargins="0">
    <oddFooter>&amp;C&amp;P/&amp;N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116"/>
  <sheetViews>
    <sheetView showGridLines="0" zoomScale="85" zoomScaleNormal="85" zoomScaleSheetLayoutView="55" workbookViewId="0"/>
  </sheetViews>
  <sheetFormatPr defaultColWidth="0" defaultRowHeight="13.5" customHeight="1" zeroHeight="1" x14ac:dyDescent="0.2"/>
  <cols>
    <col min="1" max="125" width="2.44140625" style="292" customWidth="1"/>
    <col min="126" max="142" width="0" style="291" hidden="1" customWidth="1"/>
    <col min="143" max="16384" width="9" style="291" hidden="1"/>
  </cols>
  <sheetData>
    <row r="1" spans="1:125" ht="13.5" customHeight="1" x14ac:dyDescent="0.2">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row>
    <row r="2" spans="1:125" ht="13.2" x14ac:dyDescent="0.2">
      <c r="B2" s="291"/>
      <c r="T2" s="291"/>
    </row>
    <row r="3" spans="1:125" ht="13.2" x14ac:dyDescent="0.2">
      <c r="C3" s="291"/>
      <c r="D3" s="291"/>
      <c r="E3" s="291"/>
      <c r="F3" s="291"/>
      <c r="G3" s="291"/>
      <c r="H3" s="291"/>
      <c r="I3" s="291"/>
      <c r="J3" s="291"/>
      <c r="K3" s="291"/>
      <c r="L3" s="291"/>
      <c r="M3" s="291"/>
      <c r="N3" s="291"/>
      <c r="O3" s="291"/>
      <c r="P3" s="291"/>
      <c r="Q3" s="291"/>
      <c r="R3" s="291"/>
      <c r="S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row>
    <row r="4" spans="1:125" ht="13.2" x14ac:dyDescent="0.2"/>
    <row r="5" spans="1:125" ht="13.2" x14ac:dyDescent="0.2"/>
    <row r="6" spans="1:125" ht="13.2" x14ac:dyDescent="0.2"/>
    <row r="7" spans="1:125" ht="13.2" x14ac:dyDescent="0.2"/>
    <row r="8" spans="1:125" ht="13.2" x14ac:dyDescent="0.2"/>
    <row r="9" spans="1:125" ht="13.2" x14ac:dyDescent="0.2"/>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ht="13.2" x14ac:dyDescent="0.2"/>
    <row r="18" ht="13.2" x14ac:dyDescent="0.2"/>
    <row r="19" ht="13.2" x14ac:dyDescent="0.2"/>
    <row r="20" ht="13.2" x14ac:dyDescent="0.2"/>
    <row r="21" ht="13.2" x14ac:dyDescent="0.2"/>
    <row r="22" ht="13.2" x14ac:dyDescent="0.2"/>
    <row r="23" ht="13.2" x14ac:dyDescent="0.2"/>
    <row r="24" ht="13.2" x14ac:dyDescent="0.2"/>
    <row r="25" ht="13.2" x14ac:dyDescent="0.2"/>
    <row r="26" ht="13.2" x14ac:dyDescent="0.2"/>
    <row r="27" ht="13.2" x14ac:dyDescent="0.2"/>
    <row r="28" ht="13.2" x14ac:dyDescent="0.2"/>
    <row r="29" ht="13.2" x14ac:dyDescent="0.2"/>
    <row r="30" ht="13.2" x14ac:dyDescent="0.2"/>
    <row r="31" ht="13.2" x14ac:dyDescent="0.2"/>
    <row r="32" ht="13.2" x14ac:dyDescent="0.2"/>
    <row r="33" spans="2:125" ht="13.2" x14ac:dyDescent="0.2">
      <c r="B33" s="291"/>
      <c r="G33" s="291"/>
      <c r="I33" s="291"/>
    </row>
    <row r="34" spans="2:125" ht="13.2" x14ac:dyDescent="0.2">
      <c r="C34" s="291"/>
      <c r="P34" s="291"/>
      <c r="R34" s="291"/>
      <c r="U34" s="291"/>
    </row>
    <row r="35" spans="2:125" ht="13.2" x14ac:dyDescent="0.2">
      <c r="D35" s="291"/>
      <c r="E35" s="291"/>
      <c r="T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row>
    <row r="36" spans="2:125" ht="13.2" x14ac:dyDescent="0.2">
      <c r="F36" s="291"/>
      <c r="H36" s="291"/>
      <c r="J36" s="291"/>
      <c r="K36" s="291"/>
      <c r="L36" s="291"/>
      <c r="M36" s="291"/>
      <c r="N36" s="291"/>
      <c r="O36" s="291"/>
      <c r="Q36" s="291"/>
      <c r="S36" s="291"/>
      <c r="V36" s="291"/>
    </row>
    <row r="37" spans="2:125" ht="13.2" x14ac:dyDescent="0.2"/>
    <row r="38" spans="2:125" ht="13.2" x14ac:dyDescent="0.2"/>
    <row r="39" spans="2:125" ht="13.2" x14ac:dyDescent="0.2"/>
    <row r="40" spans="2:125" ht="13.2" x14ac:dyDescent="0.2">
      <c r="U40" s="291"/>
    </row>
    <row r="41" spans="2:125" ht="13.2" x14ac:dyDescent="0.2">
      <c r="R41" s="291"/>
    </row>
    <row r="42" spans="2:125" ht="13.2" x14ac:dyDescent="0.2">
      <c r="T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row>
    <row r="43" spans="2:125" ht="13.2" x14ac:dyDescent="0.2">
      <c r="Q43" s="291"/>
      <c r="S43" s="291"/>
      <c r="V43" s="291"/>
    </row>
    <row r="44" spans="2:125" ht="13.2" x14ac:dyDescent="0.2"/>
    <row r="45" spans="2:125" ht="13.2" x14ac:dyDescent="0.2"/>
    <row r="46" spans="2:125" ht="13.2" x14ac:dyDescent="0.2"/>
    <row r="47" spans="2:125" ht="13.2" x14ac:dyDescent="0.2"/>
    <row r="48" spans="2:125"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92" t="s">
        <v>574</v>
      </c>
    </row>
  </sheetData>
  <sheetProtection algorithmName="SHA-512" hashValue="aAsxjMjctjwgTdVLiK1kCIPoY6mQ0zFkO1zax0i7Y8JvX6PCU8FQnavnQ9xhJNFs3++YROicPVS7CiBSsm6xgQ==" saltValue="nVtrS1kD0YXuaqv5TDFQMQ==" spinCount="100000" sheet="1" objects="1" scenarios="1"/>
  <dataConsolidate/>
  <customSheetViews>
    <customSheetView guid="{E893FB3D-D9F9-4BD5-B8BD-CA29C7DCBF9F}" showGridLines="0" fitToPage="1" hiddenRows="1" hiddenColumns="1">
      <pageMargins left="0" right="0" top="0.19685039370078741" bottom="0" header="0.39370078740157483" footer="0"/>
      <printOptions horizontalCentered="1" verticalCentered="1"/>
      <pageSetup paperSize="9" scale="40" orientation="landscape" horizontalDpi="300" verticalDpi="300" r:id="rId1"/>
      <headerFooter alignWithMargins="0">
        <oddFooter>&amp;C&amp;P/&amp;N</oddFooter>
      </headerFooter>
    </customSheetView>
  </customSheetViews>
  <phoneticPr fontId="2"/>
  <printOptions horizontalCentered="1" verticalCentered="1"/>
  <pageMargins left="0" right="0" top="0.19685039370078741" bottom="0" header="0.39370078740157483" footer="0"/>
  <pageSetup paperSize="9" scale="39" orientation="landscape" horizontalDpi="300" verticalDpi="300" r:id="rId2"/>
  <headerFooter alignWithMargins="0">
    <oddFooter>&amp;C&amp;P/&amp;N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J50"/>
  <sheetViews>
    <sheetView showGridLines="0" zoomScale="70" zoomScaleNormal="70" zoomScaleSheetLayoutView="100" workbookViewId="0"/>
  </sheetViews>
  <sheetFormatPr defaultColWidth="0" defaultRowHeight="13.5" customHeight="1" zeroHeight="1" x14ac:dyDescent="0.2"/>
  <cols>
    <col min="1" max="1" width="8.21875" style="1" customWidth="1"/>
    <col min="2" max="16" width="14.6640625" style="1" customWidth="1"/>
    <col min="17"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0</v>
      </c>
    </row>
    <row r="46" spans="2:10" ht="29.25" customHeight="1" thickBot="1" x14ac:dyDescent="0.25">
      <c r="B46" s="4" t="s">
        <v>1</v>
      </c>
      <c r="C46" s="5"/>
      <c r="D46" s="5"/>
      <c r="E46" s="6" t="s">
        <v>2</v>
      </c>
      <c r="F46" s="7" t="s">
        <v>575</v>
      </c>
      <c r="G46" s="8" t="s">
        <v>576</v>
      </c>
      <c r="H46" s="8" t="s">
        <v>577</v>
      </c>
      <c r="I46" s="8" t="s">
        <v>578</v>
      </c>
      <c r="J46" s="9" t="s">
        <v>579</v>
      </c>
    </row>
    <row r="47" spans="2:10" ht="57.75" customHeight="1" x14ac:dyDescent="0.2">
      <c r="B47" s="10"/>
      <c r="C47" s="1236" t="s">
        <v>3</v>
      </c>
      <c r="D47" s="1236"/>
      <c r="E47" s="1237"/>
      <c r="F47" s="11">
        <v>20.98</v>
      </c>
      <c r="G47" s="12">
        <v>21.15</v>
      </c>
      <c r="H47" s="12">
        <v>21.1</v>
      </c>
      <c r="I47" s="12">
        <v>20.399999999999999</v>
      </c>
      <c r="J47" s="13">
        <v>19.45</v>
      </c>
    </row>
    <row r="48" spans="2:10" ht="57.75" customHeight="1" x14ac:dyDescent="0.2">
      <c r="B48" s="14"/>
      <c r="C48" s="1238" t="s">
        <v>4</v>
      </c>
      <c r="D48" s="1238"/>
      <c r="E48" s="1239"/>
      <c r="F48" s="15">
        <v>7.59</v>
      </c>
      <c r="G48" s="16">
        <v>7.35</v>
      </c>
      <c r="H48" s="16">
        <v>6.96</v>
      </c>
      <c r="I48" s="16">
        <v>7.76</v>
      </c>
      <c r="J48" s="17">
        <v>8.48</v>
      </c>
    </row>
    <row r="49" spans="2:10" ht="57.75" customHeight="1" thickBot="1" x14ac:dyDescent="0.25">
      <c r="B49" s="18"/>
      <c r="C49" s="1240" t="s">
        <v>5</v>
      </c>
      <c r="D49" s="1240"/>
      <c r="E49" s="1241"/>
      <c r="F49" s="19" t="s">
        <v>580</v>
      </c>
      <c r="G49" s="20" t="s">
        <v>581</v>
      </c>
      <c r="H49" s="20" t="s">
        <v>582</v>
      </c>
      <c r="I49" s="20">
        <v>0.1</v>
      </c>
      <c r="J49" s="21" t="s">
        <v>583</v>
      </c>
    </row>
    <row r="50" spans="2:10" ht="13.5" customHeight="1" x14ac:dyDescent="0.2"/>
  </sheetData>
  <sheetProtection algorithmName="SHA-512" hashValue="PD1GjKwz3L8PtPZIZEHs1osZ8pmyw5MpwPuARyNV4/fndcri0bVbWRmnHxZCpEupNC58gcdlTRgbtIu+ROkrpw==" saltValue="vC+DLaO6AKDNjTTU+6zf3w==" spinCount="100000" sheet="1" objects="1" scenarios="1"/>
  <customSheetViews>
    <customSheetView guid="{E893FB3D-D9F9-4BD5-B8BD-CA29C7DCBF9F}" showGridLines="0" fitToPage="1" hiddenRows="1" hiddenColumns="1">
      <rowBreaks count="1" manualBreakCount="1">
        <brk id="51" max="15" man="1"/>
      </rowBreaks>
      <pageMargins left="0" right="0" top="0.19685039370078741" bottom="0" header="0" footer="0"/>
      <printOptions horizontalCentered="1"/>
      <pageSetup paperSize="9" scale="64" orientation="landscape" horizontalDpi="300" verticalDpi="300" r:id="rId1"/>
      <headerFooter alignWithMargins="0">
        <oddFooter>&amp;C&amp;P/&amp;N</oddFooter>
      </headerFooter>
    </customSheetView>
  </customSheetViews>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2"/>
  <headerFooter alignWithMargins="0">
    <oddFooter>&amp;C&amp;P/&amp;N</oddFooter>
  </headerFooter>
  <rowBreaks count="1" manualBreakCount="1">
    <brk id="51" max="15"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公会計指標分析・財政指標組合せ分析表 (2)</vt:lpstr>
      <vt:lpstr>施設類型別ストック情報分析表① (2)</vt:lpstr>
      <vt:lpstr>施設類型別ストック情報分析表② (2)</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那須塩原市</cp:lastModifiedBy>
  <cp:lastPrinted>2021-10-20T08:42:06Z</cp:lastPrinted>
  <dcterms:created xsi:type="dcterms:W3CDTF">2021-02-05T01:32:20Z</dcterms:created>
  <dcterms:modified xsi:type="dcterms:W3CDTF">2022-02-22T04:44:24Z</dcterms:modified>
  <cp:category/>
</cp:coreProperties>
</file>