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3.nasushiobara.local\共有\本庁FS\FS1h 本庁\1h020総務部\200財政課\100財政係\### 令和２年度\60　調査（一般会計・公営企業）\20　予算・決算等調査\20　決算関係調査\10_平成30年度財政状況資料集2回目の作成及び提出について\03_回答\HP公表用\"/>
    </mc:Choice>
  </mc:AlternateContent>
  <bookViews>
    <workbookView xWindow="0" yWindow="0" windowWidth="20490" windowHeight="7530" tabRatio="7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AU63" i="12"/>
  <c r="AP63" i="12" l="1"/>
  <c r="CW102" i="12"/>
  <c r="CR102" i="12"/>
  <c r="AA79" i="12"/>
  <c r="AA78" i="12"/>
  <c r="AA77" i="12"/>
  <c r="AA76" i="12"/>
  <c r="AA75" i="12"/>
  <c r="AA74" i="12"/>
  <c r="AA73" i="12"/>
  <c r="AA70" i="12" l="1"/>
  <c r="AA71" i="12"/>
  <c r="AA72" i="12"/>
  <c r="AA69" i="12"/>
  <c r="AA68" i="12"/>
  <c r="AA35" i="12" l="1"/>
  <c r="AA34" i="12"/>
  <c r="AA33" i="12"/>
  <c r="AA32" i="12"/>
  <c r="AA31" i="12"/>
  <c r="AA30" i="12"/>
  <c r="AA29" i="12"/>
  <c r="AA28" i="12"/>
  <c r="AA8" i="12"/>
  <c r="AA7" i="12"/>
  <c r="AA23" i="12" l="1"/>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AM37" i="10"/>
  <c r="U37" i="10"/>
  <c r="C37" i="10"/>
  <c r="AM36" i="10"/>
  <c r="C36"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c r="BE34" i="10" l="1"/>
  <c r="BE35" i="10" l="1"/>
  <c r="BE36" i="10" l="1"/>
  <c r="BE37" i="10" l="1"/>
  <c r="BW34" i="10"/>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<sst xmlns="http://schemas.openxmlformats.org/spreadsheetml/2006/main" count="1150" uniqueCount="627">
  <si>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</si>
  <si>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</si>
  <si>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</si>
  <si>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</si>
  <si>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</si>
  <si>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</si>
  <si>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</si>
  <si>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</si>
  <si>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</si>
  <si>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</si>
  <si>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</si>
  <si>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</si>
  <si>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</si>
  <si>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</si>
  <si>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</si>
  <si>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</si>
  <si>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</si>
  <si>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</si>
  <si>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</si>
  <si>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</si>
  <si>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</si>
  <si>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</si>
  <si>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</si>
  <si>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</si>
  <si>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</si>
  <si>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</si>
  <si>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</si>
  <si>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</si>
  <si>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</si>
  <si>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</si>
  <si>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</si>
  <si>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</si>
  <si>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</si>
  <si>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</si>
  <si>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</si>
  <si>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</si>
  <si>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</si>
  <si>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</si>
  <si>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</si>
  <si>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</si>
  <si>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</si>
  <si>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</si>
  <si>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</si>
  <si>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</si>
  <si>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</si>
  <si>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</si>
  <si>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</si>
  <si>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</si>
  <si>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</si>
  <si>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</si>
  <si>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</si>
  <si>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</si>
  <si>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</si>
  <si>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</si>
  <si>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</si>
  <si>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</si>
  <si>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</si>
  <si>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</si>
  <si>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</si>
  <si>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</si>
  <si>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</si>
  <si>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</si>
  <si>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</si>
  <si>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</si>
  <si>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</si>
  <si>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</si>
  <si>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</si>
  <si>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</si>
  <si>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</si>
  <si>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</si>
  <si>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</si>
  <si>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</si>
  <si>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</si>
  <si>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</si>
  <si>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</si>
  <si>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</si>
  <si>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</si>
  <si>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</si>
  <si>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</si>
  <si>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</si>
  <si>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</si>
  <si>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</si>
  <si>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</si>
  <si>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</si>
  <si>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</si>
  <si>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</si>
  <si>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</si>
  <si>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</si>
  <si>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</si>
  <si>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</si>
  <si>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</si>
  <si>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</si>
  <si>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</si>
  <si>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</si>
  <si>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</si>
  <si>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</si>
  <si>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</si>
  <si>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</si>
  <si>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那須塩原市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</si>
  <si>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</si>
  <si>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</si>
  <si>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</si>
  <si>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</si>
  <si>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</si>
  <si>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</si>
  <si>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</si>
  <si>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</si>
  <si>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</si>
  <si>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</si>
  <si>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</si>
  <si>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</si>
  <si>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</si>
  <si>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</si>
  <si>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</si>
  <si>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</si>
  <si>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</si>
  <si>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</si>
  <si>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</si>
  <si>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</si>
  <si>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</si>
  <si>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</si>
  <si>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</si>
  <si>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</si>
  <si>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</si>
  <si>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</si>
  <si>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</si>
  <si>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</si>
  <si>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</si>
  <si>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</si>
  <si>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</si>
  <si>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</si>
  <si>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</si>
  <si>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</si>
  <si>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</si>
  <si>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</si>
  <si>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</si>
  <si>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</si>
  <si>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</si>
  <si>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</si>
  <si>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</si>
  <si>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</si>
  <si>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</si>
  <si>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</si>
  <si>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</si>
  <si>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</si>
  <si>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</si>
  <si>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</si>
  <si>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</si>
  <si>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</si>
  <si>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</si>
  <si>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</si>
  <si>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</si>
  <si>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</si>
  <si>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</si>
  <si>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</si>
  <si>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</si>
  <si>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</si>
  <si>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</si>
  <si>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</si>
  <si>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</si>
  <si>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</si>
  <si>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</si>
  <si>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</si>
  <si>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</si>
  <si>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</si>
  <si>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</si>
  <si>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</si>
  <si>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</si>
  <si>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</si>
  <si>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</si>
  <si>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</si>
  <si>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</si>
  <si>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</si>
  <si>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</si>
  <si>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</si>
  <si>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</si>
  <si>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</si>
  <si>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</si>
  <si>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</si>
  <si>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</si>
  <si>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</si>
  <si>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</si>
  <si>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</si>
  <si>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</si>
  <si>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</si>
  <si>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</si>
  <si>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</si>
  <si>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</si>
  <si>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</si>
  <si>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</si>
  <si>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</si>
  <si>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</si>
  <si>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</si>
  <si>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</si>
  <si>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</si>
  <si>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</si>
  <si>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</si>
  <si>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</si>
  <si>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</si>
  <si>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</si>
  <si>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</si>
  <si>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</si>
  <si>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</si>
  <si>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</si>
  <si>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</si>
  <si>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</si>
  <si>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</si>
  <si>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</si>
  <si>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</si>
  <si>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</si>
  <si>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</si>
  <si>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</si>
  <si>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栃木県那須塩原市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</si>
  <si>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</si>
  <si>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</si>
  <si>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</si>
  <si>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</si>
  <si>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</si>
  <si>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</si>
  <si>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</si>
  <si>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</si>
  <si>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</si>
  <si>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</si>
  <si>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</si>
  <si>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</si>
  <si>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</si>
  <si>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</si>
  <si>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</si>
  <si>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</si>
  <si>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</si>
  <si>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</si>
  <si>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</si>
  <si>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</si>
  <si>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</si>
  <si>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</si>
  <si>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</si>
  <si>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</si>
  <si>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</si>
  <si>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</si>
  <si>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</si>
  <si>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</si>
  <si>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</si>
  <si>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</si>
  <si>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</si>
  <si>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</si>
  <si>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</si>
  <si>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</si>
  <si>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</si>
  <si>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</si>
  <si>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</si>
  <si>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</si>
  <si>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</si>
  <si>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</si>
  <si>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</si>
  <si>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</si>
  <si>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</si>
  <si>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</si>
  <si>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</si>
  <si>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</si>
  <si>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</si>
  <si>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</si>
  <si>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</si>
  <si>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</si>
  <si>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</si>
  <si>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</si>
  <si>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</si>
  <si>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</si>
  <si>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</si>
  <si>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</si>
  <si>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</si>
  <si>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</si>
  <si>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</si>
  <si>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</si>
  <si>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</si>
  <si>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</si>
  <si>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</si>
  <si>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</si>
  <si>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</si>
  <si>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</si>
  <si>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</si>
  <si>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</si>
  <si>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</si>
  <si>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</si>
  <si>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</si>
  <si>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</si>
  <si>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</si>
  <si>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</si>
  <si>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</si>
  <si>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</si>
  <si>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</si>
  <si>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</si>
  <si>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</si>
  <si>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</si>
  <si>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</si>
  <si>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</si>
  <si>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</si>
  <si>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</si>
  <si>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</si>
  <si>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</si>
  <si>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</si>
  <si>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</si>
  <si>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</si>
  <si>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</si>
  <si>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</si>
  <si>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</si>
  <si>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</si>
  <si>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</si>
  <si>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</si>
  <si>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</si>
  <si>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</si>
  <si>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</si>
  <si>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</si>
  <si>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</si>
  <si>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</si>
  <si>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</si>
  <si>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</si>
  <si>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</si>
  <si>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</si>
  <si>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</si>
  <si>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</si>
  <si>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</si>
  <si>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</si>
  <si>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</si>
  <si>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</si>
  <si>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</si>
  <si>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</si>
  <si>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</si>
  <si>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</si>
  <si>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</si>
  <si>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</si>
  <si>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</si>
  <si>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</si>
  <si>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</si>
  <si>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</si>
  <si>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</si>
  <si>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</si>
  <si>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</si>
  <si>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</si>
  <si>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</si>
  <si>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</si>
  <si>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</si>
  <si>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</si>
  <si>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</si>
  <si>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</si>
  <si>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</si>
  <si>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</si>
  <si>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</si>
  <si>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</si>
  <si>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</si>
  <si>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</si>
  <si>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</si>
  <si>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</si>
  <si>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</si>
  <si>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</si>
  <si>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</si>
  <si>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</si>
  <si>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</si>
  <si>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</si>
  <si>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</si>
  <si>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</si>
  <si>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</si>
  <si>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</si>
  <si>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</si>
  <si>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栃木県那須塩原市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</si>
  <si>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</si>
  <si>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</si>
  <si>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</si>
  <si>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</si>
  <si>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</si>
  <si>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</si>
  <si>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</si>
  <si>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</si>
  <si>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</si>
  <si>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</si>
  <si>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</si>
  <si>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</si>
  <si>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</si>
  <si>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</si>
  <si>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</si>
  <si>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</si>
  <si>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</si>
  <si>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</si>
  <si>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</si>
  <si>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</si>
  <si>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</si>
  <si>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</si>
  <si>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</si>
  <si>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</si>
  <si>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</si>
  <si>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</si>
  <si>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</si>
  <si>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</si>
  <si>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</si>
  <si>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</si>
  <si>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</si>
  <si>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</si>
  <si>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</si>
  <si>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</si>
  <si>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</si>
  <si>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</si>
  <si>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</si>
  <si>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</si>
  <si>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那須塩原市水道事業会計</t>
    <phoneticPr fontId="5"/>
  </si>
  <si>
    <t>法適用企業</t>
    <phoneticPr fontId="5"/>
  </si>
  <si>
    <t>那須塩原市下水道事業特別会計</t>
    <phoneticPr fontId="5"/>
  </si>
  <si>
    <t>法非適用企業</t>
    <phoneticPr fontId="5"/>
  </si>
  <si>
    <t>那須塩原市農業集落排水事業特別会計</t>
    <phoneticPr fontId="5"/>
  </si>
  <si>
    <t>那須塩原市温泉事業特別会計</t>
    <phoneticPr fontId="5"/>
  </si>
  <si>
    <t>法非適用企業</t>
    <phoneticPr fontId="5"/>
  </si>
  <si>
    <t>那須塩原市産業団地造成特別会計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</si>
  <si>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</si>
  <si>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</si>
  <si>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</si>
  <si>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</si>
  <si>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</si>
  <si>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</si>
  <si>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</si>
  <si>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</si>
  <si>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</si>
  <si>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</si>
  <si>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</si>
  <si>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</si>
  <si>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</si>
  <si>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</si>
  <si>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</si>
  <si>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</si>
  <si>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</si>
  <si>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</si>
  <si>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</si>
  <si>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</si>
  <si>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</si>
  <si>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</si>
  <si>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</si>
  <si>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</si>
  <si>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</si>
  <si>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</si>
  <si>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</si>
  <si>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</si>
  <si>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</si>
  <si>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</si>
  <si>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</si>
  <si>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</si>
  <si>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</si>
  <si>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</si>
  <si>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</si>
  <si>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</si>
  <si>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</si>
  <si>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</si>
  <si>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</si>
  <si>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</si>
  <si>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</si>
  <si>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</si>
  <si>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</si>
  <si>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</si>
  <si>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</si>
  <si>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</si>
  <si>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</si>
  <si>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</si>
  <si>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</si>
  <si>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</si>
  <si>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</si>
  <si>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</si>
  <si>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</si>
  <si>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</si>
  <si>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</si>
  <si>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</si>
  <si>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</si>
  <si>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</si>
  <si>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</si>
  <si>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</si>
  <si>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</si>
  <si>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那須塩原市下水道事業特別会計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</si>
  <si>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</si>
  <si>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</si>
  <si>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那須塩原市水道事業会計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</si>
  <si>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</si>
  <si>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那須塩原市農業集落排水事業特別会計</t>
    <phoneticPr fontId="5"/>
  </si>
  <si>
    <t>(Ｆ)</t>
    <phoneticPr fontId="5"/>
  </si>
  <si>
    <t>那須塩原市産業団地造成特別会計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</si>
  <si>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</si>
  <si>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</si>
  <si>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</si>
  <si>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</si>
  <si>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</si>
  <si>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</si>
  <si>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</si>
  <si>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</si>
  <si>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</si>
  <si>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</si>
  <si>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</si>
  <si>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</si>
  <si>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</si>
  <si>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</si>
  <si>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</si>
  <si>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</si>
  <si>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</si>
  <si>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</si>
  <si>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</si>
  <si>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</si>
  <si>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</si>
  <si>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</si>
  <si>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</si>
  <si>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</si>
  <si>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</si>
  <si>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</si>
  <si>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</si>
  <si>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</si>
  <si>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</si>
  <si>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</si>
  <si>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</si>
  <si>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</si>
  <si>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</si>
  <si>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</si>
  <si>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</si>
  <si>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</si>
  <si>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</si>
  <si>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</si>
  <si>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</si>
  <si>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</si>
  <si>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</si>
  <si>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</si>
  <si>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</si>
  <si>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</si>
  <si>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</si>
  <si>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</si>
  <si>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</si>
  <si>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</si>
  <si>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</si>
  <si>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</si>
  <si>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</si>
  <si>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</si>
  <si>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</si>
  <si>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</si>
  <si>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</si>
  <si>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</si>
  <si>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</si>
  <si>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</si>
  <si>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</si>
  <si>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</si>
  <si>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</si>
  <si>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</si>
  <si>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</si>
  <si>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</si>
  <si>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</si>
  <si>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</si>
  <si>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</si>
  <si>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</si>
  <si>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</si>
  <si>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</si>
  <si>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</si>
  <si>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</si>
  <si>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</si>
  <si>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</si>
  <si>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</si>
  <si>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</si>
  <si>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</si>
  <si>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</si>
  <si>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</si>
  <si>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</si>
  <si>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</si>
  <si>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</si>
  <si>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</si>
  <si>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</si>
  <si>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1.34</t>
  </si>
  <si>
    <t>▲ 0.29</t>
  </si>
  <si>
    <t>▲ 0.41</t>
  </si>
  <si>
    <t>一般会計</t>
  </si>
  <si>
    <t>那須塩原市水道事業会計</t>
  </si>
  <si>
    <t>国民健康保険特別会計</t>
  </si>
  <si>
    <t>介護保険特別会計</t>
  </si>
  <si>
    <t>那須塩原市下水道事業特別会計</t>
  </si>
  <si>
    <t>那須塩原市温泉事業特別会計</t>
  </si>
  <si>
    <t>後期高齢者医療特別会計</t>
  </si>
  <si>
    <t>那須塩原市農業集落排水事業特別会計</t>
  </si>
  <si>
    <t>その他会計（赤字）</t>
  </si>
  <si>
    <t>その他会計（黒字）</t>
  </si>
  <si>
    <t>H25末</t>
    <phoneticPr fontId="5"/>
  </si>
  <si>
    <t>H26末</t>
    <phoneticPr fontId="5"/>
  </si>
  <si>
    <t>H27末</t>
    <phoneticPr fontId="5"/>
  </si>
  <si>
    <t>H28末</t>
    <phoneticPr fontId="5"/>
  </si>
  <si>
    <t>H29末</t>
    <phoneticPr fontId="5"/>
  </si>
  <si>
    <t>新庁舎整備基金</t>
    <rPh sb="0" eb="3">
      <t>シンチョウシャ</t>
    </rPh>
    <rPh sb="3" eb="5">
      <t>セイビ</t>
    </rPh>
    <rPh sb="5" eb="7">
      <t>キキン</t>
    </rPh>
    <phoneticPr fontId="2"/>
  </si>
  <si>
    <t>合併振興基金</t>
    <rPh sb="0" eb="2">
      <t>ガッペイ</t>
    </rPh>
    <rPh sb="2" eb="4">
      <t>シンコウ</t>
    </rPh>
    <rPh sb="4" eb="6">
      <t>キキン</t>
    </rPh>
    <phoneticPr fontId="2"/>
  </si>
  <si>
    <t>公共施設等有効活用基金</t>
    <rPh sb="0" eb="2">
      <t>コウキョウ</t>
    </rPh>
    <rPh sb="2" eb="4">
      <t>シセツ</t>
    </rPh>
    <rPh sb="4" eb="5">
      <t>トウ</t>
    </rPh>
    <rPh sb="5" eb="7">
      <t>ユウコウ</t>
    </rPh>
    <rPh sb="7" eb="9">
      <t>カツヨウ</t>
    </rPh>
    <rPh sb="9" eb="11">
      <t>キキン</t>
    </rPh>
    <phoneticPr fontId="2"/>
  </si>
  <si>
    <t>ふるさと基金</t>
    <rPh sb="4" eb="6">
      <t>キキン</t>
    </rPh>
    <phoneticPr fontId="2"/>
  </si>
  <si>
    <t>塩原地区温泉街活性化推進基金</t>
    <rPh sb="0" eb="2">
      <t>シオバラ</t>
    </rPh>
    <rPh sb="2" eb="4">
      <t>チク</t>
    </rPh>
    <rPh sb="4" eb="6">
      <t>オンセン</t>
    </rPh>
    <rPh sb="6" eb="7">
      <t>ガイ</t>
    </rPh>
    <rPh sb="7" eb="10">
      <t>カッセイカ</t>
    </rPh>
    <rPh sb="10" eb="12">
      <t>スイシン</t>
    </rPh>
    <rPh sb="12" eb="14">
      <t>キキン</t>
    </rPh>
    <phoneticPr fontId="2"/>
  </si>
  <si>
    <t>-</t>
    <phoneticPr fontId="2"/>
  </si>
  <si>
    <t>-</t>
    <phoneticPr fontId="2"/>
  </si>
  <si>
    <t>-</t>
    <phoneticPr fontId="2"/>
  </si>
  <si>
    <t>-</t>
    <phoneticPr fontId="2"/>
  </si>
  <si>
    <t>-</t>
    <phoneticPr fontId="2"/>
  </si>
  <si>
    <t>那須地区広域事務組合（一般会計）</t>
    <rPh sb="0" eb="2">
      <t>ナス</t>
    </rPh>
    <rPh sb="2" eb="4">
      <t>チク</t>
    </rPh>
    <rPh sb="4" eb="6">
      <t>コウイキ</t>
    </rPh>
    <rPh sb="6" eb="8">
      <t>ジム</t>
    </rPh>
    <rPh sb="8" eb="10">
      <t>クミアイ</t>
    </rPh>
    <rPh sb="11" eb="13">
      <t>イッパン</t>
    </rPh>
    <rPh sb="13" eb="15">
      <t>カイケイ</t>
    </rPh>
    <phoneticPr fontId="2"/>
  </si>
  <si>
    <t>那須地区広域事務組合（広域クリーンセンター大田原事業特別会計）</t>
    <rPh sb="0" eb="2">
      <t>ナス</t>
    </rPh>
    <rPh sb="2" eb="4">
      <t>チク</t>
    </rPh>
    <rPh sb="4" eb="6">
      <t>コウイキ</t>
    </rPh>
    <rPh sb="6" eb="8">
      <t>ジム</t>
    </rPh>
    <rPh sb="8" eb="10">
      <t>クミアイ</t>
    </rPh>
    <rPh sb="11" eb="13">
      <t>コウイキ</t>
    </rPh>
    <rPh sb="21" eb="24">
      <t>オオタワラ</t>
    </rPh>
    <rPh sb="24" eb="26">
      <t>ジギョウ</t>
    </rPh>
    <rPh sb="26" eb="28">
      <t>トクベツ</t>
    </rPh>
    <rPh sb="28" eb="30">
      <t>カイケイ</t>
    </rPh>
    <phoneticPr fontId="2"/>
  </si>
  <si>
    <t>那須地区広域事務組合（黒羽グリーンオアシス事業特別会計）</t>
    <rPh sb="0" eb="2">
      <t>ナス</t>
    </rPh>
    <rPh sb="2" eb="4">
      <t>チク</t>
    </rPh>
    <rPh sb="4" eb="6">
      <t>コウイキ</t>
    </rPh>
    <rPh sb="6" eb="8">
      <t>ジム</t>
    </rPh>
    <rPh sb="8" eb="10">
      <t>クミアイ</t>
    </rPh>
    <rPh sb="11" eb="13">
      <t>クロバネ</t>
    </rPh>
    <rPh sb="21" eb="23">
      <t>ジギョウ</t>
    </rPh>
    <rPh sb="23" eb="25">
      <t>トクベツ</t>
    </rPh>
    <rPh sb="25" eb="27">
      <t>カイケイ</t>
    </rPh>
    <phoneticPr fontId="2"/>
  </si>
  <si>
    <t>那須地区広域事務組合（共同一般最終処分場整備事業特別会計）</t>
    <rPh sb="0" eb="2">
      <t>ナス</t>
    </rPh>
    <rPh sb="2" eb="4">
      <t>チク</t>
    </rPh>
    <rPh sb="4" eb="6">
      <t>コウイキ</t>
    </rPh>
    <rPh sb="6" eb="8">
      <t>ジム</t>
    </rPh>
    <rPh sb="8" eb="10">
      <t>クミアイ</t>
    </rPh>
    <rPh sb="11" eb="13">
      <t>キョウドウ</t>
    </rPh>
    <rPh sb="13" eb="15">
      <t>イッパン</t>
    </rPh>
    <rPh sb="15" eb="17">
      <t>サイシュウ</t>
    </rPh>
    <rPh sb="17" eb="20">
      <t>ショブンジョウ</t>
    </rPh>
    <rPh sb="20" eb="22">
      <t>セイビ</t>
    </rPh>
    <rPh sb="22" eb="24">
      <t>ジギョウ</t>
    </rPh>
    <rPh sb="24" eb="26">
      <t>トクベツ</t>
    </rPh>
    <rPh sb="26" eb="28">
      <t>カイケイ</t>
    </rPh>
    <phoneticPr fontId="2"/>
  </si>
  <si>
    <t>那須地区広域事務組合（と畜場事業特別会計）</t>
    <rPh sb="0" eb="10">
      <t>ナスチクコウイキジムクミアイ</t>
    </rPh>
    <rPh sb="12" eb="13">
      <t>チク</t>
    </rPh>
    <rPh sb="13" eb="14">
      <t>ジョウ</t>
    </rPh>
    <rPh sb="14" eb="16">
      <t>ジギョウ</t>
    </rPh>
    <rPh sb="16" eb="18">
      <t>トクベツ</t>
    </rPh>
    <rPh sb="18" eb="20">
      <t>カイケイ</t>
    </rPh>
    <phoneticPr fontId="2"/>
  </si>
  <si>
    <t>-</t>
    <phoneticPr fontId="2"/>
  </si>
  <si>
    <t>-</t>
    <phoneticPr fontId="2"/>
  </si>
  <si>
    <t>-</t>
    <phoneticPr fontId="2"/>
  </si>
  <si>
    <t>-</t>
    <phoneticPr fontId="2"/>
  </si>
  <si>
    <t>-</t>
    <phoneticPr fontId="2"/>
  </si>
  <si>
    <t>那須地区消防組合</t>
    <rPh sb="0" eb="2">
      <t>ナス</t>
    </rPh>
    <rPh sb="2" eb="4">
      <t>チク</t>
    </rPh>
    <rPh sb="4" eb="6">
      <t>ショウボウ</t>
    </rPh>
    <rPh sb="6" eb="8">
      <t>クミアイ</t>
    </rPh>
    <phoneticPr fontId="2"/>
  </si>
  <si>
    <t>黒磯那須共同火葬場組合</t>
    <rPh sb="0" eb="2">
      <t>クロイソ</t>
    </rPh>
    <rPh sb="2" eb="4">
      <t>ナス</t>
    </rPh>
    <rPh sb="4" eb="6">
      <t>キョウドウ</t>
    </rPh>
    <rPh sb="6" eb="9">
      <t>カソウバ</t>
    </rPh>
    <rPh sb="9" eb="11">
      <t>クミアイ</t>
    </rPh>
    <phoneticPr fontId="2"/>
  </si>
  <si>
    <t>黒磯那須公設地方卸売市場事務組合</t>
    <rPh sb="0" eb="2">
      <t>クロイソ</t>
    </rPh>
    <rPh sb="2" eb="4">
      <t>ナス</t>
    </rPh>
    <rPh sb="4" eb="6">
      <t>コウセツ</t>
    </rPh>
    <rPh sb="6" eb="8">
      <t>チホウ</t>
    </rPh>
    <rPh sb="8" eb="10">
      <t>オロシウリ</t>
    </rPh>
    <rPh sb="10" eb="12">
      <t>イチバ</t>
    </rPh>
    <rPh sb="12" eb="14">
      <t>ジム</t>
    </rPh>
    <rPh sb="14" eb="16">
      <t>クミアイ</t>
    </rPh>
    <phoneticPr fontId="2"/>
  </si>
  <si>
    <t>-</t>
    <phoneticPr fontId="2"/>
  </si>
  <si>
    <t>栃木県市町村事務組合（一般会計）</t>
    <rPh sb="0" eb="3">
      <t>トチギケン</t>
    </rPh>
    <rPh sb="3" eb="6">
      <t>シチョウソン</t>
    </rPh>
    <rPh sb="6" eb="8">
      <t>ジム</t>
    </rPh>
    <rPh sb="8" eb="10">
      <t>クミアイ</t>
    </rPh>
    <rPh sb="11" eb="13">
      <t>イッパン</t>
    </rPh>
    <rPh sb="13" eb="15">
      <t>カイケイ</t>
    </rPh>
    <phoneticPr fontId="2"/>
  </si>
  <si>
    <t>栃木県市町村事務組合（特別会計）</t>
    <rPh sb="0" eb="3">
      <t>トチギケン</t>
    </rPh>
    <rPh sb="3" eb="6">
      <t>シチョウソン</t>
    </rPh>
    <rPh sb="6" eb="8">
      <t>ジム</t>
    </rPh>
    <rPh sb="8" eb="10">
      <t>クミアイ</t>
    </rPh>
    <rPh sb="11" eb="13">
      <t>トクベツ</t>
    </rPh>
    <rPh sb="13" eb="15">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</si>
  <si>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</si>
  <si>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</si>
  <si>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那須野が原文化振興財団</t>
    <rPh sb="0" eb="3">
      <t>ナスノ</t>
    </rPh>
    <rPh sb="4" eb="5">
      <t>ハラ</t>
    </rPh>
    <rPh sb="5" eb="7">
      <t>ブンカ</t>
    </rPh>
    <rPh sb="7" eb="9">
      <t>シンコウ</t>
    </rPh>
    <rPh sb="9" eb="11">
      <t>ザイダン</t>
    </rPh>
    <phoneticPr fontId="2"/>
  </si>
  <si>
    <t>まちづくりにしなすの</t>
    <phoneticPr fontId="2"/>
  </si>
  <si>
    <t>那須塩原市農業公社</t>
    <rPh sb="0" eb="4">
      <t>ナ</t>
    </rPh>
    <rPh sb="4" eb="5">
      <t>シ</t>
    </rPh>
    <rPh sb="5" eb="7">
      <t>ノウギョウ</t>
    </rPh>
    <rPh sb="7" eb="9">
      <t>コウシャ</t>
    </rPh>
    <phoneticPr fontId="2"/>
  </si>
  <si>
    <t>那須塩原市文化振興公社</t>
    <rPh sb="0" eb="4">
      <t>ナ</t>
    </rPh>
    <rPh sb="4" eb="5">
      <t>シ</t>
    </rPh>
    <rPh sb="5" eb="7">
      <t>ブンカ</t>
    </rPh>
    <rPh sb="7" eb="9">
      <t>シンコウ</t>
    </rPh>
    <rPh sb="9" eb="11">
      <t>コウシャ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</si>
  <si>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</si>
  <si>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</si>
  <si>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</si>
  <si>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</si>
  <si>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</si>
  <si>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する可能性のある実質的な負債額の算出は、地方債残高などの将来負担額から基金残高などの充当可能財源を差し引いたものである。本市は充当可能財源が将来負担額を上回って(+12,515,473千円)おり、将来負担額が発生しないため、将来負担比率は算出されな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</si>
  <si>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</si>
  <si>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</si>
  <si>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</si>
  <si>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</si>
  <si>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</si>
  <si>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</si>
  <si>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一般会計が負担した地方債等の元利償還金の標準財政規模に対する割合を示し、借入金の返済による財政負担の程度を表す指標である。本市については、平成29年度までは地方債残高が毎年減少しており、それに伴い元利償還額も減少するため実質公債費率も年々下がっていた。平成30年度は元利償還金は減少したものの、準元利償還金等が増加した。しかしながら、標準財政規模は、前年同程度であったが元利償還金・準元利償還金に係る基準財政需要額算入額が減少したことにより、実質公債費比率が増加した。</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</si>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</sst>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58051</c:v>
                </c:pt>
                <c:pt idx="2">
                  <c:v>65942</c:v>
                </c:pt>
                <c:pt idx="3">
                  <c:v>68655</c:v>
                </c:pt>
                <c:pt idx="4">
                  <c:v>66863</c:v>
                </c:pt>
              </c:numCache>
            </c:numRef>
          </c:val>
          <c:smooth val="0"/>
          <c:extLst>
            <c:ext xmlns:c16="http://schemas.microsoft.com/office/drawing/2014/chart" uri="{C3380CC4-5D6E-409C-BE32-E72D297353CC}">
              <c16:uniqueId val="{00000000-4343-424D-B65C-CA52C5D2AE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57651</c:v>
                </c:pt>
                <c:pt idx="1">
                  <c:v>52779</c:v>
                </c:pt>
                <c:pt idx="2">
                  <c:v>37303</c:v>
                </c:pt>
                <c:pt idx="3">
                  <c:v>53014</c:v>
                </c:pt>
                <c:pt idx="4">
                  <c:v>67752</c:v>
                </c:pt>
              </c:numCache>
            </c:numRef>
          </c:val>
          <c:smooth val="0"/>
          <c:extLst>
            <c:ext xmlns:c16="http://schemas.microsoft.com/office/drawing/2014/chart" uri="{C3380CC4-5D6E-409C-BE32-E72D297353CC}">
              <c16:uniqueId val="{00000001-4343-424D-B65C-CA52C5D2AEDB}"/>
            </c:ext>
          </c:extLst>
        </c:ser>
        <c:dLbls>
          <c:showLegendKey val="0"/>
          <c:showVal val="0"/>
          <c:showCatName val="0"/>
          <c:showSerName val="0"/>
          <c:showPercent val="0"/>
          <c:showBubbleSize val="0"/>
        </c:dLbls>
        <c:marker val="1"/>
        <c:smooth val="0"/>
        <c:axId val="114637440"/>
        <c:axId val="114664192"/>
      </c:lineChart>
      <c:catAx>
        <c:axId val="1146374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664192"/>
        <c:crosses val="autoZero"/>
        <c:auto val="1"/>
        <c:lblAlgn val="ctr"/>
        <c:lblOffset val="100"/>
        <c:tickLblSkip val="1"/>
        <c:tickMarkSkip val="1"/>
        <c:noMultiLvlLbl val="0"/>
      </c:catAx>
      <c:valAx>
        <c:axId val="11466419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637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8.9499999999999993</c:v>
                </c:pt>
                <c:pt idx="1">
                  <c:v>7.59</c:v>
                </c:pt>
                <c:pt idx="2">
                  <c:v>7.35</c:v>
                </c:pt>
                <c:pt idx="3">
                  <c:v>6.96</c:v>
                </c:pt>
                <c:pt idx="4">
                  <c:v>7.76</c:v>
                </c:pt>
              </c:numCache>
            </c:numRef>
          </c:val>
          <c:extLst>
            <c:ext xmlns:c16="http://schemas.microsoft.com/office/drawing/2014/chart" uri="{C3380CC4-5D6E-409C-BE32-E72D297353CC}">
              <c16:uniqueId val="{00000000-24DD-481A-9A50-74884268688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21.01</c:v>
                </c:pt>
                <c:pt idx="1">
                  <c:v>20.98</c:v>
                </c:pt>
                <c:pt idx="2">
                  <c:v>21.15</c:v>
                </c:pt>
                <c:pt idx="3">
                  <c:v>21.1</c:v>
                </c:pt>
                <c:pt idx="4">
                  <c:v>20.399999999999999</c:v>
                </c:pt>
              </c:numCache>
            </c:numRef>
          </c:val>
          <c:extLst>
            <c:ext xmlns:c16="http://schemas.microsoft.com/office/drawing/2014/chart" uri="{C3380CC4-5D6E-409C-BE32-E72D297353CC}">
              <c16:uniqueId val="{00000001-24DD-481A-9A50-748842686887}"/>
            </c:ext>
          </c:extLst>
        </c:ser>
        <c:dLbls>
          <c:showLegendKey val="0"/>
          <c:showVal val="0"/>
          <c:showCatName val="0"/>
          <c:showSerName val="0"/>
          <c:showPercent val="0"/>
          <c:showBubbleSize val="0"/>
        </c:dLbls>
        <c:gapWidth val="250"/>
        <c:overlap val="100"/>
        <c:axId val="253440000"/>
        <c:axId val="2534419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3.28</c:v>
                </c:pt>
                <c:pt idx="1">
                  <c:v>-1.34</c:v>
                </c:pt>
                <c:pt idx="2">
                  <c:v>-0.28999999999999998</c:v>
                </c:pt>
                <c:pt idx="3">
                  <c:v>-0.41</c:v>
                </c:pt>
                <c:pt idx="4">
                  <c:v>0.1</c:v>
                </c:pt>
              </c:numCache>
            </c:numRef>
          </c:val>
          <c:smooth val="0"/>
          <c:extLst>
            <c:ext xmlns:c16="http://schemas.microsoft.com/office/drawing/2014/chart" uri="{C3380CC4-5D6E-409C-BE32-E72D297353CC}">
              <c16:uniqueId val="{00000002-24DD-481A-9A50-748842686887}"/>
            </c:ext>
          </c:extLst>
        </c:ser>
        <c:dLbls>
          <c:showLegendKey val="0"/>
          <c:showVal val="0"/>
          <c:showCatName val="0"/>
          <c:showSerName val="0"/>
          <c:showPercent val="0"/>
          <c:showBubbleSize val="0"/>
        </c:dLbls>
        <c:marker val="1"/>
        <c:smooth val="0"/>
        <c:axId val="253440000"/>
        <c:axId val="253441920"/>
      </c:lineChart>
      <c:catAx>
        <c:axId val="253440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3441920"/>
        <c:crosses val="autoZero"/>
        <c:auto val="1"/>
        <c:lblAlgn val="ctr"/>
        <c:lblOffset val="100"/>
        <c:tickLblSkip val="1"/>
        <c:tickMarkSkip val="1"/>
        <c:noMultiLvlLbl val="0"/>
      </c:catAx>
      <c:valAx>
        <c:axId val="253441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440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0-8999-4BF1-9992-464B03C14D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999-4BF1-9992-464B03C14D1B}"/>
            </c:ext>
          </c:extLst>
        </c:ser>
        <c:ser>
          <c:idx val="2"/>
          <c:order val="2"/>
          <c:tx>
            <c:strRef>
              <c:f>データシート!$A$29</c:f>
              <c:strCache>
                <c:ptCount val="1"/>
                <c:pt idx="0">
                  <c:v>那須塩原市農業集落排水事業特別会計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0.02</c:v>
                </c:pt>
                <c:pt idx="4">
                  <c:v>#N/A</c:v>
                </c:pt>
                <c:pt idx="5">
                  <c:v>0.05</c:v>
                </c:pt>
                <c:pt idx="6">
                  <c:v>#N/A</c:v>
                </c:pt>
                <c:pt idx="7">
                  <c:v>0.02</c:v>
                </c:pt>
                <c:pt idx="8">
                  <c:v>#N/A</c:v>
                </c:pt>
                <c:pt idx="9">
                  <c:v>0.02</c:v>
                </c:pt>
              </c:numCache>
            </c:numRef>
          </c:val>
          <c:extLst>
            <c:ext xmlns:c16="http://schemas.microsoft.com/office/drawing/2014/chart" uri="{C3380CC4-5D6E-409C-BE32-E72D297353CC}">
              <c16:uniqueId val="{00000002-8999-4BF1-9992-464B03C14D1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0.02</c:v>
                </c:pt>
                <c:pt idx="4">
                  <c:v>#N/A</c:v>
                </c:pt>
                <c:pt idx="5">
                  <c:v>7.0000000000000007E-2</c:v>
                </c:pt>
                <c:pt idx="6">
                  <c:v>#N/A</c:v>
                </c:pt>
                <c:pt idx="7">
                  <c:v>0.02</c:v>
                </c:pt>
                <c:pt idx="8">
                  <c:v>#N/A</c:v>
                </c:pt>
                <c:pt idx="9">
                  <c:v>0.03</c:v>
                </c:pt>
              </c:numCache>
            </c:numRef>
          </c:val>
          <c:extLst>
            <c:ext xmlns:c16="http://schemas.microsoft.com/office/drawing/2014/chart" uri="{C3380CC4-5D6E-409C-BE32-E72D297353CC}">
              <c16:uniqueId val="{00000003-8999-4BF1-9992-464B03C14D1B}"/>
            </c:ext>
          </c:extLst>
        </c:ser>
        <c:ser>
          <c:idx val="4"/>
          <c:order val="4"/>
          <c:tx>
            <c:strRef>
              <c:f>データシート!$A$31</c:f>
              <c:strCache>
                <c:ptCount val="1"/>
                <c:pt idx="0">
                  <c:v>那須塩原市温泉事業特別会計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0.05</c:v>
                </c:pt>
                <c:pt idx="2">
                  <c:v>#N/A</c:v>
                </c:pt>
                <c:pt idx="3">
                  <c:v>7.0000000000000007E-2</c:v>
                </c:pt>
                <c:pt idx="4">
                  <c:v>#N/A</c:v>
                </c:pt>
                <c:pt idx="5">
                  <c:v>0.06</c:v>
                </c:pt>
                <c:pt idx="6">
                  <c:v>#N/A</c:v>
                </c:pt>
                <c:pt idx="7">
                  <c:v>0.04</c:v>
                </c:pt>
                <c:pt idx="8">
                  <c:v>#N/A</c:v>
                </c:pt>
                <c:pt idx="9">
                  <c:v>0.04</c:v>
                </c:pt>
              </c:numCache>
            </c:numRef>
          </c:val>
          <c:extLst>
            <c:ext xmlns:c16="http://schemas.microsoft.com/office/drawing/2014/chart" uri="{C3380CC4-5D6E-409C-BE32-E72D297353CC}">
              <c16:uniqueId val="{00000004-8999-4BF1-9992-464B03C14D1B}"/>
            </c:ext>
          </c:extLst>
        </c:ser>
        <c:ser>
          <c:idx val="5"/>
          <c:order val="5"/>
          <c:tx>
            <c:strRef>
              <c:f>データシート!$A$32</c:f>
              <c:strCache>
                <c:ptCount val="1"/>
                <c:pt idx="0">
                  <c:v>那須塩原市下水道事業特別会計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0.09</c:v>
                </c:pt>
                <c:pt idx="2">
                  <c:v>#N/A</c:v>
                </c:pt>
                <c:pt idx="3">
                  <c:v>0.17</c:v>
                </c:pt>
                <c:pt idx="4">
                  <c:v>#N/A</c:v>
                </c:pt>
                <c:pt idx="5">
                  <c:v>0.16</c:v>
                </c:pt>
                <c:pt idx="6">
                  <c:v>#N/A</c:v>
                </c:pt>
                <c:pt idx="7">
                  <c:v>7.0000000000000007E-2</c:v>
                </c:pt>
                <c:pt idx="8">
                  <c:v>#N/A</c:v>
                </c:pt>
                <c:pt idx="9">
                  <c:v>0.1</c:v>
                </c:pt>
              </c:numCache>
            </c:numRef>
          </c:val>
          <c:extLst>
            <c:ext xmlns:c16="http://schemas.microsoft.com/office/drawing/2014/chart" uri="{C3380CC4-5D6E-409C-BE32-E72D297353CC}">
              <c16:uniqueId val="{00000005-8999-4BF1-9992-464B03C14D1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c:v>
                </c:pt>
                <c:pt idx="2">
                  <c:v>#N/A</c:v>
                </c:pt>
                <c:pt idx="3">
                  <c:v>1.73</c:v>
                </c:pt>
                <c:pt idx="4">
                  <c:v>#N/A</c:v>
                </c:pt>
                <c:pt idx="5">
                  <c:v>2.19</c:v>
                </c:pt>
                <c:pt idx="6">
                  <c:v>#N/A</c:v>
                </c:pt>
                <c:pt idx="7">
                  <c:v>1.98</c:v>
                </c:pt>
                <c:pt idx="8">
                  <c:v>#N/A</c:v>
                </c:pt>
                <c:pt idx="9">
                  <c:v>1.19</c:v>
                </c:pt>
              </c:numCache>
            </c:numRef>
          </c:val>
          <c:extLst>
            <c:ext xmlns:c16="http://schemas.microsoft.com/office/drawing/2014/chart" uri="{C3380CC4-5D6E-409C-BE32-E72D297353CC}">
              <c16:uniqueId val="{00000006-8999-4BF1-9992-464B03C14D1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3.87</c:v>
                </c:pt>
                <c:pt idx="2">
                  <c:v>#N/A</c:v>
                </c:pt>
                <c:pt idx="3">
                  <c:v>3.16</c:v>
                </c:pt>
                <c:pt idx="4">
                  <c:v>#N/A</c:v>
                </c:pt>
                <c:pt idx="5">
                  <c:v>3.09</c:v>
                </c:pt>
                <c:pt idx="6">
                  <c:v>#N/A</c:v>
                </c:pt>
                <c:pt idx="7">
                  <c:v>4.8099999999999996</c:v>
                </c:pt>
                <c:pt idx="8">
                  <c:v>#N/A</c:v>
                </c:pt>
                <c:pt idx="9">
                  <c:v>2.17</c:v>
                </c:pt>
              </c:numCache>
            </c:numRef>
          </c:val>
          <c:extLst>
            <c:ext xmlns:c16="http://schemas.microsoft.com/office/drawing/2014/chart" uri="{C3380CC4-5D6E-409C-BE32-E72D297353CC}">
              <c16:uniqueId val="{00000007-8999-4BF1-9992-464B03C14D1B}"/>
            </c:ext>
          </c:extLst>
        </c:ser>
        <c:ser>
          <c:idx val="8"/>
          <c:order val="8"/>
          <c:tx>
            <c:strRef>
              <c:f>データシート!$A$35</c:f>
              <c:strCache>
                <c:ptCount val="1"/>
                <c:pt idx="0">
                  <c:v>那須塩原市水道事業会計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6.69</c:v>
                </c:pt>
                <c:pt idx="2">
                  <c:v>#N/A</c:v>
                </c:pt>
                <c:pt idx="3">
                  <c:v>5.2</c:v>
                </c:pt>
                <c:pt idx="4">
                  <c:v>#N/A</c:v>
                </c:pt>
                <c:pt idx="5">
                  <c:v>5.26</c:v>
                </c:pt>
                <c:pt idx="6">
                  <c:v>#N/A</c:v>
                </c:pt>
                <c:pt idx="7">
                  <c:v>5.81</c:v>
                </c:pt>
                <c:pt idx="8">
                  <c:v>#N/A</c:v>
                </c:pt>
                <c:pt idx="9">
                  <c:v>6.07</c:v>
                </c:pt>
              </c:numCache>
            </c:numRef>
          </c:val>
          <c:extLst>
            <c:ext xmlns:c16="http://schemas.microsoft.com/office/drawing/2014/chart" uri="{C3380CC4-5D6E-409C-BE32-E72D297353CC}">
              <c16:uniqueId val="{00000008-8999-4BF1-9992-464B03C14D1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8.94</c:v>
                </c:pt>
                <c:pt idx="2">
                  <c:v>#N/A</c:v>
                </c:pt>
                <c:pt idx="3">
                  <c:v>7.57</c:v>
                </c:pt>
                <c:pt idx="4">
                  <c:v>#N/A</c:v>
                </c:pt>
                <c:pt idx="5">
                  <c:v>7.33</c:v>
                </c:pt>
                <c:pt idx="6">
                  <c:v>#N/A</c:v>
                </c:pt>
                <c:pt idx="7">
                  <c:v>6.95</c:v>
                </c:pt>
                <c:pt idx="8">
                  <c:v>#N/A</c:v>
                </c:pt>
                <c:pt idx="9">
                  <c:v>7.75</c:v>
                </c:pt>
              </c:numCache>
            </c:numRef>
          </c:val>
          <c:extLst>
            <c:ext xmlns:c16="http://schemas.microsoft.com/office/drawing/2014/chart" uri="{C3380CC4-5D6E-409C-BE32-E72D297353CC}">
              <c16:uniqueId val="{00000009-8999-4BF1-9992-464B03C14D1B}"/>
            </c:ext>
          </c:extLst>
        </c:ser>
        <c:dLbls>
          <c:showLegendKey val="0"/>
          <c:showVal val="0"/>
          <c:showCatName val="0"/>
          <c:showSerName val="0"/>
          <c:showPercent val="0"/>
          <c:showBubbleSize val="0"/>
        </c:dLbls>
        <c:gapWidth val="150"/>
        <c:overlap val="100"/>
        <c:axId val="253486976"/>
        <c:axId val="253488512"/>
      </c:barChart>
      <c:catAx>
        <c:axId val="253486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3488512"/>
        <c:crosses val="autoZero"/>
        <c:auto val="1"/>
        <c:lblAlgn val="ctr"/>
        <c:lblOffset val="100"/>
        <c:tickLblSkip val="1"/>
        <c:tickMarkSkip val="1"/>
        <c:noMultiLvlLbl val="0"/>
      </c:catAx>
      <c:valAx>
        <c:axId val="253488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486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5471</c:v>
                </c:pt>
                <c:pt idx="5">
                  <c:v>5448</c:v>
                </c:pt>
                <c:pt idx="8">
                  <c:v>5474</c:v>
                </c:pt>
                <c:pt idx="11">
                  <c:v>5385</c:v>
                </c:pt>
                <c:pt idx="14">
                  <c:v>5250</c:v>
                </c:pt>
              </c:numCache>
            </c:numRef>
          </c:val>
          <c:extLst>
            <c:ext xmlns:c16="http://schemas.microsoft.com/office/drawing/2014/chart" uri="{C3380CC4-5D6E-409C-BE32-E72D297353CC}">
              <c16:uniqueId val="{00000000-AC0C-4221-84B5-535876A8E5B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C0C-4221-84B5-535876A8E5B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10</c:v>
                </c:pt>
                <c:pt idx="3">
                  <c:v>12</c:v>
                </c:pt>
                <c:pt idx="6">
                  <c:v>10</c:v>
                </c:pt>
                <c:pt idx="9">
                  <c:v>8</c:v>
                </c:pt>
                <c:pt idx="12">
                  <c:v>8</c:v>
                </c:pt>
              </c:numCache>
            </c:numRef>
          </c:val>
          <c:extLst>
            <c:ext xmlns:c16="http://schemas.microsoft.com/office/drawing/2014/chart" uri="{C3380CC4-5D6E-409C-BE32-E72D297353CC}">
              <c16:uniqueId val="{00000002-AC0C-4221-84B5-535876A8E5B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56</c:v>
                </c:pt>
                <c:pt idx="3">
                  <c:v>44</c:v>
                </c:pt>
                <c:pt idx="6">
                  <c:v>121</c:v>
                </c:pt>
                <c:pt idx="9">
                  <c:v>116</c:v>
                </c:pt>
                <c:pt idx="12">
                  <c:v>159</c:v>
                </c:pt>
              </c:numCache>
            </c:numRef>
          </c:val>
          <c:extLst>
            <c:ext xmlns:c16="http://schemas.microsoft.com/office/drawing/2014/chart" uri="{C3380CC4-5D6E-409C-BE32-E72D297353CC}">
              <c16:uniqueId val="{00000003-AC0C-4221-84B5-535876A8E5B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1380</c:v>
                </c:pt>
                <c:pt idx="3">
                  <c:v>1307</c:v>
                </c:pt>
                <c:pt idx="6">
                  <c:v>1353</c:v>
                </c:pt>
                <c:pt idx="9">
                  <c:v>1302</c:v>
                </c:pt>
                <c:pt idx="12">
                  <c:v>1338</c:v>
                </c:pt>
              </c:numCache>
            </c:numRef>
          </c:val>
          <c:extLst>
            <c:ext xmlns:c16="http://schemas.microsoft.com/office/drawing/2014/chart" uri="{C3380CC4-5D6E-409C-BE32-E72D297353CC}">
              <c16:uniqueId val="{00000004-AC0C-4221-84B5-535876A8E5B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0C-4221-84B5-535876A8E5B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C0C-4221-84B5-535876A8E5B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5170</c:v>
                </c:pt>
                <c:pt idx="3">
                  <c:v>4845</c:v>
                </c:pt>
                <c:pt idx="6">
                  <c:v>4914</c:v>
                </c:pt>
                <c:pt idx="9">
                  <c:v>4900</c:v>
                </c:pt>
                <c:pt idx="12">
                  <c:v>4731</c:v>
                </c:pt>
              </c:numCache>
            </c:numRef>
          </c:val>
          <c:extLst>
            <c:ext xmlns:c16="http://schemas.microsoft.com/office/drawing/2014/chart" uri="{C3380CC4-5D6E-409C-BE32-E72D297353CC}">
              <c16:uniqueId val="{00000007-AC0C-4221-84B5-535876A8E5BD}"/>
            </c:ext>
          </c:extLst>
        </c:ser>
        <c:dLbls>
          <c:showLegendKey val="0"/>
          <c:showVal val="0"/>
          <c:showCatName val="0"/>
          <c:showSerName val="0"/>
          <c:showPercent val="0"/>
          <c:showBubbleSize val="0"/>
        </c:dLbls>
        <c:gapWidth val="100"/>
        <c:overlap val="100"/>
        <c:axId val="150867968"/>
        <c:axId val="150869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1145</c:v>
                </c:pt>
                <c:pt idx="2">
                  <c:v>#N/A</c:v>
                </c:pt>
                <c:pt idx="3">
                  <c:v>#N/A</c:v>
                </c:pt>
                <c:pt idx="4">
                  <c:v>760</c:v>
                </c:pt>
                <c:pt idx="5">
                  <c:v>#N/A</c:v>
                </c:pt>
                <c:pt idx="6">
                  <c:v>#N/A</c:v>
                </c:pt>
                <c:pt idx="7">
                  <c:v>924</c:v>
                </c:pt>
                <c:pt idx="8">
                  <c:v>#N/A</c:v>
                </c:pt>
                <c:pt idx="9">
                  <c:v>#N/A</c:v>
                </c:pt>
                <c:pt idx="10">
                  <c:v>941</c:v>
                </c:pt>
                <c:pt idx="11">
                  <c:v>#N/A</c:v>
                </c:pt>
                <c:pt idx="12">
                  <c:v>#N/A</c:v>
                </c:pt>
                <c:pt idx="13">
                  <c:v>986</c:v>
                </c:pt>
                <c:pt idx="14">
                  <c:v>#N/A</c:v>
                </c:pt>
              </c:numCache>
            </c:numRef>
          </c:val>
          <c:smooth val="0"/>
          <c:extLst>
            <c:ext xmlns:c16="http://schemas.microsoft.com/office/drawing/2014/chart" uri="{C3380CC4-5D6E-409C-BE32-E72D297353CC}">
              <c16:uniqueId val="{00000008-AC0C-4221-84B5-535876A8E5BD}"/>
            </c:ext>
          </c:extLst>
        </c:ser>
        <c:dLbls>
          <c:showLegendKey val="0"/>
          <c:showVal val="0"/>
          <c:showCatName val="0"/>
          <c:showSerName val="0"/>
          <c:showPercent val="0"/>
          <c:showBubbleSize val="0"/>
        </c:dLbls>
        <c:marker val="1"/>
        <c:smooth val="0"/>
        <c:axId val="150867968"/>
        <c:axId val="150869504"/>
      </c:lineChart>
      <c:catAx>
        <c:axId val="150867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869504"/>
        <c:crosses val="autoZero"/>
        <c:auto val="1"/>
        <c:lblAlgn val="ctr"/>
        <c:lblOffset val="100"/>
        <c:tickLblSkip val="1"/>
        <c:tickMarkSkip val="1"/>
        <c:noMultiLvlLbl val="0"/>
      </c:catAx>
      <c:valAx>
        <c:axId val="150869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867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48167</c:v>
                </c:pt>
                <c:pt idx="5">
                  <c:v>46983</c:v>
                </c:pt>
                <c:pt idx="8">
                  <c:v>45711</c:v>
                </c:pt>
                <c:pt idx="11">
                  <c:v>44418</c:v>
                </c:pt>
                <c:pt idx="14">
                  <c:v>42932</c:v>
                </c:pt>
              </c:numCache>
            </c:numRef>
          </c:val>
          <c:extLst>
            <c:ext xmlns:c16="http://schemas.microsoft.com/office/drawing/2014/chart" uri="{C3380CC4-5D6E-409C-BE32-E72D297353CC}">
              <c16:uniqueId val="{00000000-FCCF-4865-BB80-68986BB8770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3563</c:v>
                </c:pt>
                <c:pt idx="5">
                  <c:v>3395</c:v>
                </c:pt>
                <c:pt idx="8">
                  <c:v>3619</c:v>
                </c:pt>
                <c:pt idx="11">
                  <c:v>3447</c:v>
                </c:pt>
                <c:pt idx="14">
                  <c:v>3357</c:v>
                </c:pt>
              </c:numCache>
            </c:numRef>
          </c:val>
          <c:extLst>
            <c:ext xmlns:c16="http://schemas.microsoft.com/office/drawing/2014/chart" uri="{C3380CC4-5D6E-409C-BE32-E72D297353CC}">
              <c16:uniqueId val="{00000001-FCCF-4865-BB80-68986BB8770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13557</c:v>
                </c:pt>
                <c:pt idx="5">
                  <c:v>14453</c:v>
                </c:pt>
                <c:pt idx="8">
                  <c:v>14951</c:v>
                </c:pt>
                <c:pt idx="11">
                  <c:v>15195</c:v>
                </c:pt>
                <c:pt idx="14">
                  <c:v>16817</c:v>
                </c:pt>
              </c:numCache>
            </c:numRef>
          </c:val>
          <c:extLst>
            <c:ext xmlns:c16="http://schemas.microsoft.com/office/drawing/2014/chart" uri="{C3380CC4-5D6E-409C-BE32-E72D297353CC}">
              <c16:uniqueId val="{00000002-FCCF-4865-BB80-68986BB8770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CCF-4865-BB80-68986BB8770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CCF-4865-BB80-68986BB8770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c:v>
                </c:pt>
                <c:pt idx="3">
                  <c:v>0</c:v>
                </c:pt>
                <c:pt idx="6">
                  <c:v>0</c:v>
                </c:pt>
                <c:pt idx="9">
                  <c:v>0</c:v>
                </c:pt>
                <c:pt idx="12">
                  <c:v>1</c:v>
                </c:pt>
              </c:numCache>
            </c:numRef>
          </c:val>
          <c:extLst>
            <c:ext xmlns:c16="http://schemas.microsoft.com/office/drawing/2014/chart" uri="{C3380CC4-5D6E-409C-BE32-E72D297353CC}">
              <c16:uniqueId val="{00000005-FCCF-4865-BB80-68986BB8770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4479</c:v>
                </c:pt>
                <c:pt idx="3">
                  <c:v>4083</c:v>
                </c:pt>
                <c:pt idx="6">
                  <c:v>3994</c:v>
                </c:pt>
                <c:pt idx="9">
                  <c:v>4015</c:v>
                </c:pt>
                <c:pt idx="12">
                  <c:v>3568</c:v>
                </c:pt>
              </c:numCache>
            </c:numRef>
          </c:val>
          <c:extLst>
            <c:ext xmlns:c16="http://schemas.microsoft.com/office/drawing/2014/chart" uri="{C3380CC4-5D6E-409C-BE32-E72D297353CC}">
              <c16:uniqueId val="{00000006-FCCF-4865-BB80-68986BB8770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721</c:v>
                </c:pt>
                <c:pt idx="3">
                  <c:v>1344</c:v>
                </c:pt>
                <c:pt idx="6">
                  <c:v>1158</c:v>
                </c:pt>
                <c:pt idx="9">
                  <c:v>1247</c:v>
                </c:pt>
                <c:pt idx="12">
                  <c:v>1304</c:v>
                </c:pt>
              </c:numCache>
            </c:numRef>
          </c:val>
          <c:extLst>
            <c:ext xmlns:c16="http://schemas.microsoft.com/office/drawing/2014/chart" uri="{C3380CC4-5D6E-409C-BE32-E72D297353CC}">
              <c16:uniqueId val="{00000007-FCCF-4865-BB80-68986BB8770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14350</c:v>
                </c:pt>
                <c:pt idx="3">
                  <c:v>13331</c:v>
                </c:pt>
                <c:pt idx="6">
                  <c:v>12549</c:v>
                </c:pt>
                <c:pt idx="9">
                  <c:v>11847</c:v>
                </c:pt>
                <c:pt idx="12">
                  <c:v>11547</c:v>
                </c:pt>
              </c:numCache>
            </c:numRef>
          </c:val>
          <c:extLst>
            <c:ext xmlns:c16="http://schemas.microsoft.com/office/drawing/2014/chart" uri="{C3380CC4-5D6E-409C-BE32-E72D297353CC}">
              <c16:uniqueId val="{00000008-FCCF-4865-BB80-68986BB8770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CCF-4865-BB80-68986BB8770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35154</c:v>
                </c:pt>
                <c:pt idx="3">
                  <c:v>35301</c:v>
                </c:pt>
                <c:pt idx="6">
                  <c:v>33832</c:v>
                </c:pt>
                <c:pt idx="9">
                  <c:v>33399</c:v>
                </c:pt>
                <c:pt idx="12">
                  <c:v>34170</c:v>
                </c:pt>
              </c:numCache>
            </c:numRef>
          </c:val>
          <c:extLst>
            <c:ext xmlns:c16="http://schemas.microsoft.com/office/drawing/2014/chart" uri="{C3380CC4-5D6E-409C-BE32-E72D297353CC}">
              <c16:uniqueId val="{0000000A-FCCF-4865-BB80-68986BB87701}"/>
            </c:ext>
          </c:extLst>
        </c:ser>
        <c:dLbls>
          <c:showLegendKey val="0"/>
          <c:showVal val="0"/>
          <c:showCatName val="0"/>
          <c:showSerName val="0"/>
          <c:showPercent val="0"/>
          <c:showBubbleSize val="0"/>
        </c:dLbls>
        <c:gapWidth val="100"/>
        <c:overlap val="100"/>
        <c:axId val="225460224"/>
        <c:axId val="225462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CCF-4865-BB80-68986BB87701}"/>
            </c:ext>
          </c:extLst>
        </c:ser>
        <c:dLbls>
          <c:showLegendKey val="0"/>
          <c:showVal val="0"/>
          <c:showCatName val="0"/>
          <c:showSerName val="0"/>
          <c:showPercent val="0"/>
          <c:showBubbleSize val="0"/>
        </c:dLbls>
        <c:marker val="1"/>
        <c:smooth val="0"/>
        <c:axId val="225460224"/>
        <c:axId val="225462144"/>
      </c:lineChart>
      <c:catAx>
        <c:axId val="225460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5462144"/>
        <c:crosses val="autoZero"/>
        <c:auto val="1"/>
        <c:lblAlgn val="ctr"/>
        <c:lblOffset val="100"/>
        <c:tickLblSkip val="1"/>
        <c:tickMarkSkip val="1"/>
        <c:noMultiLvlLbl val="0"/>
      </c:catAx>
      <c:valAx>
        <c:axId val="225462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460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5792</c:v>
                </c:pt>
                <c:pt idx="1">
                  <c:v>5783</c:v>
                </c:pt>
                <c:pt idx="2">
                  <c:v>5592</c:v>
                </c:pt>
              </c:numCache>
            </c:numRef>
          </c:val>
          <c:extLst>
            <c:ext xmlns:c16="http://schemas.microsoft.com/office/drawing/2014/chart" uri="{C3380CC4-5D6E-409C-BE32-E72D297353CC}">
              <c16:uniqueId val="{00000000-C966-4E02-83C0-A55B86BFE2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1665</c:v>
                </c:pt>
                <c:pt idx="1">
                  <c:v>1665</c:v>
                </c:pt>
                <c:pt idx="2">
                  <c:v>1665</c:v>
                </c:pt>
              </c:numCache>
            </c:numRef>
          </c:val>
          <c:extLst>
            <c:ext xmlns:c16="http://schemas.microsoft.com/office/drawing/2014/chart" uri="{C3380CC4-5D6E-409C-BE32-E72D297353CC}">
              <c16:uniqueId val="{00000001-C966-4E02-83C0-A55B86BFE2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7968</c:v>
                </c:pt>
                <c:pt idx="1">
                  <c:v>8650</c:v>
                </c:pt>
                <c:pt idx="2">
                  <c:v>9054</c:v>
                </c:pt>
              </c:numCache>
            </c:numRef>
          </c:val>
          <c:extLst>
            <c:ext xmlns:c16="http://schemas.microsoft.com/office/drawing/2014/chart" uri="{C3380CC4-5D6E-409C-BE32-E72D297353CC}">
              <c16:uniqueId val="{00000002-C966-4E02-83C0-A55B86BFE2FE}"/>
            </c:ext>
          </c:extLst>
        </c:ser>
        <c:dLbls>
          <c:showLegendKey val="0"/>
          <c:showVal val="0"/>
          <c:showCatName val="0"/>
          <c:showSerName val="0"/>
          <c:showPercent val="0"/>
          <c:showBubbleSize val="0"/>
        </c:dLbls>
        <c:gapWidth val="120"/>
        <c:overlap val="100"/>
        <c:axId val="253345152"/>
        <c:axId val="253346944"/>
      </c:barChart>
      <c:catAx>
        <c:axId val="25334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53346944"/>
        <c:crosses val="autoZero"/>
        <c:auto val="1"/>
        <c:lblAlgn val="ctr"/>
        <c:lblOffset val="100"/>
        <c:tickLblSkip val="1"/>
        <c:tickMarkSkip val="1"/>
        <c:noMultiLvlLbl val="0"/>
      </c:catAx>
      <c:valAx>
        <c:axId val="2533469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3345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{258DE4EE-059B-447B-83E2-D896A8277C0F}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909-4348-8109-126C5F2F3D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{84EAC363-4CFD-4191-A734-577B5BEC049A}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09-4348-8109-126C5F2F3D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{3FA176A2-9B79-4476-8F90-B126E73DD6A9}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09-4348-8109-126C5F2F3D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{27B4B40F-23C3-4898-93DE-8458439BE9EA}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09-4348-8109-126C5F2F3D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{9DF0C4BE-8BAF-4239-9BAC-F38BBDBBDAC4}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09-4348-8109-126C5F2F3DD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{BFFDB119-3DC7-4F97-B884-AC849342603D}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909-4348-8109-126C5F2F3DD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{55C4DC78-CA52-4AA7-9A69-E32F961BC0A0}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909-4348-8109-126C5F2F3DD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{EAFD64E0-2B88-4512-A1AB-FD8D0A93B6FE}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909-4348-8109-126C5F2F3DD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{94C08B81-7598-42BF-AD9A-62383580C3B6}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909-4348-8109-126C5F2F3D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49.7</c:v>
                </c:pt>
                <c:pt idx="24">
                  <c:v>51.3</c:v>
                </c:pt>
                <c:pt idx="32">
                  <c:v>52.5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909-4348-8109-126C5F2F3DD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{E8E90A6A-03F3-41B3-AE92-510F9BCBFBA3}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909-4348-8109-126C5F2F3DD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{BD1660FC-E06F-4BDB-9D03-E23639F42807}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09-4348-8109-126C5F2F3D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{F93502DC-AC2C-4E7E-82BA-6417A7874D3C}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09-4348-8109-126C5F2F3D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{7FFFEB17-D315-4733-BF97-6DF7B507F696}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09-4348-8109-126C5F2F3D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{AE2E96C6-1A0F-4D95-A34B-E959D93A61AB}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09-4348-8109-126C5F2F3DD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{30720762-097A-4D64-8CD2-1410D4E65560}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909-4348-8109-126C5F2F3DD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{E81D9435-C3E2-4A3C-AFE9-83B3982464ED}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909-4348-8109-126C5F2F3DD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{AAE98828-F610-47DC-A1F0-029B281132D4}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909-4348-8109-126C5F2F3DD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{1642EE8A-96FB-4407-9465-1F2B36EE7D3A}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909-4348-8109-126C5F2F3D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57.4</c:v>
                </c:pt>
                <c:pt idx="24">
                  <c:v>58.7</c:v>
                </c:pt>
                <c:pt idx="32">
                  <c:v>59.8</c:v>
                </c:pt>
              </c:numCache>
            </c:numRef>
          </c:xVal>
          <c:yVal>
            <c:numRef>
              <c:f>公会計指標分析・財政指標組合せ分析表!$BP$55:$DC$55</c:f>
              <c:numCache>
                <c:formatCode>#,##0.0;"▲ "#,##0.0</c:formatCode>
                <c:ptCount val="40"/>
                <c:pt idx="16">
                  <c:v>53.1</c:v>
                </c:pt>
                <c:pt idx="24">
                  <c:v>51.2</c:v>
                </c:pt>
                <c:pt idx="32">
                  <c:v>47.2</c:v>
                </c:pt>
              </c:numCache>
            </c:numRef>
          </c:yVal>
          <c:smooth val="0"/>
          <c:extLst>
            <c:ext xmlns:c16="http://schemas.microsoft.com/office/drawing/2014/chart" uri="{C3380CC4-5D6E-409C-BE32-E72D297353CC}">
              <c16:uniqueId val="{00000013-F909-4348-8109-126C5F2F3DDB}"/>
            </c:ext>
          </c:extLst>
        </c:ser>
        <c:dLbls>
          <c:showLegendKey val="0"/>
          <c:showVal val="1"/>
          <c:showCatName val="0"/>
          <c:showSerName val="0"/>
          <c:showPercent val="0"/>
          <c:showBubbleSize val="0"/>
        </c:dLbls>
        <c:axId val="46179840"/>
        <c:axId val="46181760"/>
      </c:scatterChart>
      <c:valAx>
        <c:axId val="46179840"/>
        <c:scaling>
          <c:orientation val="minMax"/>
          <c:max val="60"/>
          <c:min val="57.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4.1"/>
          <c:min val="46.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{6C06F3CC-9587-4E48-B456-6727BD5D2D7F}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1BF-4755-ADE4-E66C9C25CE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{77181D1B-3D36-4F5F-BFFE-F08FA1C02EB4}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BF-4755-ADE4-E66C9C25CE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{39458D67-4EBA-4A5C-B0B8-75FB409BB745}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BF-4755-ADE4-E66C9C25CE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{4EDBCB4D-1A63-474A-859B-B48EC458EB79}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BF-4755-ADE4-E66C9C25CE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{249AEC12-85C3-43F3-B512-37A2FAEC303B}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BF-4755-ADE4-E66C9C25CEEC}"/>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{08821610-C2B7-4955-81C3-8A1837E818CD}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1BF-4755-ADE4-E66C9C25CEEC}"/>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{2FE0E399-F9C9-483F-BD5C-FEF59F6D60CA}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1BF-4755-ADE4-E66C9C25CEEC}"/>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{D7BA2BE4-5E2B-479B-AA55-A9D4675835D1}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1BF-4755-ADE4-E66C9C25CEEC}"/>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{CED36F22-12EF-4DC3-B755-55341BE315F9}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1BF-4755-ADE4-E66C9C25CE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4.9000000000000004</c:v>
                </c:pt>
                <c:pt idx="16">
                  <c:v>4.0999999999999996</c:v>
                </c:pt>
                <c:pt idx="24">
                  <c:v>3.8</c:v>
                </c:pt>
                <c:pt idx="32">
                  <c:v>4.2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1BF-4755-ADE4-E66C9C25CEE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{05DE6C5F-7903-4116-96BB-2FCEA65C3EDA}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1BF-4755-ADE4-E66C9C25CEE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{1D2E0CE9-DAE6-4F07-B0E8-BC8542F19A9B}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BF-4755-ADE4-E66C9C25CE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{E7FA009F-F0CF-4091-A0C0-DED3E72EEE72}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BF-4755-ADE4-E66C9C25CE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{349E68B6-558A-4BF5-8191-281696545673}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BF-4755-ADE4-E66C9C25CE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{4158DEAC-AFFE-4C58-A396-BDEE2A1E835D}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BF-4755-ADE4-E66C9C25CEE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{2458A72B-A6C6-4271-813F-824A9028FC65}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1BF-4755-ADE4-E66C9C25CEE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{EFAE96EE-ED78-48B6-891F-11B6EE5AF022}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1BF-4755-ADE4-E66C9C25CEEC}"/>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{9F09D87A-DF1A-4DED-B7AD-B6138A32DE5C}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1BF-4755-ADE4-E66C9C25CEE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{07A0DD03-238C-40DD-A249-2E49A222B732}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1BF-4755-ADE4-E66C9C25CE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7.2</c:v>
                </c:pt>
                <c:pt idx="16">
                  <c:v>8.6</c:v>
                </c:pt>
                <c:pt idx="24">
                  <c:v>8.1999999999999993</c:v>
                </c:pt>
                <c:pt idx="32">
                  <c:v>7.8</c:v>
                </c:pt>
              </c:numCache>
            </c:numRef>
          </c:xVal>
          <c:yVal>
            <c:numRef>
              <c:f>公会計指標分析・財政指標組合せ分析表!$BP$77:$DC$77</c:f>
              <c:numCache>
                <c:formatCode>#,##0.0;"▲ "#,##0.0</c:formatCode>
                <c:ptCount val="40"/>
                <c:pt idx="0">
                  <c:v>33.799999999999997</c:v>
                </c:pt>
                <c:pt idx="8">
                  <c:v>34.9</c:v>
                </c:pt>
                <c:pt idx="16">
                  <c:v>53.1</c:v>
                </c:pt>
                <c:pt idx="24">
                  <c:v>51.2</c:v>
                </c:pt>
                <c:pt idx="32">
                  <c:v>47.2</c:v>
                </c:pt>
              </c:numCache>
            </c:numRef>
          </c:yVal>
          <c:smooth val="0"/>
          <c:extLst>
            <c:ext xmlns:c16="http://schemas.microsoft.com/office/drawing/2014/chart" uri="{C3380CC4-5D6E-409C-BE32-E72D297353CC}">
              <c16:uniqueId val="{00000013-71BF-4755-ADE4-E66C9C25CEEC}"/>
            </c:ext>
          </c:extLst>
        </c:ser>
        <c:dLbls>
          <c:showLegendKey val="0"/>
          <c:showVal val="1"/>
          <c:showCatName val="0"/>
          <c:showSerName val="0"/>
          <c:showPercent val="0"/>
          <c:showBubbleSize val="0"/>
        </c:dLbls>
        <c:axId val="84219776"/>
        <c:axId val="84234240"/>
      </c:scatterChart>
      <c:valAx>
        <c:axId val="84219776"/>
        <c:scaling>
          <c:orientation val="minMax"/>
          <c:max val="8.7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7"/>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117,653
115,556
592.74
51,837,102
49,341,186
2,127,827
27,414,501
34,169,613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財政力指数は、標準的な行政活動を行うために必要な財源をどの程度自力調達できるかの割合を示すものである。本市においては、栃木県平均及び類似団体平均を上回っている状況である。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大規模工場があることから、市町村民税法人税割及び償却資産に係る固定資産税が類似団体と比較し多額であることから、市税収入などの自主財源が比較的充実していることが主な理由である。ま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年度市町村民税法人税割の大幅な増（＋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などにより基準財政収入額が増加したため、前年度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46</xdr:row>
      <xdr:rowOff>11793</xdr:rowOff>
    </xdr:to>
    <xdr:cxnSp macro="">
      <xdr:nvCxnSpPr>
        <xdr:cNvPr id="66" name="直線コネクタ 65"/>
        <xdr:cNvCxnSpPr/>
      </xdr:nvCxnSpPr>
      <xdr:spPr>
        <a:xfrm flipV="1">
          <a:off x="4953000" y="6295572"/>
          <a:ext cx="0" cy="1602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127907</xdr:rowOff>
    </xdr:to>
    <xdr:cxnSp macro="">
      <xdr:nvCxnSpPr>
        <xdr:cNvPr id="71" name="直線コネクタ 70"/>
        <xdr:cNvCxnSpPr/>
      </xdr:nvCxnSpPr>
      <xdr:spPr>
        <a:xfrm flipV="1">
          <a:off x="4114800" y="71401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16527</xdr:rowOff>
    </xdr:from>
    <xdr:ext cx="762000" cy="259045"/>
    <xdr:sp macro="" textlink="">
      <xdr:nvSpPr>
        <xdr:cNvPr id="72"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3" name="フローチャート: 判断 72"/>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110672</xdr:rowOff>
    </xdr:from>
    <xdr:to>
      <xdr:col>19</xdr:col>
      <xdr:colOff>133350</xdr:colOff>
      <xdr:row>41</xdr:row>
      <xdr:rowOff>127907</xdr:rowOff>
    </xdr:to>
    <xdr:cxnSp macro="">
      <xdr:nvCxnSpPr>
        <xdr:cNvPr id="74" name="直線コネクタ 73"/>
        <xdr:cNvCxnSpPr/>
      </xdr:nvCxnSpPr>
      <xdr:spPr>
        <a:xfrm>
          <a:off x="3225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61685</xdr:rowOff>
    </xdr:from>
    <xdr:to>
      <xdr:col>19</xdr:col>
      <xdr:colOff>184150</xdr:colOff>
      <xdr:row>43</xdr:row>
      <xdr:rowOff>163285</xdr:rowOff>
    </xdr:to>
    <xdr:sp macro="" textlink="">
      <xdr:nvSpPr>
        <xdr:cNvPr id="75" name="フローチャート: 判断 74"/>
        <xdr:cNvSpPr/>
      </xdr:nvSpPr>
      <xdr:spPr>
        <a:xfrm>
          <a:off x="4064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148062</xdr:rowOff>
    </xdr:from>
    <xdr:ext cx="736600" cy="259045"/>
    <xdr:sp macro="" textlink="">
      <xdr:nvSpPr>
        <xdr:cNvPr id="76" name="テキスト ボックス 75"/>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110672</xdr:rowOff>
    </xdr:to>
    <xdr:cxnSp macro="">
      <xdr:nvCxnSpPr>
        <xdr:cNvPr id="77" name="直線コネクタ 76"/>
        <xdr:cNvCxnSpPr/>
      </xdr:nvCxnSpPr>
      <xdr:spPr>
        <a:xfrm>
          <a:off x="2336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61685</xdr:rowOff>
    </xdr:from>
    <xdr:to>
      <xdr:col>15</xdr:col>
      <xdr:colOff>133350</xdr:colOff>
      <xdr:row>43</xdr:row>
      <xdr:rowOff>163285</xdr:rowOff>
    </xdr:to>
    <xdr:sp macro="" textlink="">
      <xdr:nvSpPr>
        <xdr:cNvPr id="78" name="フローチャート: 判断 77"/>
        <xdr:cNvSpPr/>
      </xdr:nvSpPr>
      <xdr:spPr>
        <a:xfrm>
          <a:off x="3175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148062</xdr:rowOff>
    </xdr:from>
    <xdr:ext cx="762000" cy="259045"/>
    <xdr:sp macro="" textlink="">
      <xdr:nvSpPr>
        <xdr:cNvPr id="79" name="テキスト ボックス 78"/>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80" name="直線コネクタ 79"/>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2" name="テキスト ボックス 81"/>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90" name="楕円 89"/>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76399</xdr:rowOff>
    </xdr:from>
    <xdr:ext cx="762000" cy="259045"/>
    <xdr:sp macro="" textlink="">
      <xdr:nvSpPr>
        <xdr:cNvPr id="91" name="財政力該当値テキスト"/>
        <xdr:cNvSpPr txBox="1"/>
      </xdr:nvSpPr>
      <xdr:spPr>
        <a:xfrm>
          <a:off x="50419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3" name="テキスト ボックス 92"/>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59872</xdr:rowOff>
    </xdr:from>
    <xdr:to>
      <xdr:col>15</xdr:col>
      <xdr:colOff>133350</xdr:colOff>
      <xdr:row>41</xdr:row>
      <xdr:rowOff>161472</xdr:rowOff>
    </xdr:to>
    <xdr:sp macro="" textlink="">
      <xdr:nvSpPr>
        <xdr:cNvPr id="94" name="楕円 93"/>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95" name="テキスト ボックス 94"/>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経常収支比率は、扶助費や物件費などの経常的な経費に、地方税や地方交付税などの一般財源がどの程度充てられたのか表す指標である。本市は、県平均及び類似団体平均を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上回っており、財政構造の硬直化の度合いが高いと言える。これは、物件費の増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などにより経常的な経費が増加</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億円）したことに加え、地方交付税の減</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などより一般財源が減少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億円）したことによる。物件費は歳出総額に占める割合が県内市で最も高く、その中でも教育費が占める割合が高いため、費用対効果を検証し、効果の低い経費を削減するなど費用抑制に努める。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121496</xdr:rowOff>
    </xdr:from>
    <xdr:to>
      <xdr:col>23</xdr:col>
      <xdr:colOff>133350</xdr:colOff>
      <xdr:row>66</xdr:row>
      <xdr:rowOff>146896</xdr:rowOff>
    </xdr:to>
    <xdr:cxnSp macro="">
      <xdr:nvCxnSpPr>
        <xdr:cNvPr id="129" name="直線コネクタ 128"/>
        <xdr:cNvCxnSpPr/>
      </xdr:nvCxnSpPr>
      <xdr:spPr>
        <a:xfrm flipV="1">
          <a:off x="4953000" y="9894146"/>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118973</xdr:rowOff>
    </xdr:from>
    <xdr:ext cx="762000" cy="259045"/>
    <xdr:sp macro="" textlink="">
      <xdr:nvSpPr>
        <xdr:cNvPr id="130"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146896</xdr:rowOff>
    </xdr:from>
    <xdr:to>
      <xdr:col>24</xdr:col>
      <xdr:colOff>12700</xdr:colOff>
      <xdr:row>66</xdr:row>
      <xdr:rowOff>146896</xdr:rowOff>
    </xdr:to>
    <xdr:cxnSp macro="">
      <xdr:nvCxnSpPr>
        <xdr:cNvPr id="131" name="直線コネクタ 130"/>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36423</xdr:rowOff>
    </xdr:from>
    <xdr:ext cx="762000" cy="259045"/>
    <xdr:sp macro="" textlink="">
      <xdr:nvSpPr>
        <xdr:cNvPr id="132" name="財政構造の弾力性最大値テキスト"/>
        <xdr:cNvSpPr txBox="1"/>
      </xdr:nvSpPr>
      <xdr:spPr>
        <a:xfrm>
          <a:off x="5041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121496</xdr:rowOff>
    </xdr:from>
    <xdr:to>
      <xdr:col>24</xdr:col>
      <xdr:colOff>12700</xdr:colOff>
      <xdr:row>57</xdr:row>
      <xdr:rowOff>121496</xdr:rowOff>
    </xdr:to>
    <xdr:cxnSp macro="">
      <xdr:nvCxnSpPr>
        <xdr:cNvPr id="133" name="直線コネクタ 132"/>
        <xdr:cNvCxnSpPr/>
      </xdr:nvCxnSpPr>
      <xdr:spPr>
        <a:xfrm>
          <a:off x="4864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60537</xdr:rowOff>
    </xdr:from>
    <xdr:to>
      <xdr:col>23</xdr:col>
      <xdr:colOff>133350</xdr:colOff>
      <xdr:row>64</xdr:row>
      <xdr:rowOff>23283</xdr:rowOff>
    </xdr:to>
    <xdr:cxnSp macro="">
      <xdr:nvCxnSpPr>
        <xdr:cNvPr id="134" name="直線コネクタ 133"/>
        <xdr:cNvCxnSpPr/>
      </xdr:nvCxnSpPr>
      <xdr:spPr>
        <a:xfrm>
          <a:off x="4114800" y="10690437"/>
          <a:ext cx="8382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36847</xdr:rowOff>
    </xdr:from>
    <xdr:ext cx="762000" cy="259045"/>
    <xdr:sp macro="" textlink="">
      <xdr:nvSpPr>
        <xdr:cNvPr id="135" name="財政構造の弾力性平均値テキスト"/>
        <xdr:cNvSpPr txBox="1"/>
      </xdr:nvSpPr>
      <xdr:spPr>
        <a:xfrm>
          <a:off x="5041900" y="1032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6" name="フローチャート: 判断 135"/>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60537</xdr:rowOff>
    </xdr:from>
    <xdr:to>
      <xdr:col>19</xdr:col>
      <xdr:colOff>133350</xdr:colOff>
      <xdr:row>63</xdr:row>
      <xdr:rowOff>130387</xdr:rowOff>
    </xdr:to>
    <xdr:cxnSp macro="">
      <xdr:nvCxnSpPr>
        <xdr:cNvPr id="137" name="直線コネクタ 136"/>
        <xdr:cNvCxnSpPr/>
      </xdr:nvCxnSpPr>
      <xdr:spPr>
        <a:xfrm flipV="1">
          <a:off x="3225800" y="1069043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8" name="フローチャート: 判断 137"/>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39" name="テキスト ボックス 138"/>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63</xdr:row>
      <xdr:rowOff>130387</xdr:rowOff>
    </xdr:to>
    <xdr:cxnSp macro="">
      <xdr:nvCxnSpPr>
        <xdr:cNvPr id="140" name="直線コネクタ 139"/>
        <xdr:cNvCxnSpPr/>
      </xdr:nvCxnSpPr>
      <xdr:spPr>
        <a:xfrm>
          <a:off x="2336800" y="1077087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95250</xdr:rowOff>
    </xdr:from>
    <xdr:to>
      <xdr:col>15</xdr:col>
      <xdr:colOff>133350</xdr:colOff>
      <xdr:row>61</xdr:row>
      <xdr:rowOff>25400</xdr:rowOff>
    </xdr:to>
    <xdr:sp macro="" textlink="">
      <xdr:nvSpPr>
        <xdr:cNvPr id="141" name="フローチャート: 判断 140"/>
        <xdr:cNvSpPr/>
      </xdr:nvSpPr>
      <xdr:spPr>
        <a:xfrm>
          <a:off x="3175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42" name="テキスト ボックス 141"/>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140970</xdr:rowOff>
    </xdr:from>
    <xdr:to>
      <xdr:col>11</xdr:col>
      <xdr:colOff>31750</xdr:colOff>
      <xdr:row>63</xdr:row>
      <xdr:rowOff>57996</xdr:rowOff>
    </xdr:to>
    <xdr:cxnSp macro="">
      <xdr:nvCxnSpPr>
        <xdr:cNvPr id="143" name="直線コネクタ 142"/>
        <xdr:cNvCxnSpPr/>
      </xdr:nvCxnSpPr>
      <xdr:spPr>
        <a:xfrm flipV="1">
          <a:off x="1447800" y="1077087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105833</xdr:rowOff>
    </xdr:from>
    <xdr:to>
      <xdr:col>11</xdr:col>
      <xdr:colOff>82550</xdr:colOff>
      <xdr:row>60</xdr:row>
      <xdr:rowOff>35983</xdr:rowOff>
    </xdr:to>
    <xdr:sp macro="" textlink="">
      <xdr:nvSpPr>
        <xdr:cNvPr id="144" name="フローチャート: 判断 143"/>
        <xdr:cNvSpPr/>
      </xdr:nvSpPr>
      <xdr:spPr>
        <a:xfrm>
          <a:off x="2286000" y="1022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46160</xdr:rowOff>
    </xdr:from>
    <xdr:ext cx="762000" cy="259045"/>
    <xdr:sp macro="" textlink="">
      <xdr:nvSpPr>
        <xdr:cNvPr id="145" name="テキスト ボックス 144"/>
        <xdr:cNvSpPr txBox="1"/>
      </xdr:nvSpPr>
      <xdr:spPr>
        <a:xfrm>
          <a:off x="1955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46" name="フローチャート: 判断 145"/>
        <xdr:cNvSpPr/>
      </xdr:nvSpPr>
      <xdr:spPr>
        <a:xfrm>
          <a:off x="1397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59707</xdr:rowOff>
    </xdr:from>
    <xdr:ext cx="762000" cy="259045"/>
    <xdr:sp macro="" textlink="">
      <xdr:nvSpPr>
        <xdr:cNvPr id="147" name="テキスト ボックス 146"/>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143933</xdr:rowOff>
    </xdr:from>
    <xdr:to>
      <xdr:col>23</xdr:col>
      <xdr:colOff>184150</xdr:colOff>
      <xdr:row>64</xdr:row>
      <xdr:rowOff>74083</xdr:rowOff>
    </xdr:to>
    <xdr:sp macro="" textlink="">
      <xdr:nvSpPr>
        <xdr:cNvPr id="153" name="楕円 152"/>
        <xdr:cNvSpPr/>
      </xdr:nvSpPr>
      <xdr:spPr>
        <a:xfrm>
          <a:off x="49022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116010</xdr:rowOff>
    </xdr:from>
    <xdr:ext cx="762000" cy="259045"/>
    <xdr:sp macro="" textlink="">
      <xdr:nvSpPr>
        <xdr:cNvPr id="154" name="財政構造の弾力性該当値テキスト"/>
        <xdr:cNvSpPr txBox="1"/>
      </xdr:nvSpPr>
      <xdr:spPr>
        <a:xfrm>
          <a:off x="5041900" y="1091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9737</xdr:rowOff>
    </xdr:from>
    <xdr:to>
      <xdr:col>19</xdr:col>
      <xdr:colOff>184150</xdr:colOff>
      <xdr:row>62</xdr:row>
      <xdr:rowOff>111337</xdr:rowOff>
    </xdr:to>
    <xdr:sp macro="" textlink="">
      <xdr:nvSpPr>
        <xdr:cNvPr id="155" name="楕円 154"/>
        <xdr:cNvSpPr/>
      </xdr:nvSpPr>
      <xdr:spPr>
        <a:xfrm>
          <a:off x="4064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96114</xdr:rowOff>
    </xdr:from>
    <xdr:ext cx="736600" cy="259045"/>
    <xdr:sp macro="" textlink="">
      <xdr:nvSpPr>
        <xdr:cNvPr id="156" name="テキスト ボックス 155"/>
        <xdr:cNvSpPr txBox="1"/>
      </xdr:nvSpPr>
      <xdr:spPr>
        <a:xfrm>
          <a:off x="3733800" y="1072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79587</xdr:rowOff>
    </xdr:from>
    <xdr:to>
      <xdr:col>15</xdr:col>
      <xdr:colOff>133350</xdr:colOff>
      <xdr:row>64</xdr:row>
      <xdr:rowOff>9737</xdr:rowOff>
    </xdr:to>
    <xdr:sp macro="" textlink="">
      <xdr:nvSpPr>
        <xdr:cNvPr id="157" name="楕円 156"/>
        <xdr:cNvSpPr/>
      </xdr:nvSpPr>
      <xdr:spPr>
        <a:xfrm>
          <a:off x="3175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165964</xdr:rowOff>
    </xdr:from>
    <xdr:ext cx="762000" cy="259045"/>
    <xdr:sp macro="" textlink="">
      <xdr:nvSpPr>
        <xdr:cNvPr id="158" name="テキスト ボックス 157"/>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9" name="楕円 158"/>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60" name="テキスト ボックス 159"/>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7196</xdr:rowOff>
    </xdr:from>
    <xdr:to>
      <xdr:col>7</xdr:col>
      <xdr:colOff>31750</xdr:colOff>
      <xdr:row>63</xdr:row>
      <xdr:rowOff>108796</xdr:rowOff>
    </xdr:to>
    <xdr:sp macro="" textlink="">
      <xdr:nvSpPr>
        <xdr:cNvPr id="161" name="楕円 160"/>
        <xdr:cNvSpPr/>
      </xdr:nvSpPr>
      <xdr:spPr>
        <a:xfrm>
          <a:off x="1397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93573</xdr:rowOff>
    </xdr:from>
    <xdr:ext cx="762000" cy="259045"/>
    <xdr:sp macro="" textlink="">
      <xdr:nvSpPr>
        <xdr:cNvPr id="162" name="テキスト ボックス 161"/>
        <xdr:cNvSpPr txBox="1"/>
      </xdr:nvSpPr>
      <xdr:spPr>
        <a:xfrm>
          <a:off x="1066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県平均と同程度であり、類似団体平均を約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人下回っている状況である。平成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年度までは住宅除染業務などの放射能対策関連経費の増加により、類似団体平均を上回っていたが、平成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年度からは、放射能対策関連事業の縮小により県平均と概ね同程度となった。また、前年度に比べ決算額が多くなった要因は、ごみ処理施設の管理運営費の増（＋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などである。物件費は、前述の教育費以外でも観光施設の管理運営経費などの商工費が占める割合が高い傾向にあるため、公共施設等総合管理計画に基づき施設等の統廃合を行うことで物件費の逓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98690</xdr:rowOff>
    </xdr:from>
    <xdr:to>
      <xdr:col>23</xdr:col>
      <xdr:colOff>133350</xdr:colOff>
      <xdr:row>89</xdr:row>
      <xdr:rowOff>89964</xdr:rowOff>
    </xdr:to>
    <xdr:cxnSp macro="">
      <xdr:nvCxnSpPr>
        <xdr:cNvPr id="194" name="直線コネクタ 193"/>
        <xdr:cNvCxnSpPr/>
      </xdr:nvCxnSpPr>
      <xdr:spPr>
        <a:xfrm flipV="1">
          <a:off x="4953000" y="13814690"/>
          <a:ext cx="0" cy="1534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62041</xdr:rowOff>
    </xdr:from>
    <xdr:ext cx="762000" cy="259045"/>
    <xdr:sp macro="" textlink="">
      <xdr:nvSpPr>
        <xdr:cNvPr id="195" name="人件費・物件費等の状況最小値テキスト"/>
        <xdr:cNvSpPr txBox="1"/>
      </xdr:nvSpPr>
      <xdr:spPr>
        <a:xfrm>
          <a:off x="5041900" y="1532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89964</xdr:rowOff>
    </xdr:from>
    <xdr:to>
      <xdr:col>24</xdr:col>
      <xdr:colOff>12700</xdr:colOff>
      <xdr:row>89</xdr:row>
      <xdr:rowOff>89964</xdr:rowOff>
    </xdr:to>
    <xdr:cxnSp macro="">
      <xdr:nvCxnSpPr>
        <xdr:cNvPr id="196" name="直線コネクタ 195"/>
        <xdr:cNvCxnSpPr/>
      </xdr:nvCxnSpPr>
      <xdr:spPr>
        <a:xfrm>
          <a:off x="4864100" y="15349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13617</xdr:rowOff>
    </xdr:from>
    <xdr:ext cx="762000" cy="259045"/>
    <xdr:sp macro="" textlink="">
      <xdr:nvSpPr>
        <xdr:cNvPr id="197" name="人件費・物件費等の状況最大値テキスト"/>
        <xdr:cNvSpPr txBox="1"/>
      </xdr:nvSpPr>
      <xdr:spPr>
        <a:xfrm>
          <a:off x="5041900" y="1355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98690</xdr:rowOff>
    </xdr:from>
    <xdr:to>
      <xdr:col>24</xdr:col>
      <xdr:colOff>12700</xdr:colOff>
      <xdr:row>80</xdr:row>
      <xdr:rowOff>98690</xdr:rowOff>
    </xdr:to>
    <xdr:cxnSp macro="">
      <xdr:nvCxnSpPr>
        <xdr:cNvPr id="198" name="直線コネクタ 197"/>
        <xdr:cNvCxnSpPr/>
      </xdr:nvCxnSpPr>
      <xdr:spPr>
        <a:xfrm>
          <a:off x="4864100" y="1381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79299</xdr:rowOff>
    </xdr:from>
    <xdr:to>
      <xdr:col>23</xdr:col>
      <xdr:colOff>133350</xdr:colOff>
      <xdr:row>83</xdr:row>
      <xdr:rowOff>164943</xdr:rowOff>
    </xdr:to>
    <xdr:cxnSp macro="">
      <xdr:nvCxnSpPr>
        <xdr:cNvPr id="199" name="直線コネクタ 198"/>
        <xdr:cNvCxnSpPr/>
      </xdr:nvCxnSpPr>
      <xdr:spPr>
        <a:xfrm>
          <a:off x="4114800" y="14309649"/>
          <a:ext cx="838200" cy="8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24923</xdr:rowOff>
    </xdr:from>
    <xdr:ext cx="762000" cy="259045"/>
    <xdr:sp macro="" textlink="">
      <xdr:nvSpPr>
        <xdr:cNvPr id="200" name="人件費・物件費等の状況平均値テキスト"/>
        <xdr:cNvSpPr txBox="1"/>
      </xdr:nvSpPr>
      <xdr:spPr>
        <a:xfrm>
          <a:off x="5041900" y="14426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52846</xdr:rowOff>
    </xdr:from>
    <xdr:to>
      <xdr:col>23</xdr:col>
      <xdr:colOff>184150</xdr:colOff>
      <xdr:row>84</xdr:row>
      <xdr:rowOff>154446</xdr:rowOff>
    </xdr:to>
    <xdr:sp macro="" textlink="">
      <xdr:nvSpPr>
        <xdr:cNvPr id="201" name="フローチャート: 判断 200"/>
        <xdr:cNvSpPr/>
      </xdr:nvSpPr>
      <xdr:spPr>
        <a:xfrm>
          <a:off x="49022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79299</xdr:rowOff>
    </xdr:from>
    <xdr:to>
      <xdr:col>19</xdr:col>
      <xdr:colOff>133350</xdr:colOff>
      <xdr:row>83</xdr:row>
      <xdr:rowOff>145397</xdr:rowOff>
    </xdr:to>
    <xdr:cxnSp macro="">
      <xdr:nvCxnSpPr>
        <xdr:cNvPr id="202" name="直線コネクタ 201"/>
        <xdr:cNvCxnSpPr/>
      </xdr:nvCxnSpPr>
      <xdr:spPr>
        <a:xfrm flipV="1">
          <a:off x="3225800" y="14309649"/>
          <a:ext cx="889000" cy="6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32181</xdr:rowOff>
    </xdr:from>
    <xdr:to>
      <xdr:col>19</xdr:col>
      <xdr:colOff>184150</xdr:colOff>
      <xdr:row>84</xdr:row>
      <xdr:rowOff>133781</xdr:rowOff>
    </xdr:to>
    <xdr:sp macro="" textlink="">
      <xdr:nvSpPr>
        <xdr:cNvPr id="203" name="フローチャート: 判断 202"/>
        <xdr:cNvSpPr/>
      </xdr:nvSpPr>
      <xdr:spPr>
        <a:xfrm>
          <a:off x="4064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118558</xdr:rowOff>
    </xdr:from>
    <xdr:ext cx="736600" cy="259045"/>
    <xdr:sp macro="" textlink="">
      <xdr:nvSpPr>
        <xdr:cNvPr id="204" name="テキスト ボックス 203"/>
        <xdr:cNvSpPr txBox="1"/>
      </xdr:nvSpPr>
      <xdr:spPr>
        <a:xfrm>
          <a:off x="3733800" y="14520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138917</xdr:rowOff>
    </xdr:from>
    <xdr:to>
      <xdr:col>15</xdr:col>
      <xdr:colOff>82550</xdr:colOff>
      <xdr:row>83</xdr:row>
      <xdr:rowOff>145397</xdr:rowOff>
    </xdr:to>
    <xdr:cxnSp macro="">
      <xdr:nvCxnSpPr>
        <xdr:cNvPr id="205" name="直線コネクタ 204"/>
        <xdr:cNvCxnSpPr/>
      </xdr:nvCxnSpPr>
      <xdr:spPr>
        <a:xfrm>
          <a:off x="2336800" y="14369267"/>
          <a:ext cx="889000" cy="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153716</xdr:rowOff>
    </xdr:from>
    <xdr:to>
      <xdr:col>15</xdr:col>
      <xdr:colOff>133350</xdr:colOff>
      <xdr:row>84</xdr:row>
      <xdr:rowOff>83866</xdr:rowOff>
    </xdr:to>
    <xdr:sp macro="" textlink="">
      <xdr:nvSpPr>
        <xdr:cNvPr id="206" name="フローチャート: 判断 205"/>
        <xdr:cNvSpPr/>
      </xdr:nvSpPr>
      <xdr:spPr>
        <a:xfrm>
          <a:off x="3175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68643</xdr:rowOff>
    </xdr:from>
    <xdr:ext cx="762000" cy="259045"/>
    <xdr:sp macro="" textlink="">
      <xdr:nvSpPr>
        <xdr:cNvPr id="207" name="テキスト ボックス 206"/>
        <xdr:cNvSpPr txBox="1"/>
      </xdr:nvSpPr>
      <xdr:spPr>
        <a:xfrm>
          <a:off x="2844800" y="1447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138917</xdr:rowOff>
    </xdr:from>
    <xdr:to>
      <xdr:col>11</xdr:col>
      <xdr:colOff>31750</xdr:colOff>
      <xdr:row>85</xdr:row>
      <xdr:rowOff>46780</xdr:rowOff>
    </xdr:to>
    <xdr:cxnSp macro="">
      <xdr:nvCxnSpPr>
        <xdr:cNvPr id="208" name="直線コネクタ 207"/>
        <xdr:cNvCxnSpPr/>
      </xdr:nvCxnSpPr>
      <xdr:spPr>
        <a:xfrm flipV="1">
          <a:off x="1447800" y="14369267"/>
          <a:ext cx="889000" cy="25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51957</xdr:rowOff>
    </xdr:from>
    <xdr:to>
      <xdr:col>11</xdr:col>
      <xdr:colOff>82550</xdr:colOff>
      <xdr:row>83</xdr:row>
      <xdr:rowOff>153557</xdr:rowOff>
    </xdr:to>
    <xdr:sp macro="" textlink="">
      <xdr:nvSpPr>
        <xdr:cNvPr id="209" name="フローチャート: 判断 208"/>
        <xdr:cNvSpPr/>
      </xdr:nvSpPr>
      <xdr:spPr>
        <a:xfrm>
          <a:off x="2286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163734</xdr:rowOff>
    </xdr:from>
    <xdr:ext cx="762000" cy="259045"/>
    <xdr:sp macro="" textlink="">
      <xdr:nvSpPr>
        <xdr:cNvPr id="210" name="テキスト ボックス 209"/>
        <xdr:cNvSpPr txBox="1"/>
      </xdr:nvSpPr>
      <xdr:spPr>
        <a:xfrm>
          <a:off x="1955800" y="1405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125819</xdr:rowOff>
    </xdr:from>
    <xdr:to>
      <xdr:col>7</xdr:col>
      <xdr:colOff>31750</xdr:colOff>
      <xdr:row>83</xdr:row>
      <xdr:rowOff>55969</xdr:rowOff>
    </xdr:to>
    <xdr:sp macro="" textlink="">
      <xdr:nvSpPr>
        <xdr:cNvPr id="211" name="フローチャート: 判断 210"/>
        <xdr:cNvSpPr/>
      </xdr:nvSpPr>
      <xdr:spPr>
        <a:xfrm>
          <a:off x="1397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66146</xdr:rowOff>
    </xdr:from>
    <xdr:ext cx="762000" cy="259045"/>
    <xdr:sp macro="" textlink="">
      <xdr:nvSpPr>
        <xdr:cNvPr id="212" name="テキスト ボックス 211"/>
        <xdr:cNvSpPr txBox="1"/>
      </xdr:nvSpPr>
      <xdr:spPr>
        <a:xfrm>
          <a:off x="1066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114143</xdr:rowOff>
    </xdr:from>
    <xdr:to>
      <xdr:col>23</xdr:col>
      <xdr:colOff>184150</xdr:colOff>
      <xdr:row>84</xdr:row>
      <xdr:rowOff>44293</xdr:rowOff>
    </xdr:to>
    <xdr:sp macro="" textlink="">
      <xdr:nvSpPr>
        <xdr:cNvPr id="218" name="楕円 217"/>
        <xdr:cNvSpPr/>
      </xdr:nvSpPr>
      <xdr:spPr>
        <a:xfrm>
          <a:off x="4902200" y="1434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130670</xdr:rowOff>
    </xdr:from>
    <xdr:ext cx="762000" cy="259045"/>
    <xdr:sp macro="" textlink="">
      <xdr:nvSpPr>
        <xdr:cNvPr id="219" name="人件費・物件費等の状況該当値テキスト"/>
        <xdr:cNvSpPr txBox="1"/>
      </xdr:nvSpPr>
      <xdr:spPr>
        <a:xfrm>
          <a:off x="5041900" y="14189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28499</xdr:rowOff>
    </xdr:from>
    <xdr:to>
      <xdr:col>19</xdr:col>
      <xdr:colOff>184150</xdr:colOff>
      <xdr:row>83</xdr:row>
      <xdr:rowOff>130099</xdr:rowOff>
    </xdr:to>
    <xdr:sp macro="" textlink="">
      <xdr:nvSpPr>
        <xdr:cNvPr id="220" name="楕円 219"/>
        <xdr:cNvSpPr/>
      </xdr:nvSpPr>
      <xdr:spPr>
        <a:xfrm>
          <a:off x="4064000" y="1425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140276</xdr:rowOff>
    </xdr:from>
    <xdr:ext cx="736600" cy="259045"/>
    <xdr:sp macro="" textlink="">
      <xdr:nvSpPr>
        <xdr:cNvPr id="221" name="テキスト ボックス 220"/>
        <xdr:cNvSpPr txBox="1"/>
      </xdr:nvSpPr>
      <xdr:spPr>
        <a:xfrm>
          <a:off x="3733800" y="14027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94597</xdr:rowOff>
    </xdr:from>
    <xdr:to>
      <xdr:col>15</xdr:col>
      <xdr:colOff>133350</xdr:colOff>
      <xdr:row>84</xdr:row>
      <xdr:rowOff>24747</xdr:rowOff>
    </xdr:to>
    <xdr:sp macro="" textlink="">
      <xdr:nvSpPr>
        <xdr:cNvPr id="222" name="楕円 221"/>
        <xdr:cNvSpPr/>
      </xdr:nvSpPr>
      <xdr:spPr>
        <a:xfrm>
          <a:off x="3175000" y="1432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34924</xdr:rowOff>
    </xdr:from>
    <xdr:ext cx="762000" cy="259045"/>
    <xdr:sp macro="" textlink="">
      <xdr:nvSpPr>
        <xdr:cNvPr id="223" name="テキスト ボックス 222"/>
        <xdr:cNvSpPr txBox="1"/>
      </xdr:nvSpPr>
      <xdr:spPr>
        <a:xfrm>
          <a:off x="2844800" y="1409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88117</xdr:rowOff>
    </xdr:from>
    <xdr:to>
      <xdr:col>11</xdr:col>
      <xdr:colOff>82550</xdr:colOff>
      <xdr:row>84</xdr:row>
      <xdr:rowOff>18267</xdr:rowOff>
    </xdr:to>
    <xdr:sp macro="" textlink="">
      <xdr:nvSpPr>
        <xdr:cNvPr id="224" name="楕円 223"/>
        <xdr:cNvSpPr/>
      </xdr:nvSpPr>
      <xdr:spPr>
        <a:xfrm>
          <a:off x="2286000" y="1431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3044</xdr:rowOff>
    </xdr:from>
    <xdr:ext cx="762000" cy="259045"/>
    <xdr:sp macro="" textlink="">
      <xdr:nvSpPr>
        <xdr:cNvPr id="225" name="テキスト ボックス 224"/>
        <xdr:cNvSpPr txBox="1"/>
      </xdr:nvSpPr>
      <xdr:spPr>
        <a:xfrm>
          <a:off x="1955800" y="14404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167430</xdr:rowOff>
    </xdr:from>
    <xdr:to>
      <xdr:col>7</xdr:col>
      <xdr:colOff>31750</xdr:colOff>
      <xdr:row>85</xdr:row>
      <xdr:rowOff>97580</xdr:rowOff>
    </xdr:to>
    <xdr:sp macro="" textlink="">
      <xdr:nvSpPr>
        <xdr:cNvPr id="226" name="楕円 225"/>
        <xdr:cNvSpPr/>
      </xdr:nvSpPr>
      <xdr:spPr>
        <a:xfrm>
          <a:off x="1397000" y="1456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82357</xdr:rowOff>
    </xdr:from>
    <xdr:ext cx="762000" cy="259045"/>
    <xdr:sp macro="" textlink="">
      <xdr:nvSpPr>
        <xdr:cNvPr id="227" name="テキスト ボックス 226"/>
        <xdr:cNvSpPr txBox="1"/>
      </xdr:nvSpPr>
      <xdr:spPr>
        <a:xfrm>
          <a:off x="1066800" y="1465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全国市平均を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験年数階層内における職員分布が変わったことによりラスパイレス指数が引き上がったが、高齢・高給者の退職や職種区分間の人事異動によりラスパイレス指数が引き下がり、結果として前年度と比較して増減なしとな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89</xdr:row>
      <xdr:rowOff>89959</xdr:rowOff>
    </xdr:to>
    <xdr:cxnSp macro="">
      <xdr:nvCxnSpPr>
        <xdr:cNvPr id="256" name="直線コネクタ 255"/>
        <xdr:cNvCxnSpPr/>
      </xdr:nvCxnSpPr>
      <xdr:spPr>
        <a:xfrm flipV="1">
          <a:off x="17018000" y="13921316"/>
          <a:ext cx="0" cy="1427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7" name="給与水準   （国との比較）最小値テキスト"/>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8" name="直線コネクタ 257"/>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60" name="直線コネクタ 25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10584</xdr:rowOff>
    </xdr:to>
    <xdr:cxnSp macro="">
      <xdr:nvCxnSpPr>
        <xdr:cNvPr id="261" name="直線コネクタ 260"/>
        <xdr:cNvCxnSpPr/>
      </xdr:nvCxnSpPr>
      <xdr:spPr>
        <a:xfrm>
          <a:off x="16179800" y="149267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2" name="給与水準   （国との比較）平均値テキスト"/>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3" name="フローチャート: 判断 262"/>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10584</xdr:rowOff>
    </xdr:to>
    <xdr:cxnSp macro="">
      <xdr:nvCxnSpPr>
        <xdr:cNvPr id="264" name="直線コネクタ 263"/>
        <xdr:cNvCxnSpPr/>
      </xdr:nvCxnSpPr>
      <xdr:spPr>
        <a:xfrm>
          <a:off x="15290800" y="149267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6" name="テキスト ボックス 265"/>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87</xdr:row>
      <xdr:rowOff>10584</xdr:rowOff>
    </xdr:to>
    <xdr:cxnSp macro="">
      <xdr:nvCxnSpPr>
        <xdr:cNvPr id="267" name="直線コネクタ 266"/>
        <xdr:cNvCxnSpPr/>
      </xdr:nvCxnSpPr>
      <xdr:spPr>
        <a:xfrm>
          <a:off x="14401800" y="148865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9" name="テキスト ボックス 268"/>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81491</xdr:rowOff>
    </xdr:from>
    <xdr:to>
      <xdr:col>68</xdr:col>
      <xdr:colOff>152400</xdr:colOff>
      <xdr:row>86</xdr:row>
      <xdr:rowOff>141816</xdr:rowOff>
    </xdr:to>
    <xdr:cxnSp macro="">
      <xdr:nvCxnSpPr>
        <xdr:cNvPr id="270" name="直線コネクタ 269"/>
        <xdr:cNvCxnSpPr/>
      </xdr:nvCxnSpPr>
      <xdr:spPr>
        <a:xfrm>
          <a:off x="13512800" y="148261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161925</xdr:rowOff>
    </xdr:from>
    <xdr:to>
      <xdr:col>68</xdr:col>
      <xdr:colOff>203200</xdr:colOff>
      <xdr:row>86</xdr:row>
      <xdr:rowOff>92075</xdr:rowOff>
    </xdr:to>
    <xdr:sp macro="" textlink="">
      <xdr:nvSpPr>
        <xdr:cNvPr id="271" name="フローチャート: 判断 270"/>
        <xdr:cNvSpPr/>
      </xdr:nvSpPr>
      <xdr:spPr>
        <a:xfrm>
          <a:off x="14351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102252</xdr:rowOff>
    </xdr:from>
    <xdr:ext cx="762000" cy="259045"/>
    <xdr:sp macro="" textlink="">
      <xdr:nvSpPr>
        <xdr:cNvPr id="272" name="テキスト ボックス 271"/>
        <xdr:cNvSpPr txBox="1"/>
      </xdr:nvSpPr>
      <xdr:spPr>
        <a:xfrm>
          <a:off x="14020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3" name="フローチャート: 判断 272"/>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4" name="テキスト ボックス 273"/>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80" name="楕円 279"/>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81"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82" name="楕円 281"/>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83" name="テキスト ボックス 282"/>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4" name="楕円 283"/>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5" name="テキスト ボックス 284"/>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6" name="楕円 285"/>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7" name="テキスト ボックス 286"/>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30691</xdr:rowOff>
    </xdr:from>
    <xdr:to>
      <xdr:col>64</xdr:col>
      <xdr:colOff>152400</xdr:colOff>
      <xdr:row>86</xdr:row>
      <xdr:rowOff>132291</xdr:rowOff>
    </xdr:to>
    <xdr:sp macro="" textlink="">
      <xdr:nvSpPr>
        <xdr:cNvPr id="288" name="楕円 287"/>
        <xdr:cNvSpPr/>
      </xdr:nvSpPr>
      <xdr:spPr>
        <a:xfrm>
          <a:off x="13462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142468</xdr:rowOff>
    </xdr:from>
    <xdr:ext cx="762000" cy="259045"/>
    <xdr:sp macro="" textlink="">
      <xdr:nvSpPr>
        <xdr:cNvPr id="289" name="テキスト ボックス 288"/>
        <xdr:cNvSpPr txBox="1"/>
      </xdr:nvSpPr>
      <xdr:spPr>
        <a:xfrm>
          <a:off x="13131800" y="1454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県平均を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ポイント下回っている。これは、し尿処理や消防業務などを一部事務組合で行っていることや保育園の民営化などにより類似団体より職員数が少ないことが主な理由となっている。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今後においても、平成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次定員適正化計画（平成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年度）に基づき、更なる効率的かつ効果的な行財政運営を図るため、適正な定員管理に取り組む。</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165481</xdr:rowOff>
    </xdr:from>
    <xdr:to>
      <xdr:col>81</xdr:col>
      <xdr:colOff>44450</xdr:colOff>
      <xdr:row>67</xdr:row>
      <xdr:rowOff>7620</xdr:rowOff>
    </xdr:to>
    <xdr:cxnSp macro="">
      <xdr:nvCxnSpPr>
        <xdr:cNvPr id="317" name="直線コネクタ 316"/>
        <xdr:cNvCxnSpPr/>
      </xdr:nvCxnSpPr>
      <xdr:spPr>
        <a:xfrm flipV="1">
          <a:off x="17018000" y="10281031"/>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18" name="定員管理の状況最小値テキスト"/>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19" name="直線コネクタ 318"/>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80408</xdr:rowOff>
    </xdr:from>
    <xdr:ext cx="762000" cy="259045"/>
    <xdr:sp macro="" textlink="">
      <xdr:nvSpPr>
        <xdr:cNvPr id="320" name="定員管理の状況最大値テキスト"/>
        <xdr:cNvSpPr txBox="1"/>
      </xdr:nvSpPr>
      <xdr:spPr>
        <a:xfrm>
          <a:off x="17106900" y="1002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165481</xdr:rowOff>
    </xdr:from>
    <xdr:to>
      <xdr:col>81</xdr:col>
      <xdr:colOff>133350</xdr:colOff>
      <xdr:row>59</xdr:row>
      <xdr:rowOff>165481</xdr:rowOff>
    </xdr:to>
    <xdr:cxnSp macro="">
      <xdr:nvCxnSpPr>
        <xdr:cNvPr id="321" name="直線コネクタ 320"/>
        <xdr:cNvCxnSpPr/>
      </xdr:nvCxnSpPr>
      <xdr:spPr>
        <a:xfrm>
          <a:off x="16929100" y="10281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136271</xdr:rowOff>
    </xdr:from>
    <xdr:to>
      <xdr:col>81</xdr:col>
      <xdr:colOff>44450</xdr:colOff>
      <xdr:row>61</xdr:row>
      <xdr:rowOff>143510</xdr:rowOff>
    </xdr:to>
    <xdr:cxnSp macro="">
      <xdr:nvCxnSpPr>
        <xdr:cNvPr id="322" name="直線コネクタ 321"/>
        <xdr:cNvCxnSpPr/>
      </xdr:nvCxnSpPr>
      <xdr:spPr>
        <a:xfrm>
          <a:off x="16179800" y="10594721"/>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124985</xdr:rowOff>
    </xdr:from>
    <xdr:ext cx="762000" cy="259045"/>
    <xdr:sp macro="" textlink="">
      <xdr:nvSpPr>
        <xdr:cNvPr id="323" name="定員管理の状況平均値テキスト"/>
        <xdr:cNvSpPr txBox="1"/>
      </xdr:nvSpPr>
      <xdr:spPr>
        <a:xfrm>
          <a:off x="17106900" y="1075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152908</xdr:rowOff>
    </xdr:from>
    <xdr:to>
      <xdr:col>81</xdr:col>
      <xdr:colOff>95250</xdr:colOff>
      <xdr:row>63</xdr:row>
      <xdr:rowOff>83058</xdr:rowOff>
    </xdr:to>
    <xdr:sp macro="" textlink="">
      <xdr:nvSpPr>
        <xdr:cNvPr id="324" name="フローチャート: 判断 323"/>
        <xdr:cNvSpPr/>
      </xdr:nvSpPr>
      <xdr:spPr>
        <a:xfrm>
          <a:off x="169672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136271</xdr:rowOff>
    </xdr:from>
    <xdr:to>
      <xdr:col>77</xdr:col>
      <xdr:colOff>44450</xdr:colOff>
      <xdr:row>61</xdr:row>
      <xdr:rowOff>138684</xdr:rowOff>
    </xdr:to>
    <xdr:cxnSp macro="">
      <xdr:nvCxnSpPr>
        <xdr:cNvPr id="325" name="直線コネクタ 324"/>
        <xdr:cNvCxnSpPr/>
      </xdr:nvCxnSpPr>
      <xdr:spPr>
        <a:xfrm flipV="1">
          <a:off x="15290800" y="1059472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136017</xdr:rowOff>
    </xdr:from>
    <xdr:to>
      <xdr:col>77</xdr:col>
      <xdr:colOff>95250</xdr:colOff>
      <xdr:row>63</xdr:row>
      <xdr:rowOff>66167</xdr:rowOff>
    </xdr:to>
    <xdr:sp macro="" textlink="">
      <xdr:nvSpPr>
        <xdr:cNvPr id="326" name="フローチャート: 判断 325"/>
        <xdr:cNvSpPr/>
      </xdr:nvSpPr>
      <xdr:spPr>
        <a:xfrm>
          <a:off x="16129000" y="1076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50944</xdr:rowOff>
    </xdr:from>
    <xdr:ext cx="736600" cy="259045"/>
    <xdr:sp macro="" textlink="">
      <xdr:nvSpPr>
        <xdr:cNvPr id="327" name="テキスト ボックス 326"/>
        <xdr:cNvSpPr txBox="1"/>
      </xdr:nvSpPr>
      <xdr:spPr>
        <a:xfrm>
          <a:off x="15798800" y="10852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136271</xdr:rowOff>
    </xdr:from>
    <xdr:to>
      <xdr:col>72</xdr:col>
      <xdr:colOff>203200</xdr:colOff>
      <xdr:row>61</xdr:row>
      <xdr:rowOff>138684</xdr:rowOff>
    </xdr:to>
    <xdr:cxnSp macro="">
      <xdr:nvCxnSpPr>
        <xdr:cNvPr id="328" name="直線コネクタ 327"/>
        <xdr:cNvCxnSpPr/>
      </xdr:nvCxnSpPr>
      <xdr:spPr>
        <a:xfrm>
          <a:off x="14401800" y="1059472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128778</xdr:rowOff>
    </xdr:from>
    <xdr:to>
      <xdr:col>73</xdr:col>
      <xdr:colOff>44450</xdr:colOff>
      <xdr:row>63</xdr:row>
      <xdr:rowOff>58928</xdr:rowOff>
    </xdr:to>
    <xdr:sp macro="" textlink="">
      <xdr:nvSpPr>
        <xdr:cNvPr id="329" name="フローチャート: 判断 328"/>
        <xdr:cNvSpPr/>
      </xdr:nvSpPr>
      <xdr:spPr>
        <a:xfrm>
          <a:off x="15240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43705</xdr:rowOff>
    </xdr:from>
    <xdr:ext cx="762000" cy="259045"/>
    <xdr:sp macro="" textlink="">
      <xdr:nvSpPr>
        <xdr:cNvPr id="330" name="テキスト ボックス 329"/>
        <xdr:cNvSpPr txBox="1"/>
      </xdr:nvSpPr>
      <xdr:spPr>
        <a:xfrm>
          <a:off x="14909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126619</xdr:rowOff>
    </xdr:from>
    <xdr:to>
      <xdr:col>68</xdr:col>
      <xdr:colOff>152400</xdr:colOff>
      <xdr:row>61</xdr:row>
      <xdr:rowOff>136271</xdr:rowOff>
    </xdr:to>
    <xdr:cxnSp macro="">
      <xdr:nvCxnSpPr>
        <xdr:cNvPr id="331" name="直線コネクタ 330"/>
        <xdr:cNvCxnSpPr/>
      </xdr:nvCxnSpPr>
      <xdr:spPr>
        <a:xfrm>
          <a:off x="13512800" y="10585069"/>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150622</xdr:rowOff>
    </xdr:from>
    <xdr:to>
      <xdr:col>68</xdr:col>
      <xdr:colOff>203200</xdr:colOff>
      <xdr:row>62</xdr:row>
      <xdr:rowOff>80772</xdr:rowOff>
    </xdr:to>
    <xdr:sp macro="" textlink="">
      <xdr:nvSpPr>
        <xdr:cNvPr id="332" name="フローチャート: 判断 331"/>
        <xdr:cNvSpPr/>
      </xdr:nvSpPr>
      <xdr:spPr>
        <a:xfrm>
          <a:off x="14351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65549</xdr:rowOff>
    </xdr:from>
    <xdr:ext cx="762000" cy="259045"/>
    <xdr:sp macro="" textlink="">
      <xdr:nvSpPr>
        <xdr:cNvPr id="333" name="テキスト ボックス 332"/>
        <xdr:cNvSpPr txBox="1"/>
      </xdr:nvSpPr>
      <xdr:spPr>
        <a:xfrm>
          <a:off x="14020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4" name="フローチャート: 判断 333"/>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51071</xdr:rowOff>
    </xdr:from>
    <xdr:ext cx="762000" cy="259045"/>
    <xdr:sp macro="" textlink="">
      <xdr:nvSpPr>
        <xdr:cNvPr id="335" name="テキスト ボックス 334"/>
        <xdr:cNvSpPr txBox="1"/>
      </xdr:nvSpPr>
      <xdr:spPr>
        <a:xfrm>
          <a:off x="13131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41" name="楕円 340"/>
        <xdr:cNvSpPr/>
      </xdr:nvSpPr>
      <xdr:spPr>
        <a:xfrm>
          <a:off x="16967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109237</xdr:rowOff>
    </xdr:from>
    <xdr:ext cx="762000" cy="259045"/>
    <xdr:sp macro="" textlink="">
      <xdr:nvSpPr>
        <xdr:cNvPr id="342" name="定員管理の状況該当値テキスト"/>
        <xdr:cNvSpPr txBox="1"/>
      </xdr:nvSpPr>
      <xdr:spPr>
        <a:xfrm>
          <a:off x="17106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85471</xdr:rowOff>
    </xdr:from>
    <xdr:to>
      <xdr:col>77</xdr:col>
      <xdr:colOff>95250</xdr:colOff>
      <xdr:row>62</xdr:row>
      <xdr:rowOff>15621</xdr:rowOff>
    </xdr:to>
    <xdr:sp macro="" textlink="">
      <xdr:nvSpPr>
        <xdr:cNvPr id="343" name="楕円 342"/>
        <xdr:cNvSpPr/>
      </xdr:nvSpPr>
      <xdr:spPr>
        <a:xfrm>
          <a:off x="16129000" y="105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25798</xdr:rowOff>
    </xdr:from>
    <xdr:ext cx="736600" cy="259045"/>
    <xdr:sp macro="" textlink="">
      <xdr:nvSpPr>
        <xdr:cNvPr id="344" name="テキスト ボックス 343"/>
        <xdr:cNvSpPr txBox="1"/>
      </xdr:nvSpPr>
      <xdr:spPr>
        <a:xfrm>
          <a:off x="15798800" y="10312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87884</xdr:rowOff>
    </xdr:from>
    <xdr:to>
      <xdr:col>73</xdr:col>
      <xdr:colOff>44450</xdr:colOff>
      <xdr:row>62</xdr:row>
      <xdr:rowOff>18034</xdr:rowOff>
    </xdr:to>
    <xdr:sp macro="" textlink="">
      <xdr:nvSpPr>
        <xdr:cNvPr id="345" name="楕円 344"/>
        <xdr:cNvSpPr/>
      </xdr:nvSpPr>
      <xdr:spPr>
        <a:xfrm>
          <a:off x="15240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28211</xdr:rowOff>
    </xdr:from>
    <xdr:ext cx="762000" cy="259045"/>
    <xdr:sp macro="" textlink="">
      <xdr:nvSpPr>
        <xdr:cNvPr id="346" name="テキスト ボックス 345"/>
        <xdr:cNvSpPr txBox="1"/>
      </xdr:nvSpPr>
      <xdr:spPr>
        <a:xfrm>
          <a:off x="14909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85471</xdr:rowOff>
    </xdr:from>
    <xdr:to>
      <xdr:col>68</xdr:col>
      <xdr:colOff>203200</xdr:colOff>
      <xdr:row>62</xdr:row>
      <xdr:rowOff>15621</xdr:rowOff>
    </xdr:to>
    <xdr:sp macro="" textlink="">
      <xdr:nvSpPr>
        <xdr:cNvPr id="347" name="楕円 346"/>
        <xdr:cNvSpPr/>
      </xdr:nvSpPr>
      <xdr:spPr>
        <a:xfrm>
          <a:off x="14351000" y="105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25798</xdr:rowOff>
    </xdr:from>
    <xdr:ext cx="762000" cy="259045"/>
    <xdr:sp macro="" textlink="">
      <xdr:nvSpPr>
        <xdr:cNvPr id="348" name="テキスト ボックス 347"/>
        <xdr:cNvSpPr txBox="1"/>
      </xdr:nvSpPr>
      <xdr:spPr>
        <a:xfrm>
          <a:off x="14020800" y="1031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75819</xdr:rowOff>
    </xdr:from>
    <xdr:to>
      <xdr:col>64</xdr:col>
      <xdr:colOff>152400</xdr:colOff>
      <xdr:row>62</xdr:row>
      <xdr:rowOff>5969</xdr:rowOff>
    </xdr:to>
    <xdr:sp macro="" textlink="">
      <xdr:nvSpPr>
        <xdr:cNvPr id="349" name="楕円 348"/>
        <xdr:cNvSpPr/>
      </xdr:nvSpPr>
      <xdr:spPr>
        <a:xfrm>
          <a:off x="134620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16146</xdr:rowOff>
    </xdr:from>
    <xdr:ext cx="762000" cy="259045"/>
    <xdr:sp macro="" textlink="">
      <xdr:nvSpPr>
        <xdr:cNvPr id="350" name="テキスト ボックス 349"/>
        <xdr:cNvSpPr txBox="1"/>
      </xdr:nvSpPr>
      <xdr:spPr>
        <a:xfrm>
          <a:off x="13131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実質公債費比率は、一般会計等が支払う元利償還金に特別会計や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一部事務組合等</a:t>
          </a:r>
          <a:r>
            <a:rPr kumimoji="1" lang="ja-JP" altLang="en-US" sz="1300">
              <a:latin typeface="ＭＳ Ｐゴシック" panose="020B0600070205080204" pitchFamily="50" charset="-128"/>
              <a:ea typeface="ＭＳ Ｐゴシック" panose="020B0600070205080204" pitchFamily="50" charset="-128"/>
            </a:rPr>
            <a:t>が支払う元利償還金に対する繰出金等を加えた金額の標準財政規模に対する割合を示し、公債費（借入金の返済）による財政負担の程度を把握する指標である。平成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年度は、那須地区消防組合における地方債の増加</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庁舎建設）による負担金の増加などにより、実質公債費比率が前年度に比べ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ポイント上昇したが、引き続き県平均及び類似団体平均を大きく下回っている状況である。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今後も財政措置のある地方債を優先的かつ計画的に活用した財政運営を行い、財政の一層の健全化を図る。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43</xdr:row>
      <xdr:rowOff>143510</xdr:rowOff>
    </xdr:to>
    <xdr:cxnSp macro="">
      <xdr:nvCxnSpPr>
        <xdr:cNvPr id="379" name="直線コネクタ 378"/>
        <xdr:cNvCxnSpPr/>
      </xdr:nvCxnSpPr>
      <xdr:spPr>
        <a:xfrm flipV="1">
          <a:off x="17018000" y="6124363"/>
          <a:ext cx="0" cy="1391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80"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1" name="直線コネクタ 380"/>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142663</xdr:rowOff>
    </xdr:from>
    <xdr:to>
      <xdr:col>81</xdr:col>
      <xdr:colOff>44450</xdr:colOff>
      <xdr:row>38</xdr:row>
      <xdr:rowOff>3387</xdr:rowOff>
    </xdr:to>
    <xdr:cxnSp macro="">
      <xdr:nvCxnSpPr>
        <xdr:cNvPr id="384" name="直線コネクタ 383"/>
        <xdr:cNvCxnSpPr/>
      </xdr:nvCxnSpPr>
      <xdr:spPr>
        <a:xfrm>
          <a:off x="16179800" y="648631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42773</xdr:rowOff>
    </xdr:from>
    <xdr:ext cx="762000" cy="259045"/>
    <xdr:sp macro="" textlink="">
      <xdr:nvSpPr>
        <xdr:cNvPr id="385" name="公債費負担の状況平均値テキスト"/>
        <xdr:cNvSpPr txBox="1"/>
      </xdr:nvSpPr>
      <xdr:spPr>
        <a:xfrm>
          <a:off x="17106900" y="6729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70696</xdr:rowOff>
    </xdr:from>
    <xdr:to>
      <xdr:col>81</xdr:col>
      <xdr:colOff>95250</xdr:colOff>
      <xdr:row>40</xdr:row>
      <xdr:rowOff>846</xdr:rowOff>
    </xdr:to>
    <xdr:sp macro="" textlink="">
      <xdr:nvSpPr>
        <xdr:cNvPr id="386" name="フローチャート: 判断 385"/>
        <xdr:cNvSpPr/>
      </xdr:nvSpPr>
      <xdr:spPr>
        <a:xfrm>
          <a:off x="16967200" y="675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142663</xdr:rowOff>
    </xdr:from>
    <xdr:to>
      <xdr:col>77</xdr:col>
      <xdr:colOff>44450</xdr:colOff>
      <xdr:row>37</xdr:row>
      <xdr:rowOff>166794</xdr:rowOff>
    </xdr:to>
    <xdr:cxnSp macro="">
      <xdr:nvCxnSpPr>
        <xdr:cNvPr id="387" name="直線コネクタ 386"/>
        <xdr:cNvCxnSpPr/>
      </xdr:nvCxnSpPr>
      <xdr:spPr>
        <a:xfrm flipV="1">
          <a:off x="15290800" y="64863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102870</xdr:rowOff>
    </xdr:from>
    <xdr:to>
      <xdr:col>77</xdr:col>
      <xdr:colOff>95250</xdr:colOff>
      <xdr:row>40</xdr:row>
      <xdr:rowOff>33020</xdr:rowOff>
    </xdr:to>
    <xdr:sp macro="" textlink="">
      <xdr:nvSpPr>
        <xdr:cNvPr id="388" name="フローチャート: 判断 387"/>
        <xdr:cNvSpPr/>
      </xdr:nvSpPr>
      <xdr:spPr>
        <a:xfrm>
          <a:off x="16129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17797</xdr:rowOff>
    </xdr:from>
    <xdr:ext cx="736600" cy="259045"/>
    <xdr:sp macro="" textlink="">
      <xdr:nvSpPr>
        <xdr:cNvPr id="389" name="テキスト ボックス 388"/>
        <xdr:cNvSpPr txBox="1"/>
      </xdr:nvSpPr>
      <xdr:spPr>
        <a:xfrm>
          <a:off x="15798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166794</xdr:rowOff>
    </xdr:from>
    <xdr:to>
      <xdr:col>72</xdr:col>
      <xdr:colOff>203200</xdr:colOff>
      <xdr:row>38</xdr:row>
      <xdr:rowOff>59690</xdr:rowOff>
    </xdr:to>
    <xdr:cxnSp macro="">
      <xdr:nvCxnSpPr>
        <xdr:cNvPr id="390" name="直線コネクタ 389"/>
        <xdr:cNvCxnSpPr/>
      </xdr:nvCxnSpPr>
      <xdr:spPr>
        <a:xfrm flipV="1">
          <a:off x="14401800" y="651044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1" name="フローチャート: 判断 390"/>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2" name="テキスト ボックス 391"/>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59690</xdr:rowOff>
    </xdr:from>
    <xdr:to>
      <xdr:col>68</xdr:col>
      <xdr:colOff>152400</xdr:colOff>
      <xdr:row>39</xdr:row>
      <xdr:rowOff>57150</xdr:rowOff>
    </xdr:to>
    <xdr:cxnSp macro="">
      <xdr:nvCxnSpPr>
        <xdr:cNvPr id="393" name="直線コネクタ 392"/>
        <xdr:cNvCxnSpPr/>
      </xdr:nvCxnSpPr>
      <xdr:spPr>
        <a:xfrm flipV="1">
          <a:off x="13512800" y="657479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22437</xdr:rowOff>
    </xdr:from>
    <xdr:to>
      <xdr:col>68</xdr:col>
      <xdr:colOff>203200</xdr:colOff>
      <xdr:row>39</xdr:row>
      <xdr:rowOff>124037</xdr:rowOff>
    </xdr:to>
    <xdr:sp macro="" textlink="">
      <xdr:nvSpPr>
        <xdr:cNvPr id="394" name="フローチャート: 判断 393"/>
        <xdr:cNvSpPr/>
      </xdr:nvSpPr>
      <xdr:spPr>
        <a:xfrm>
          <a:off x="14351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108814</xdr:rowOff>
    </xdr:from>
    <xdr:ext cx="762000" cy="259045"/>
    <xdr:sp macro="" textlink="">
      <xdr:nvSpPr>
        <xdr:cNvPr id="395" name="テキスト ボックス 394"/>
        <xdr:cNvSpPr txBox="1"/>
      </xdr:nvSpPr>
      <xdr:spPr>
        <a:xfrm>
          <a:off x="14020800" y="67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14394</xdr:rowOff>
    </xdr:from>
    <xdr:to>
      <xdr:col>64</xdr:col>
      <xdr:colOff>152400</xdr:colOff>
      <xdr:row>39</xdr:row>
      <xdr:rowOff>115994</xdr:rowOff>
    </xdr:to>
    <xdr:sp macro="" textlink="">
      <xdr:nvSpPr>
        <xdr:cNvPr id="396" name="フローチャート: 判断 395"/>
        <xdr:cNvSpPr/>
      </xdr:nvSpPr>
      <xdr:spPr>
        <a:xfrm>
          <a:off x="13462000" y="670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100771</xdr:rowOff>
    </xdr:from>
    <xdr:ext cx="762000" cy="259045"/>
    <xdr:sp macro="" textlink="">
      <xdr:nvSpPr>
        <xdr:cNvPr id="397" name="テキスト ボックス 396"/>
        <xdr:cNvSpPr txBox="1"/>
      </xdr:nvSpPr>
      <xdr:spPr>
        <a:xfrm>
          <a:off x="13131800" y="67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124037</xdr:rowOff>
    </xdr:from>
    <xdr:to>
      <xdr:col>81</xdr:col>
      <xdr:colOff>95250</xdr:colOff>
      <xdr:row>38</xdr:row>
      <xdr:rowOff>54187</xdr:rowOff>
    </xdr:to>
    <xdr:sp macro="" textlink="">
      <xdr:nvSpPr>
        <xdr:cNvPr id="403" name="楕円 402"/>
        <xdr:cNvSpPr/>
      </xdr:nvSpPr>
      <xdr:spPr>
        <a:xfrm>
          <a:off x="169672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140564</xdr:rowOff>
    </xdr:from>
    <xdr:ext cx="762000" cy="259045"/>
    <xdr:sp macro="" textlink="">
      <xdr:nvSpPr>
        <xdr:cNvPr id="404" name="公債費負担の状況該当値テキスト"/>
        <xdr:cNvSpPr txBox="1"/>
      </xdr:nvSpPr>
      <xdr:spPr>
        <a:xfrm>
          <a:off x="17106900" y="631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91863</xdr:rowOff>
    </xdr:from>
    <xdr:to>
      <xdr:col>77</xdr:col>
      <xdr:colOff>95250</xdr:colOff>
      <xdr:row>38</xdr:row>
      <xdr:rowOff>22013</xdr:rowOff>
    </xdr:to>
    <xdr:sp macro="" textlink="">
      <xdr:nvSpPr>
        <xdr:cNvPr id="405" name="楕円 404"/>
        <xdr:cNvSpPr/>
      </xdr:nvSpPr>
      <xdr:spPr>
        <a:xfrm>
          <a:off x="16129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32190</xdr:rowOff>
    </xdr:from>
    <xdr:ext cx="736600" cy="259045"/>
    <xdr:sp macro="" textlink="">
      <xdr:nvSpPr>
        <xdr:cNvPr id="406" name="テキスト ボックス 405"/>
        <xdr:cNvSpPr txBox="1"/>
      </xdr:nvSpPr>
      <xdr:spPr>
        <a:xfrm>
          <a:off x="15798800" y="620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115993</xdr:rowOff>
    </xdr:from>
    <xdr:to>
      <xdr:col>73</xdr:col>
      <xdr:colOff>44450</xdr:colOff>
      <xdr:row>38</xdr:row>
      <xdr:rowOff>46143</xdr:rowOff>
    </xdr:to>
    <xdr:sp macro="" textlink="">
      <xdr:nvSpPr>
        <xdr:cNvPr id="407" name="楕円 406"/>
        <xdr:cNvSpPr/>
      </xdr:nvSpPr>
      <xdr:spPr>
        <a:xfrm>
          <a:off x="15240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56320</xdr:rowOff>
    </xdr:from>
    <xdr:ext cx="762000" cy="259045"/>
    <xdr:sp macro="" textlink="">
      <xdr:nvSpPr>
        <xdr:cNvPr id="408" name="テキスト ボックス 407"/>
        <xdr:cNvSpPr txBox="1"/>
      </xdr:nvSpPr>
      <xdr:spPr>
        <a:xfrm>
          <a:off x="14909800" y="622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8890</xdr:rowOff>
    </xdr:from>
    <xdr:to>
      <xdr:col>68</xdr:col>
      <xdr:colOff>203200</xdr:colOff>
      <xdr:row>38</xdr:row>
      <xdr:rowOff>110490</xdr:rowOff>
    </xdr:to>
    <xdr:sp macro="" textlink="">
      <xdr:nvSpPr>
        <xdr:cNvPr id="409" name="楕円 408"/>
        <xdr:cNvSpPr/>
      </xdr:nvSpPr>
      <xdr:spPr>
        <a:xfrm>
          <a:off x="14351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120667</xdr:rowOff>
    </xdr:from>
    <xdr:ext cx="762000" cy="259045"/>
    <xdr:sp macro="" textlink="">
      <xdr:nvSpPr>
        <xdr:cNvPr id="410" name="テキスト ボックス 409"/>
        <xdr:cNvSpPr txBox="1"/>
      </xdr:nvSpPr>
      <xdr:spPr>
        <a:xfrm>
          <a:off x="14020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11" name="楕円 410"/>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12" name="テキスト ボックス 411"/>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将来負担比率は、出資法人等を含めた一般会計等の実質的負債の標準財政規模に対する比率を示し、地方公共団体の将来的な負担の程度を把握する指標である。本市は、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市債等の将来負担額よりも、基金や国県支出金などの特定財源総額が上回っているため、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となっており、県平均及び類似団体平均と比べて、ストック面の財政状況は良好である。これは、地方債残高が増加（＋</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億円）したが、公共施設等有効活用基金積立などの充当可能基金残高がより増加（＋</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億円）したことが主な理由である。今後も計画的な財政運営を行うことにより、財政の一層の健全化を図る。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22195</xdr:rowOff>
    </xdr:to>
    <xdr:cxnSp macro="">
      <xdr:nvCxnSpPr>
        <xdr:cNvPr id="443" name="直線コネクタ 442"/>
        <xdr:cNvCxnSpPr/>
      </xdr:nvCxnSpPr>
      <xdr:spPr>
        <a:xfrm flipV="1">
          <a:off x="17018000" y="2313214"/>
          <a:ext cx="0" cy="1652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165722</xdr:rowOff>
    </xdr:from>
    <xdr:ext cx="762000" cy="259045"/>
    <xdr:sp macro="" textlink="">
      <xdr:nvSpPr>
        <xdr:cNvPr id="444" name="将来負担の状況最小値テキスト"/>
        <xdr:cNvSpPr txBox="1"/>
      </xdr:nvSpPr>
      <xdr:spPr>
        <a:xfrm>
          <a:off x="17106900" y="393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22195</xdr:rowOff>
    </xdr:from>
    <xdr:to>
      <xdr:col>81</xdr:col>
      <xdr:colOff>133350</xdr:colOff>
      <xdr:row>23</xdr:row>
      <xdr:rowOff>22195</xdr:rowOff>
    </xdr:to>
    <xdr:cxnSp macro="">
      <xdr:nvCxnSpPr>
        <xdr:cNvPr id="445" name="直線コネクタ 444"/>
        <xdr:cNvCxnSpPr/>
      </xdr:nvCxnSpPr>
      <xdr:spPr>
        <a:xfrm>
          <a:off x="16929100" y="396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33642</xdr:rowOff>
    </xdr:from>
    <xdr:ext cx="762000" cy="259045"/>
    <xdr:sp macro="" textlink="">
      <xdr:nvSpPr>
        <xdr:cNvPr id="448" name="将来負担の状況平均値テキスト"/>
        <xdr:cNvSpPr txBox="1"/>
      </xdr:nvSpPr>
      <xdr:spPr>
        <a:xfrm>
          <a:off x="17106900" y="2776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61565</xdr:rowOff>
    </xdr:from>
    <xdr:to>
      <xdr:col>81</xdr:col>
      <xdr:colOff>95250</xdr:colOff>
      <xdr:row>16</xdr:row>
      <xdr:rowOff>163165</xdr:rowOff>
    </xdr:to>
    <xdr:sp macro="" textlink="">
      <xdr:nvSpPr>
        <xdr:cNvPr id="449" name="フローチャート: 判断 448"/>
        <xdr:cNvSpPr/>
      </xdr:nvSpPr>
      <xdr:spPr>
        <a:xfrm>
          <a:off x="169672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107527</xdr:rowOff>
    </xdr:from>
    <xdr:to>
      <xdr:col>77</xdr:col>
      <xdr:colOff>95250</xdr:colOff>
      <xdr:row>17</xdr:row>
      <xdr:rowOff>37677</xdr:rowOff>
    </xdr:to>
    <xdr:sp macro="" textlink="">
      <xdr:nvSpPr>
        <xdr:cNvPr id="450" name="フローチャート: 判断 449"/>
        <xdr:cNvSpPr/>
      </xdr:nvSpPr>
      <xdr:spPr>
        <a:xfrm>
          <a:off x="16129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47854</xdr:rowOff>
    </xdr:from>
    <xdr:ext cx="736600" cy="259045"/>
    <xdr:sp macro="" textlink="">
      <xdr:nvSpPr>
        <xdr:cNvPr id="451" name="テキスト ボックス 450"/>
        <xdr:cNvSpPr txBox="1"/>
      </xdr:nvSpPr>
      <xdr:spPr>
        <a:xfrm>
          <a:off x="15798800" y="261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129359</xdr:rowOff>
    </xdr:from>
    <xdr:to>
      <xdr:col>73</xdr:col>
      <xdr:colOff>44450</xdr:colOff>
      <xdr:row>17</xdr:row>
      <xdr:rowOff>59509</xdr:rowOff>
    </xdr:to>
    <xdr:sp macro="" textlink="">
      <xdr:nvSpPr>
        <xdr:cNvPr id="452" name="フローチャート: 判断 451"/>
        <xdr:cNvSpPr/>
      </xdr:nvSpPr>
      <xdr:spPr>
        <a:xfrm>
          <a:off x="15240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69686</xdr:rowOff>
    </xdr:from>
    <xdr:ext cx="762000" cy="259045"/>
    <xdr:sp macro="" textlink="">
      <xdr:nvSpPr>
        <xdr:cNvPr id="453" name="テキスト ボックス 452"/>
        <xdr:cNvSpPr txBox="1"/>
      </xdr:nvSpPr>
      <xdr:spPr>
        <a:xfrm>
          <a:off x="14909800" y="264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91682</xdr:rowOff>
    </xdr:from>
    <xdr:to>
      <xdr:col>68</xdr:col>
      <xdr:colOff>203200</xdr:colOff>
      <xdr:row>16</xdr:row>
      <xdr:rowOff>21832</xdr:rowOff>
    </xdr:to>
    <xdr:sp macro="" textlink="">
      <xdr:nvSpPr>
        <xdr:cNvPr id="454" name="フローチャート: 判断 453"/>
        <xdr:cNvSpPr/>
      </xdr:nvSpPr>
      <xdr:spPr>
        <a:xfrm>
          <a:off x="14351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32009</xdr:rowOff>
    </xdr:from>
    <xdr:ext cx="762000" cy="259045"/>
    <xdr:sp macro="" textlink="">
      <xdr:nvSpPr>
        <xdr:cNvPr id="455" name="テキスト ボックス 454"/>
        <xdr:cNvSpPr txBox="1"/>
      </xdr:nvSpPr>
      <xdr:spPr>
        <a:xfrm>
          <a:off x="14020800" y="24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79042</xdr:rowOff>
    </xdr:from>
    <xdr:to>
      <xdr:col>64</xdr:col>
      <xdr:colOff>152400</xdr:colOff>
      <xdr:row>16</xdr:row>
      <xdr:rowOff>9192</xdr:rowOff>
    </xdr:to>
    <xdr:sp macro="" textlink="">
      <xdr:nvSpPr>
        <xdr:cNvPr id="456" name="フローチャート: 判断 455"/>
        <xdr:cNvSpPr/>
      </xdr:nvSpPr>
      <xdr:spPr>
        <a:xfrm>
          <a:off x="13462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19369</xdr:rowOff>
    </xdr:from>
    <xdr:ext cx="762000" cy="259045"/>
    <xdr:sp macro="" textlink="">
      <xdr:nvSpPr>
        <xdr:cNvPr id="457" name="テキスト ボックス 456"/>
        <xdr:cNvSpPr txBox="1"/>
      </xdr:nvSpPr>
      <xdr:spPr>
        <a:xfrm>
          <a:off x="13131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117,653
115,556
592.74
51,837,102
49,341,186
2,127,827
27,414,501
34,169,613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県平均を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これは、し尿処理や消防業務などを一部事務組合で行っていることや保育園の民営化などにより類似団体より職員数が少ないため、それに伴い人件費が低いことが主な理由である。また、経年比較においても、ほぼ横ばいで推移しており、適正な定員管理が行えている。今後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RPA</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導入などにより人件費の逓減を図るとともに、職員</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人の質の向上に努める。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41</xdr:row>
      <xdr:rowOff>118835</xdr:rowOff>
    </xdr:to>
    <xdr:cxnSp macro="">
      <xdr:nvCxnSpPr>
        <xdr:cNvPr id="63" name="直線コネクタ 62"/>
        <xdr:cNvCxnSpPr/>
      </xdr:nvCxnSpPr>
      <xdr:spPr>
        <a:xfrm flipV="1">
          <a:off x="4826000" y="562972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90912</xdr:rowOff>
    </xdr:from>
    <xdr:ext cx="762000" cy="259045"/>
    <xdr:sp macro="" textlink="">
      <xdr:nvSpPr>
        <xdr:cNvPr id="64" name="人件費最小値テキスト"/>
        <xdr:cNvSpPr txBox="1"/>
      </xdr:nvSpPr>
      <xdr:spPr>
        <a:xfrm>
          <a:off x="4914900" y="71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118835</xdr:rowOff>
    </xdr:from>
    <xdr:to>
      <xdr:col>24</xdr:col>
      <xdr:colOff>114300</xdr:colOff>
      <xdr:row>41</xdr:row>
      <xdr:rowOff>118835</xdr:rowOff>
    </xdr:to>
    <xdr:cxnSp macro="">
      <xdr:nvCxnSpPr>
        <xdr:cNvPr id="65" name="直線コネクタ 64"/>
        <xdr:cNvCxnSpPr/>
      </xdr:nvCxnSpPr>
      <xdr:spPr>
        <a:xfrm>
          <a:off x="4737100" y="714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6" name="人件費最大値テキスト"/>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7" name="直線コネクタ 66"/>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37193</xdr:rowOff>
    </xdr:from>
    <xdr:to>
      <xdr:col>24</xdr:col>
      <xdr:colOff>25400</xdr:colOff>
      <xdr:row>35</xdr:row>
      <xdr:rowOff>86178</xdr:rowOff>
    </xdr:to>
    <xdr:cxnSp macro="">
      <xdr:nvCxnSpPr>
        <xdr:cNvPr id="68" name="直線コネクタ 67"/>
        <xdr:cNvCxnSpPr/>
      </xdr:nvCxnSpPr>
      <xdr:spPr>
        <a:xfrm>
          <a:off x="3987800" y="60379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64605</xdr:rowOff>
    </xdr:from>
    <xdr:ext cx="762000" cy="259045"/>
    <xdr:sp macro="" textlink="">
      <xdr:nvSpPr>
        <xdr:cNvPr id="69" name="人件費平均値テキスト"/>
        <xdr:cNvSpPr txBox="1"/>
      </xdr:nvSpPr>
      <xdr:spPr>
        <a:xfrm>
          <a:off x="4914900" y="6236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37193</xdr:rowOff>
    </xdr:from>
    <xdr:to>
      <xdr:col>19</xdr:col>
      <xdr:colOff>187325</xdr:colOff>
      <xdr:row>36</xdr:row>
      <xdr:rowOff>29028</xdr:rowOff>
    </xdr:to>
    <xdr:cxnSp macro="">
      <xdr:nvCxnSpPr>
        <xdr:cNvPr id="71" name="直線コネクタ 70"/>
        <xdr:cNvCxnSpPr/>
      </xdr:nvCxnSpPr>
      <xdr:spPr>
        <a:xfrm flipV="1">
          <a:off x="3098800" y="60379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113591</xdr:rowOff>
    </xdr:from>
    <xdr:ext cx="736600" cy="259045"/>
    <xdr:sp macro="" textlink="">
      <xdr:nvSpPr>
        <xdr:cNvPr id="73" name="テキスト ボックス 72"/>
        <xdr:cNvSpPr txBox="1"/>
      </xdr:nvSpPr>
      <xdr:spPr>
        <a:xfrm>
          <a:off x="3606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118836</xdr:rowOff>
    </xdr:from>
    <xdr:to>
      <xdr:col>15</xdr:col>
      <xdr:colOff>98425</xdr:colOff>
      <xdr:row>36</xdr:row>
      <xdr:rowOff>29028</xdr:rowOff>
    </xdr:to>
    <xdr:cxnSp macro="">
      <xdr:nvCxnSpPr>
        <xdr:cNvPr id="74" name="直線コネクタ 73"/>
        <xdr:cNvCxnSpPr/>
      </xdr:nvCxnSpPr>
      <xdr:spPr>
        <a:xfrm>
          <a:off x="2209800" y="6119586"/>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76" name="テキスト ボックス 75"/>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118836</xdr:rowOff>
    </xdr:from>
    <xdr:to>
      <xdr:col>11</xdr:col>
      <xdr:colOff>9525</xdr:colOff>
      <xdr:row>36</xdr:row>
      <xdr:rowOff>29028</xdr:rowOff>
    </xdr:to>
    <xdr:cxnSp macro="">
      <xdr:nvCxnSpPr>
        <xdr:cNvPr id="77" name="直線コネクタ 76"/>
        <xdr:cNvCxnSpPr/>
      </xdr:nvCxnSpPr>
      <xdr:spPr>
        <a:xfrm flipV="1">
          <a:off x="1320800" y="6119586"/>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43543</xdr:rowOff>
    </xdr:from>
    <xdr:to>
      <xdr:col>11</xdr:col>
      <xdr:colOff>60325</xdr:colOff>
      <xdr:row>36</xdr:row>
      <xdr:rowOff>145143</xdr:rowOff>
    </xdr:to>
    <xdr:sp macro="" textlink="">
      <xdr:nvSpPr>
        <xdr:cNvPr id="78" name="フローチャート: 判断 77"/>
        <xdr:cNvSpPr/>
      </xdr:nvSpPr>
      <xdr:spPr>
        <a:xfrm>
          <a:off x="2159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129920</xdr:rowOff>
    </xdr:from>
    <xdr:ext cx="762000" cy="259045"/>
    <xdr:sp macro="" textlink="">
      <xdr:nvSpPr>
        <xdr:cNvPr id="79" name="テキスト ボックス 78"/>
        <xdr:cNvSpPr txBox="1"/>
      </xdr:nvSpPr>
      <xdr:spPr>
        <a:xfrm>
          <a:off x="18288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166007</xdr:rowOff>
    </xdr:from>
    <xdr:to>
      <xdr:col>6</xdr:col>
      <xdr:colOff>171450</xdr:colOff>
      <xdr:row>38</xdr:row>
      <xdr:rowOff>96157</xdr:rowOff>
    </xdr:to>
    <xdr:sp macro="" textlink="">
      <xdr:nvSpPr>
        <xdr:cNvPr id="80" name="フローチャート: 判断 79"/>
        <xdr:cNvSpPr/>
      </xdr:nvSpPr>
      <xdr:spPr>
        <a:xfrm>
          <a:off x="1270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80934</xdr:rowOff>
    </xdr:from>
    <xdr:ext cx="762000" cy="259045"/>
    <xdr:sp macro="" textlink="">
      <xdr:nvSpPr>
        <xdr:cNvPr id="81" name="テキスト ボックス 80"/>
        <xdr:cNvSpPr txBox="1"/>
      </xdr:nvSpPr>
      <xdr:spPr>
        <a:xfrm>
          <a:off x="939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35378</xdr:rowOff>
    </xdr:from>
    <xdr:to>
      <xdr:col>24</xdr:col>
      <xdr:colOff>76200</xdr:colOff>
      <xdr:row>35</xdr:row>
      <xdr:rowOff>136978</xdr:rowOff>
    </xdr:to>
    <xdr:sp macro="" textlink="">
      <xdr:nvSpPr>
        <xdr:cNvPr id="87" name="楕円 86"/>
        <xdr:cNvSpPr/>
      </xdr:nvSpPr>
      <xdr:spPr>
        <a:xfrm>
          <a:off x="4775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51905</xdr:rowOff>
    </xdr:from>
    <xdr:ext cx="762000" cy="259045"/>
    <xdr:sp macro="" textlink="">
      <xdr:nvSpPr>
        <xdr:cNvPr id="88" name="人件費該当値テキスト"/>
        <xdr:cNvSpPr txBox="1"/>
      </xdr:nvSpPr>
      <xdr:spPr>
        <a:xfrm>
          <a:off x="4914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157843</xdr:rowOff>
    </xdr:from>
    <xdr:to>
      <xdr:col>20</xdr:col>
      <xdr:colOff>38100</xdr:colOff>
      <xdr:row>35</xdr:row>
      <xdr:rowOff>87993</xdr:rowOff>
    </xdr:to>
    <xdr:sp macro="" textlink="">
      <xdr:nvSpPr>
        <xdr:cNvPr id="89" name="楕円 88"/>
        <xdr:cNvSpPr/>
      </xdr:nvSpPr>
      <xdr:spPr>
        <a:xfrm>
          <a:off x="3937000" y="598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98170</xdr:rowOff>
    </xdr:from>
    <xdr:ext cx="736600" cy="259045"/>
    <xdr:sp macro="" textlink="">
      <xdr:nvSpPr>
        <xdr:cNvPr id="90" name="テキスト ボックス 89"/>
        <xdr:cNvSpPr txBox="1"/>
      </xdr:nvSpPr>
      <xdr:spPr>
        <a:xfrm>
          <a:off x="3606800" y="575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149678</xdr:rowOff>
    </xdr:from>
    <xdr:to>
      <xdr:col>15</xdr:col>
      <xdr:colOff>149225</xdr:colOff>
      <xdr:row>36</xdr:row>
      <xdr:rowOff>79828</xdr:rowOff>
    </xdr:to>
    <xdr:sp macro="" textlink="">
      <xdr:nvSpPr>
        <xdr:cNvPr id="91" name="楕円 90"/>
        <xdr:cNvSpPr/>
      </xdr:nvSpPr>
      <xdr:spPr>
        <a:xfrm>
          <a:off x="3048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90005</xdr:rowOff>
    </xdr:from>
    <xdr:ext cx="762000" cy="259045"/>
    <xdr:sp macro="" textlink="">
      <xdr:nvSpPr>
        <xdr:cNvPr id="92" name="テキスト ボックス 91"/>
        <xdr:cNvSpPr txBox="1"/>
      </xdr:nvSpPr>
      <xdr:spPr>
        <a:xfrm>
          <a:off x="2717800" y="591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68036</xdr:rowOff>
    </xdr:from>
    <xdr:to>
      <xdr:col>11</xdr:col>
      <xdr:colOff>60325</xdr:colOff>
      <xdr:row>35</xdr:row>
      <xdr:rowOff>169636</xdr:rowOff>
    </xdr:to>
    <xdr:sp macro="" textlink="">
      <xdr:nvSpPr>
        <xdr:cNvPr id="93" name="楕円 92"/>
        <xdr:cNvSpPr/>
      </xdr:nvSpPr>
      <xdr:spPr>
        <a:xfrm>
          <a:off x="2159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8363</xdr:rowOff>
    </xdr:from>
    <xdr:ext cx="762000" cy="259045"/>
    <xdr:sp macro="" textlink="">
      <xdr:nvSpPr>
        <xdr:cNvPr id="94" name="テキスト ボックス 93"/>
        <xdr:cNvSpPr txBox="1"/>
      </xdr:nvSpPr>
      <xdr:spPr>
        <a:xfrm>
          <a:off x="1828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149678</xdr:rowOff>
    </xdr:from>
    <xdr:to>
      <xdr:col>6</xdr:col>
      <xdr:colOff>171450</xdr:colOff>
      <xdr:row>36</xdr:row>
      <xdr:rowOff>79828</xdr:rowOff>
    </xdr:to>
    <xdr:sp macro="" textlink="">
      <xdr:nvSpPr>
        <xdr:cNvPr id="95" name="楕円 94"/>
        <xdr:cNvSpPr/>
      </xdr:nvSpPr>
      <xdr:spPr>
        <a:xfrm>
          <a:off x="1270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90005</xdr:rowOff>
    </xdr:from>
    <xdr:ext cx="762000" cy="259045"/>
    <xdr:sp macro="" textlink="">
      <xdr:nvSpPr>
        <xdr:cNvPr id="96" name="テキスト ボックス 95"/>
        <xdr:cNvSpPr txBox="1"/>
      </xdr:nvSpPr>
      <xdr:spPr>
        <a:xfrm>
          <a:off x="939800" y="591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県平均を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ポイント上回っており、前年度と比較しても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ポイント上昇した。これは、ごみ処理施設の管理運営業務委託の更新により増加</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したことが主な要因である。今後についても、小中学校</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事業において児童生徒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台端末の配備という国の方針が示されるなど増加が見込まれるため、公共施設等総合管理計画に基づき施設の統廃合を行うことなどにより、物件費の逓減に努める。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22</xdr:row>
      <xdr:rowOff>45357</xdr:rowOff>
    </xdr:to>
    <xdr:cxnSp macro="">
      <xdr:nvCxnSpPr>
        <xdr:cNvPr id="126" name="直線コネクタ 125"/>
        <xdr:cNvCxnSpPr/>
      </xdr:nvCxnSpPr>
      <xdr:spPr>
        <a:xfrm flipV="1">
          <a:off x="16510000" y="23476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17434</xdr:rowOff>
    </xdr:from>
    <xdr:ext cx="762000" cy="259045"/>
    <xdr:sp macro="" textlink="">
      <xdr:nvSpPr>
        <xdr:cNvPr id="127" name="物件費最小値テキスト"/>
        <xdr:cNvSpPr txBox="1"/>
      </xdr:nvSpPr>
      <xdr:spPr>
        <a:xfrm>
          <a:off x="16598900" y="378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45357</xdr:rowOff>
    </xdr:from>
    <xdr:to>
      <xdr:col>82</xdr:col>
      <xdr:colOff>196850</xdr:colOff>
      <xdr:row>22</xdr:row>
      <xdr:rowOff>45357</xdr:rowOff>
    </xdr:to>
    <xdr:cxnSp macro="">
      <xdr:nvCxnSpPr>
        <xdr:cNvPr id="128" name="直線コネクタ 127"/>
        <xdr:cNvCxnSpPr/>
      </xdr:nvCxnSpPr>
      <xdr:spPr>
        <a:xfrm>
          <a:off x="16421100" y="381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61686</xdr:rowOff>
    </xdr:from>
    <xdr:to>
      <xdr:col>82</xdr:col>
      <xdr:colOff>107950</xdr:colOff>
      <xdr:row>20</xdr:row>
      <xdr:rowOff>143328</xdr:rowOff>
    </xdr:to>
    <xdr:cxnSp macro="">
      <xdr:nvCxnSpPr>
        <xdr:cNvPr id="131" name="直線コネクタ 130"/>
        <xdr:cNvCxnSpPr/>
      </xdr:nvCxnSpPr>
      <xdr:spPr>
        <a:xfrm>
          <a:off x="15671800" y="3147786"/>
          <a:ext cx="838200" cy="4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19248</xdr:rowOff>
    </xdr:from>
    <xdr:ext cx="762000" cy="259045"/>
    <xdr:sp macro="" textlink="">
      <xdr:nvSpPr>
        <xdr:cNvPr id="132" name="物件費平均値テキスト"/>
        <xdr:cNvSpPr txBox="1"/>
      </xdr:nvSpPr>
      <xdr:spPr>
        <a:xfrm>
          <a:off x="16598900" y="276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2721</xdr:rowOff>
    </xdr:from>
    <xdr:to>
      <xdr:col>82</xdr:col>
      <xdr:colOff>158750</xdr:colOff>
      <xdr:row>17</xdr:row>
      <xdr:rowOff>104321</xdr:rowOff>
    </xdr:to>
    <xdr:sp macro="" textlink="">
      <xdr:nvSpPr>
        <xdr:cNvPr id="133" name="フローチャート: 判断 132"/>
        <xdr:cNvSpPr/>
      </xdr:nvSpPr>
      <xdr:spPr>
        <a:xfrm>
          <a:off x="164592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61686</xdr:rowOff>
    </xdr:from>
    <xdr:to>
      <xdr:col>78</xdr:col>
      <xdr:colOff>69850</xdr:colOff>
      <xdr:row>18</xdr:row>
      <xdr:rowOff>61686</xdr:rowOff>
    </xdr:to>
    <xdr:cxnSp macro="">
      <xdr:nvCxnSpPr>
        <xdr:cNvPr id="134" name="直線コネクタ 133"/>
        <xdr:cNvCxnSpPr/>
      </xdr:nvCxnSpPr>
      <xdr:spPr>
        <a:xfrm>
          <a:off x="14782800" y="3147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125186</xdr:rowOff>
    </xdr:from>
    <xdr:to>
      <xdr:col>78</xdr:col>
      <xdr:colOff>120650</xdr:colOff>
      <xdr:row>17</xdr:row>
      <xdr:rowOff>55336</xdr:rowOff>
    </xdr:to>
    <xdr:sp macro="" textlink="">
      <xdr:nvSpPr>
        <xdr:cNvPr id="135" name="フローチャート: 判断 134"/>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65513</xdr:rowOff>
    </xdr:from>
    <xdr:ext cx="736600" cy="259045"/>
    <xdr:sp macro="" textlink="">
      <xdr:nvSpPr>
        <xdr:cNvPr id="136" name="テキスト ボックス 135"/>
        <xdr:cNvSpPr txBox="1"/>
      </xdr:nvSpPr>
      <xdr:spPr>
        <a:xfrm>
          <a:off x="15290800" y="263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18</xdr:row>
      <xdr:rowOff>61686</xdr:rowOff>
    </xdr:to>
    <xdr:cxnSp macro="">
      <xdr:nvCxnSpPr>
        <xdr:cNvPr id="137" name="直線コネクタ 136"/>
        <xdr:cNvCxnSpPr/>
      </xdr:nvCxnSpPr>
      <xdr:spPr>
        <a:xfrm>
          <a:off x="13893800" y="30988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92529</xdr:rowOff>
    </xdr:from>
    <xdr:to>
      <xdr:col>74</xdr:col>
      <xdr:colOff>31750</xdr:colOff>
      <xdr:row>17</xdr:row>
      <xdr:rowOff>22679</xdr:rowOff>
    </xdr:to>
    <xdr:sp macro="" textlink="">
      <xdr:nvSpPr>
        <xdr:cNvPr id="138" name="フローチャート: 判断 137"/>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32856</xdr:rowOff>
    </xdr:from>
    <xdr:ext cx="762000" cy="259045"/>
    <xdr:sp macro="" textlink="">
      <xdr:nvSpPr>
        <xdr:cNvPr id="139" name="テキスト ボックス 138"/>
        <xdr:cNvSpPr txBox="1"/>
      </xdr:nvSpPr>
      <xdr:spPr>
        <a:xfrm>
          <a:off x="14401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53521</xdr:rowOff>
    </xdr:from>
    <xdr:to>
      <xdr:col>69</xdr:col>
      <xdr:colOff>92075</xdr:colOff>
      <xdr:row>18</xdr:row>
      <xdr:rowOff>12700</xdr:rowOff>
    </xdr:to>
    <xdr:cxnSp macro="">
      <xdr:nvCxnSpPr>
        <xdr:cNvPr id="140" name="直線コネクタ 139"/>
        <xdr:cNvCxnSpPr/>
      </xdr:nvCxnSpPr>
      <xdr:spPr>
        <a:xfrm>
          <a:off x="13004800" y="29681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51707</xdr:rowOff>
    </xdr:from>
    <xdr:to>
      <xdr:col>69</xdr:col>
      <xdr:colOff>142875</xdr:colOff>
      <xdr:row>17</xdr:row>
      <xdr:rowOff>153307</xdr:rowOff>
    </xdr:to>
    <xdr:sp macro="" textlink="">
      <xdr:nvSpPr>
        <xdr:cNvPr id="141" name="フローチャート: 判断 140"/>
        <xdr:cNvSpPr/>
      </xdr:nvSpPr>
      <xdr:spPr>
        <a:xfrm>
          <a:off x="13843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163484</xdr:rowOff>
    </xdr:from>
    <xdr:ext cx="762000" cy="259045"/>
    <xdr:sp macro="" textlink="">
      <xdr:nvSpPr>
        <xdr:cNvPr id="142" name="テキスト ボックス 141"/>
        <xdr:cNvSpPr txBox="1"/>
      </xdr:nvSpPr>
      <xdr:spPr>
        <a:xfrm>
          <a:off x="13512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3" name="フローチャート: 判断 142"/>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4" name="テキスト ボックス 143"/>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92528</xdr:rowOff>
    </xdr:from>
    <xdr:to>
      <xdr:col>82</xdr:col>
      <xdr:colOff>158750</xdr:colOff>
      <xdr:row>21</xdr:row>
      <xdr:rowOff>22678</xdr:rowOff>
    </xdr:to>
    <xdr:sp macro="" textlink="">
      <xdr:nvSpPr>
        <xdr:cNvPr id="150" name="楕円 149"/>
        <xdr:cNvSpPr/>
      </xdr:nvSpPr>
      <xdr:spPr>
        <a:xfrm>
          <a:off x="164592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64605</xdr:rowOff>
    </xdr:from>
    <xdr:ext cx="762000" cy="259045"/>
    <xdr:sp macro="" textlink="">
      <xdr:nvSpPr>
        <xdr:cNvPr id="151" name="物件費該当値テキスト"/>
        <xdr:cNvSpPr txBox="1"/>
      </xdr:nvSpPr>
      <xdr:spPr>
        <a:xfrm>
          <a:off x="16598900" y="349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10886</xdr:rowOff>
    </xdr:from>
    <xdr:to>
      <xdr:col>78</xdr:col>
      <xdr:colOff>120650</xdr:colOff>
      <xdr:row>18</xdr:row>
      <xdr:rowOff>112486</xdr:rowOff>
    </xdr:to>
    <xdr:sp macro="" textlink="">
      <xdr:nvSpPr>
        <xdr:cNvPr id="152" name="楕円 151"/>
        <xdr:cNvSpPr/>
      </xdr:nvSpPr>
      <xdr:spPr>
        <a:xfrm>
          <a:off x="15621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97263</xdr:rowOff>
    </xdr:from>
    <xdr:ext cx="736600" cy="259045"/>
    <xdr:sp macro="" textlink="">
      <xdr:nvSpPr>
        <xdr:cNvPr id="153" name="テキスト ボックス 152"/>
        <xdr:cNvSpPr txBox="1"/>
      </xdr:nvSpPr>
      <xdr:spPr>
        <a:xfrm>
          <a:off x="15290800" y="318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10886</xdr:rowOff>
    </xdr:from>
    <xdr:to>
      <xdr:col>74</xdr:col>
      <xdr:colOff>31750</xdr:colOff>
      <xdr:row>18</xdr:row>
      <xdr:rowOff>112486</xdr:rowOff>
    </xdr:to>
    <xdr:sp macro="" textlink="">
      <xdr:nvSpPr>
        <xdr:cNvPr id="154" name="楕円 153"/>
        <xdr:cNvSpPr/>
      </xdr:nvSpPr>
      <xdr:spPr>
        <a:xfrm>
          <a:off x="14732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97263</xdr:rowOff>
    </xdr:from>
    <xdr:ext cx="762000" cy="259045"/>
    <xdr:sp macro="" textlink="">
      <xdr:nvSpPr>
        <xdr:cNvPr id="155" name="テキスト ボックス 154"/>
        <xdr:cNvSpPr txBox="1"/>
      </xdr:nvSpPr>
      <xdr:spPr>
        <a:xfrm>
          <a:off x="14401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56" name="楕円 155"/>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57" name="テキスト ボックス 156"/>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2721</xdr:rowOff>
    </xdr:from>
    <xdr:to>
      <xdr:col>65</xdr:col>
      <xdr:colOff>53975</xdr:colOff>
      <xdr:row>17</xdr:row>
      <xdr:rowOff>104321</xdr:rowOff>
    </xdr:to>
    <xdr:sp macro="" textlink="">
      <xdr:nvSpPr>
        <xdr:cNvPr id="158" name="楕円 157"/>
        <xdr:cNvSpPr/>
      </xdr:nvSpPr>
      <xdr:spPr>
        <a:xfrm>
          <a:off x="12954000" y="29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114498</xdr:rowOff>
    </xdr:from>
    <xdr:ext cx="762000" cy="259045"/>
    <xdr:sp macro="" textlink="">
      <xdr:nvSpPr>
        <xdr:cNvPr id="159" name="テキスト ボックス 158"/>
        <xdr:cNvSpPr txBox="1"/>
      </xdr:nvSpPr>
      <xdr:spPr>
        <a:xfrm>
          <a:off x="12623800" y="268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県平均や類似団体平均を上回っており、前年度と比較しても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その要因は、保育所等施設とその利用者が類似団体と比較して多いためであり、障害福祉サービス利用者や障害児通所支援受給者数が年々増加しているためである。それにより、民間保育施設運営支援事業が増加</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し、障害者福祉サービス給付事業も増加（＋</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億円）している状況であり、今後もこの傾向が続くと見込まれる。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91622</xdr:rowOff>
    </xdr:to>
    <xdr:cxnSp macro="">
      <xdr:nvCxnSpPr>
        <xdr:cNvPr id="189" name="直線コネクタ 188"/>
        <xdr:cNvCxnSpPr/>
      </xdr:nvCxnSpPr>
      <xdr:spPr>
        <a:xfrm flipV="1">
          <a:off x="4826000" y="89607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90"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91" name="直線コネクタ 190"/>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92" name="扶助費最大値テキスト"/>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93" name="直線コネクタ 192"/>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97065</xdr:rowOff>
    </xdr:from>
    <xdr:to>
      <xdr:col>24</xdr:col>
      <xdr:colOff>25400</xdr:colOff>
      <xdr:row>56</xdr:row>
      <xdr:rowOff>1815</xdr:rowOff>
    </xdr:to>
    <xdr:cxnSp macro="">
      <xdr:nvCxnSpPr>
        <xdr:cNvPr id="194" name="直線コネクタ 193"/>
        <xdr:cNvCxnSpPr/>
      </xdr:nvCxnSpPr>
      <xdr:spPr>
        <a:xfrm>
          <a:off x="3987800" y="95268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95"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6" name="フローチャート: 判断 195"/>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75293</xdr:rowOff>
    </xdr:from>
    <xdr:to>
      <xdr:col>19</xdr:col>
      <xdr:colOff>187325</xdr:colOff>
      <xdr:row>55</xdr:row>
      <xdr:rowOff>97065</xdr:rowOff>
    </xdr:to>
    <xdr:cxnSp macro="">
      <xdr:nvCxnSpPr>
        <xdr:cNvPr id="197" name="直線コネクタ 196"/>
        <xdr:cNvCxnSpPr/>
      </xdr:nvCxnSpPr>
      <xdr:spPr>
        <a:xfrm>
          <a:off x="3098800" y="9505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163285</xdr:rowOff>
    </xdr:from>
    <xdr:to>
      <xdr:col>20</xdr:col>
      <xdr:colOff>38100</xdr:colOff>
      <xdr:row>55</xdr:row>
      <xdr:rowOff>93435</xdr:rowOff>
    </xdr:to>
    <xdr:sp macro="" textlink="">
      <xdr:nvSpPr>
        <xdr:cNvPr id="198" name="フローチャート: 判断 197"/>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199" name="テキスト ボックス 198"/>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55</xdr:row>
      <xdr:rowOff>75293</xdr:rowOff>
    </xdr:to>
    <xdr:cxnSp macro="">
      <xdr:nvCxnSpPr>
        <xdr:cNvPr id="200" name="直線コネクタ 199"/>
        <xdr:cNvCxnSpPr/>
      </xdr:nvCxnSpPr>
      <xdr:spPr>
        <a:xfrm>
          <a:off x="2209800" y="9483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201" name="フローチャート: 判断 200"/>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202" name="テキスト ボックス 201"/>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137885</xdr:rowOff>
    </xdr:from>
    <xdr:to>
      <xdr:col>11</xdr:col>
      <xdr:colOff>9525</xdr:colOff>
      <xdr:row>55</xdr:row>
      <xdr:rowOff>53522</xdr:rowOff>
    </xdr:to>
    <xdr:cxnSp macro="">
      <xdr:nvCxnSpPr>
        <xdr:cNvPr id="203" name="直線コネクタ 202"/>
        <xdr:cNvCxnSpPr/>
      </xdr:nvCxnSpPr>
      <xdr:spPr>
        <a:xfrm>
          <a:off x="1320800" y="9396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130628</xdr:rowOff>
    </xdr:from>
    <xdr:to>
      <xdr:col>11</xdr:col>
      <xdr:colOff>60325</xdr:colOff>
      <xdr:row>55</xdr:row>
      <xdr:rowOff>60778</xdr:rowOff>
    </xdr:to>
    <xdr:sp macro="" textlink="">
      <xdr:nvSpPr>
        <xdr:cNvPr id="204" name="フローチャート: 判断 203"/>
        <xdr:cNvSpPr/>
      </xdr:nvSpPr>
      <xdr:spPr>
        <a:xfrm>
          <a:off x="2159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70955</xdr:rowOff>
    </xdr:from>
    <xdr:ext cx="762000" cy="259045"/>
    <xdr:sp macro="" textlink="">
      <xdr:nvSpPr>
        <xdr:cNvPr id="205" name="テキスト ボックス 204"/>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6" name="フローチャート: 判断 205"/>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100892</xdr:rowOff>
    </xdr:from>
    <xdr:ext cx="762000" cy="259045"/>
    <xdr:sp macro="" textlink="">
      <xdr:nvSpPr>
        <xdr:cNvPr id="207" name="テキスト ボックス 206"/>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122465</xdr:rowOff>
    </xdr:from>
    <xdr:to>
      <xdr:col>24</xdr:col>
      <xdr:colOff>76200</xdr:colOff>
      <xdr:row>56</xdr:row>
      <xdr:rowOff>52615</xdr:rowOff>
    </xdr:to>
    <xdr:sp macro="" textlink="">
      <xdr:nvSpPr>
        <xdr:cNvPr id="213" name="楕円 212"/>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94542</xdr:rowOff>
    </xdr:from>
    <xdr:ext cx="762000" cy="259045"/>
    <xdr:sp macro="" textlink="">
      <xdr:nvSpPr>
        <xdr:cNvPr id="214" name="扶助費該当値テキスト"/>
        <xdr:cNvSpPr txBox="1"/>
      </xdr:nvSpPr>
      <xdr:spPr>
        <a:xfrm>
          <a:off x="4914900" y="952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46265</xdr:rowOff>
    </xdr:from>
    <xdr:to>
      <xdr:col>20</xdr:col>
      <xdr:colOff>38100</xdr:colOff>
      <xdr:row>55</xdr:row>
      <xdr:rowOff>147865</xdr:rowOff>
    </xdr:to>
    <xdr:sp macro="" textlink="">
      <xdr:nvSpPr>
        <xdr:cNvPr id="215" name="楕円 214"/>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132642</xdr:rowOff>
    </xdr:from>
    <xdr:ext cx="736600" cy="259045"/>
    <xdr:sp macro="" textlink="">
      <xdr:nvSpPr>
        <xdr:cNvPr id="216" name="テキスト ボックス 215"/>
        <xdr:cNvSpPr txBox="1"/>
      </xdr:nvSpPr>
      <xdr:spPr>
        <a:xfrm>
          <a:off x="3606800" y="956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24493</xdr:rowOff>
    </xdr:from>
    <xdr:to>
      <xdr:col>15</xdr:col>
      <xdr:colOff>149225</xdr:colOff>
      <xdr:row>55</xdr:row>
      <xdr:rowOff>126093</xdr:rowOff>
    </xdr:to>
    <xdr:sp macro="" textlink="">
      <xdr:nvSpPr>
        <xdr:cNvPr id="217" name="楕円 216"/>
        <xdr:cNvSpPr/>
      </xdr:nvSpPr>
      <xdr:spPr>
        <a:xfrm>
          <a:off x="3048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110870</xdr:rowOff>
    </xdr:from>
    <xdr:ext cx="762000" cy="259045"/>
    <xdr:sp macro="" textlink="">
      <xdr:nvSpPr>
        <xdr:cNvPr id="218" name="テキスト ボックス 217"/>
        <xdr:cNvSpPr txBox="1"/>
      </xdr:nvSpPr>
      <xdr:spPr>
        <a:xfrm>
          <a:off x="2717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9" name="楕円 218"/>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220" name="テキスト ボックス 219"/>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87085</xdr:rowOff>
    </xdr:from>
    <xdr:to>
      <xdr:col>6</xdr:col>
      <xdr:colOff>171450</xdr:colOff>
      <xdr:row>55</xdr:row>
      <xdr:rowOff>17235</xdr:rowOff>
    </xdr:to>
    <xdr:sp macro="" textlink="">
      <xdr:nvSpPr>
        <xdr:cNvPr id="221" name="楕円 220"/>
        <xdr:cNvSpPr/>
      </xdr:nvSpPr>
      <xdr:spPr>
        <a:xfrm>
          <a:off x="1270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2012</xdr:rowOff>
    </xdr:from>
    <xdr:ext cx="762000" cy="259045"/>
    <xdr:sp macro="" textlink="">
      <xdr:nvSpPr>
        <xdr:cNvPr id="222" name="テキスト ボックス 221"/>
        <xdr:cNvSpPr txBox="1"/>
      </xdr:nvSpPr>
      <xdr:spPr>
        <a:xfrm>
          <a:off x="939800" y="943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県平均や類似団体平均を上回っている。前年度と比較すると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ポイント上昇しており、道路維持管理費の増加（＋</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が主な理由である。本市は有形固定資産減価償却率が低いため、施設老朽化の度合いが低いと言えるが、今後の老朽化に伴い、維持管理費が増加する見込みである。ついては、下水道事業特別会計の法適化を行うことで、経営の健全化を進め、継続して高い傾向にある下水道事業への繰出金の抑制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62</xdr:row>
      <xdr:rowOff>12700</xdr:rowOff>
    </xdr:to>
    <xdr:cxnSp macro="">
      <xdr:nvCxnSpPr>
        <xdr:cNvPr id="252" name="直線コネクタ 251"/>
        <xdr:cNvCxnSpPr/>
      </xdr:nvCxnSpPr>
      <xdr:spPr>
        <a:xfrm flipV="1">
          <a:off x="16510000" y="91893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53"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54" name="直線コネクタ 253"/>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5"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6" name="直線コネクタ 255"/>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4535</xdr:rowOff>
    </xdr:from>
    <xdr:to>
      <xdr:col>82</xdr:col>
      <xdr:colOff>107950</xdr:colOff>
      <xdr:row>59</xdr:row>
      <xdr:rowOff>86178</xdr:rowOff>
    </xdr:to>
    <xdr:cxnSp macro="">
      <xdr:nvCxnSpPr>
        <xdr:cNvPr id="257" name="直線コネクタ 256"/>
        <xdr:cNvCxnSpPr/>
      </xdr:nvCxnSpPr>
      <xdr:spPr>
        <a:xfrm>
          <a:off x="15671800" y="101200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100892</xdr:rowOff>
    </xdr:from>
    <xdr:ext cx="762000" cy="259045"/>
    <xdr:sp macro="" textlink="">
      <xdr:nvSpPr>
        <xdr:cNvPr id="258" name="その他平均値テキスト"/>
        <xdr:cNvSpPr txBox="1"/>
      </xdr:nvSpPr>
      <xdr:spPr>
        <a:xfrm>
          <a:off x="16598900" y="970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59" name="フローチャート: 判断 258"/>
        <xdr:cNvSpPr/>
      </xdr:nvSpPr>
      <xdr:spPr>
        <a:xfrm>
          <a:off x="16459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4535</xdr:rowOff>
    </xdr:from>
    <xdr:to>
      <xdr:col>78</xdr:col>
      <xdr:colOff>69850</xdr:colOff>
      <xdr:row>59</xdr:row>
      <xdr:rowOff>151493</xdr:rowOff>
    </xdr:to>
    <xdr:cxnSp macro="">
      <xdr:nvCxnSpPr>
        <xdr:cNvPr id="260" name="直線コネクタ 259"/>
        <xdr:cNvCxnSpPr/>
      </xdr:nvCxnSpPr>
      <xdr:spPr>
        <a:xfrm flipV="1">
          <a:off x="14782800" y="101200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68035</xdr:rowOff>
    </xdr:from>
    <xdr:to>
      <xdr:col>78</xdr:col>
      <xdr:colOff>120650</xdr:colOff>
      <xdr:row>57</xdr:row>
      <xdr:rowOff>169635</xdr:rowOff>
    </xdr:to>
    <xdr:sp macro="" textlink="">
      <xdr:nvSpPr>
        <xdr:cNvPr id="261" name="フローチャート: 判断 260"/>
        <xdr:cNvSpPr/>
      </xdr:nvSpPr>
      <xdr:spPr>
        <a:xfrm>
          <a:off x="15621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8362</xdr:rowOff>
    </xdr:from>
    <xdr:ext cx="736600" cy="259045"/>
    <xdr:sp macro="" textlink="">
      <xdr:nvSpPr>
        <xdr:cNvPr id="262" name="テキスト ボックス 261"/>
        <xdr:cNvSpPr txBox="1"/>
      </xdr:nvSpPr>
      <xdr:spPr>
        <a:xfrm>
          <a:off x="15290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102507</xdr:rowOff>
    </xdr:from>
    <xdr:to>
      <xdr:col>73</xdr:col>
      <xdr:colOff>180975</xdr:colOff>
      <xdr:row>59</xdr:row>
      <xdr:rowOff>151493</xdr:rowOff>
    </xdr:to>
    <xdr:cxnSp macro="">
      <xdr:nvCxnSpPr>
        <xdr:cNvPr id="263" name="直線コネクタ 262"/>
        <xdr:cNvCxnSpPr/>
      </xdr:nvCxnSpPr>
      <xdr:spPr>
        <a:xfrm>
          <a:off x="13893800" y="102180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64" name="フローチャート: 判断 263"/>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122662</xdr:rowOff>
    </xdr:from>
    <xdr:ext cx="762000" cy="259045"/>
    <xdr:sp macro="" textlink="">
      <xdr:nvSpPr>
        <xdr:cNvPr id="265" name="テキスト ボックス 264"/>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4535</xdr:rowOff>
    </xdr:from>
    <xdr:to>
      <xdr:col>69</xdr:col>
      <xdr:colOff>92075</xdr:colOff>
      <xdr:row>59</xdr:row>
      <xdr:rowOff>102507</xdr:rowOff>
    </xdr:to>
    <xdr:cxnSp macro="">
      <xdr:nvCxnSpPr>
        <xdr:cNvPr id="266" name="直線コネクタ 265"/>
        <xdr:cNvCxnSpPr/>
      </xdr:nvCxnSpPr>
      <xdr:spPr>
        <a:xfrm>
          <a:off x="13004800" y="101200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7" name="フローチャート: 判断 266"/>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68" name="テキスト ボックス 267"/>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27215</xdr:rowOff>
    </xdr:from>
    <xdr:to>
      <xdr:col>65</xdr:col>
      <xdr:colOff>53975</xdr:colOff>
      <xdr:row>58</xdr:row>
      <xdr:rowOff>128815</xdr:rowOff>
    </xdr:to>
    <xdr:sp macro="" textlink="">
      <xdr:nvSpPr>
        <xdr:cNvPr id="269" name="フローチャート: 判断 268"/>
        <xdr:cNvSpPr/>
      </xdr:nvSpPr>
      <xdr:spPr>
        <a:xfrm>
          <a:off x="12954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138992</xdr:rowOff>
    </xdr:from>
    <xdr:ext cx="762000" cy="259045"/>
    <xdr:sp macro="" textlink="">
      <xdr:nvSpPr>
        <xdr:cNvPr id="270" name="テキスト ボックス 269"/>
        <xdr:cNvSpPr txBox="1"/>
      </xdr:nvSpPr>
      <xdr:spPr>
        <a:xfrm>
          <a:off x="12623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35378</xdr:rowOff>
    </xdr:from>
    <xdr:to>
      <xdr:col>82</xdr:col>
      <xdr:colOff>158750</xdr:colOff>
      <xdr:row>59</xdr:row>
      <xdr:rowOff>136978</xdr:rowOff>
    </xdr:to>
    <xdr:sp macro="" textlink="">
      <xdr:nvSpPr>
        <xdr:cNvPr id="276" name="楕円 275"/>
        <xdr:cNvSpPr/>
      </xdr:nvSpPr>
      <xdr:spPr>
        <a:xfrm>
          <a:off x="16459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7455</xdr:rowOff>
    </xdr:from>
    <xdr:ext cx="762000" cy="259045"/>
    <xdr:sp macro="" textlink="">
      <xdr:nvSpPr>
        <xdr:cNvPr id="277" name="その他該当値テキスト"/>
        <xdr:cNvSpPr txBox="1"/>
      </xdr:nvSpPr>
      <xdr:spPr>
        <a:xfrm>
          <a:off x="16598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125185</xdr:rowOff>
    </xdr:from>
    <xdr:to>
      <xdr:col>78</xdr:col>
      <xdr:colOff>120650</xdr:colOff>
      <xdr:row>59</xdr:row>
      <xdr:rowOff>55335</xdr:rowOff>
    </xdr:to>
    <xdr:sp macro="" textlink="">
      <xdr:nvSpPr>
        <xdr:cNvPr id="278" name="楕円 277"/>
        <xdr:cNvSpPr/>
      </xdr:nvSpPr>
      <xdr:spPr>
        <a:xfrm>
          <a:off x="15621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40112</xdr:rowOff>
    </xdr:from>
    <xdr:ext cx="736600" cy="259045"/>
    <xdr:sp macro="" textlink="">
      <xdr:nvSpPr>
        <xdr:cNvPr id="279" name="テキスト ボックス 278"/>
        <xdr:cNvSpPr txBox="1"/>
      </xdr:nvSpPr>
      <xdr:spPr>
        <a:xfrm>
          <a:off x="15290800" y="1015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100693</xdr:rowOff>
    </xdr:from>
    <xdr:to>
      <xdr:col>74</xdr:col>
      <xdr:colOff>31750</xdr:colOff>
      <xdr:row>60</xdr:row>
      <xdr:rowOff>30843</xdr:rowOff>
    </xdr:to>
    <xdr:sp macro="" textlink="">
      <xdr:nvSpPr>
        <xdr:cNvPr id="280" name="楕円 279"/>
        <xdr:cNvSpPr/>
      </xdr:nvSpPr>
      <xdr:spPr>
        <a:xfrm>
          <a:off x="14732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15620</xdr:rowOff>
    </xdr:from>
    <xdr:ext cx="762000" cy="259045"/>
    <xdr:sp macro="" textlink="">
      <xdr:nvSpPr>
        <xdr:cNvPr id="281" name="テキスト ボックス 280"/>
        <xdr:cNvSpPr txBox="1"/>
      </xdr:nvSpPr>
      <xdr:spPr>
        <a:xfrm>
          <a:off x="14401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51707</xdr:rowOff>
    </xdr:from>
    <xdr:to>
      <xdr:col>69</xdr:col>
      <xdr:colOff>142875</xdr:colOff>
      <xdr:row>59</xdr:row>
      <xdr:rowOff>153307</xdr:rowOff>
    </xdr:to>
    <xdr:sp macro="" textlink="">
      <xdr:nvSpPr>
        <xdr:cNvPr id="282" name="楕円 281"/>
        <xdr:cNvSpPr/>
      </xdr:nvSpPr>
      <xdr:spPr>
        <a:xfrm>
          <a:off x="13843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138084</xdr:rowOff>
    </xdr:from>
    <xdr:ext cx="762000" cy="259045"/>
    <xdr:sp macro="" textlink="">
      <xdr:nvSpPr>
        <xdr:cNvPr id="283" name="テキスト ボックス 282"/>
        <xdr:cNvSpPr txBox="1"/>
      </xdr:nvSpPr>
      <xdr:spPr>
        <a:xfrm>
          <a:off x="13512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125185</xdr:rowOff>
    </xdr:from>
    <xdr:to>
      <xdr:col>65</xdr:col>
      <xdr:colOff>53975</xdr:colOff>
      <xdr:row>59</xdr:row>
      <xdr:rowOff>55335</xdr:rowOff>
    </xdr:to>
    <xdr:sp macro="" textlink="">
      <xdr:nvSpPr>
        <xdr:cNvPr id="284" name="楕円 283"/>
        <xdr:cNvSpPr/>
      </xdr:nvSpPr>
      <xdr:spPr>
        <a:xfrm>
          <a:off x="12954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40112</xdr:rowOff>
    </xdr:from>
    <xdr:ext cx="762000" cy="259045"/>
    <xdr:sp macro="" textlink="">
      <xdr:nvSpPr>
        <xdr:cNvPr id="285" name="テキスト ボックス 284"/>
        <xdr:cNvSpPr txBox="1"/>
      </xdr:nvSpPr>
      <xdr:spPr>
        <a:xfrm>
          <a:off x="12623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県平均や類似団体平均を上回っており、前年度と比較するとほぼ横ばいの状況である。今後の見通しも主要な経費である消防組合負担金において消防施設建設の予定があるため、現状維持である。本市は、消防業務・し尿処理・火葬場の運営等を一部事務組合で実施しており、構造的に組合負担金が多くなる。ついては、市単独補助金に対し、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者による審査会を設置し平成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年度で見直しを図り、逓減に努める。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300" name="直線コネクタ 29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301" name="テキスト ボックス 30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2" name="直線コネクタ 30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3" name="テキスト ボックス 30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4" name="直線コネクタ 30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5" name="テキスト ボックス 30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6" name="直線コネクタ 30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7" name="テキスト ボックス 30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8" name="直線コネクタ 30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9" name="テキスト ボックス 30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10" name="直線コネクタ 30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11" name="テキスト ボックス 31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2" name="直線コネクタ 31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3" name="テキスト ボックス 31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167822</xdr:rowOff>
    </xdr:to>
    <xdr:cxnSp macro="">
      <xdr:nvCxnSpPr>
        <xdr:cNvPr id="315" name="直線コネクタ 314"/>
        <xdr:cNvCxnSpPr/>
      </xdr:nvCxnSpPr>
      <xdr:spPr>
        <a:xfrm flipV="1">
          <a:off x="16510000" y="5618843"/>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139899</xdr:rowOff>
    </xdr:from>
    <xdr:ext cx="762000" cy="259045"/>
    <xdr:sp macro="" textlink="">
      <xdr:nvSpPr>
        <xdr:cNvPr id="316" name="補助費等最小値テキスト"/>
        <xdr:cNvSpPr txBox="1"/>
      </xdr:nvSpPr>
      <xdr:spPr>
        <a:xfrm>
          <a:off x="16598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167822</xdr:rowOff>
    </xdr:from>
    <xdr:to>
      <xdr:col>82</xdr:col>
      <xdr:colOff>196850</xdr:colOff>
      <xdr:row>41</xdr:row>
      <xdr:rowOff>167822</xdr:rowOff>
    </xdr:to>
    <xdr:cxnSp macro="">
      <xdr:nvCxnSpPr>
        <xdr:cNvPr id="317" name="直線コネクタ 316"/>
        <xdr:cNvCxnSpPr/>
      </xdr:nvCxnSpPr>
      <xdr:spPr>
        <a:xfrm>
          <a:off x="16421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8"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9" name="直線コネクタ 318"/>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18143</xdr:rowOff>
    </xdr:from>
    <xdr:to>
      <xdr:col>82</xdr:col>
      <xdr:colOff>107950</xdr:colOff>
      <xdr:row>38</xdr:row>
      <xdr:rowOff>29028</xdr:rowOff>
    </xdr:to>
    <xdr:cxnSp macro="">
      <xdr:nvCxnSpPr>
        <xdr:cNvPr id="320" name="直線コネクタ 319"/>
        <xdr:cNvCxnSpPr/>
      </xdr:nvCxnSpPr>
      <xdr:spPr>
        <a:xfrm>
          <a:off x="15671800" y="65332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46463</xdr:rowOff>
    </xdr:from>
    <xdr:ext cx="762000" cy="259045"/>
    <xdr:sp macro="" textlink="">
      <xdr:nvSpPr>
        <xdr:cNvPr id="321" name="補助費等平均値テキスト"/>
        <xdr:cNvSpPr txBox="1"/>
      </xdr:nvSpPr>
      <xdr:spPr>
        <a:xfrm>
          <a:off x="16598900" y="621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29936</xdr:rowOff>
    </xdr:from>
    <xdr:to>
      <xdr:col>82</xdr:col>
      <xdr:colOff>158750</xdr:colOff>
      <xdr:row>37</xdr:row>
      <xdr:rowOff>131536</xdr:rowOff>
    </xdr:to>
    <xdr:sp macro="" textlink="">
      <xdr:nvSpPr>
        <xdr:cNvPr id="322" name="フローチャート: 判断 321"/>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18143</xdr:rowOff>
    </xdr:from>
    <xdr:to>
      <xdr:col>78</xdr:col>
      <xdr:colOff>69850</xdr:colOff>
      <xdr:row>38</xdr:row>
      <xdr:rowOff>72572</xdr:rowOff>
    </xdr:to>
    <xdr:cxnSp macro="">
      <xdr:nvCxnSpPr>
        <xdr:cNvPr id="323" name="直線コネクタ 322"/>
        <xdr:cNvCxnSpPr/>
      </xdr:nvCxnSpPr>
      <xdr:spPr>
        <a:xfrm flipV="1">
          <a:off x="14782800" y="65332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24" name="フローチャート: 判断 323"/>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152599</xdr:rowOff>
    </xdr:from>
    <xdr:ext cx="736600" cy="259045"/>
    <xdr:sp macro="" textlink="">
      <xdr:nvSpPr>
        <xdr:cNvPr id="325" name="テキスト ボックス 324"/>
        <xdr:cNvSpPr txBox="1"/>
      </xdr:nvSpPr>
      <xdr:spPr>
        <a:xfrm>
          <a:off x="15290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18143</xdr:rowOff>
    </xdr:from>
    <xdr:to>
      <xdr:col>73</xdr:col>
      <xdr:colOff>180975</xdr:colOff>
      <xdr:row>38</xdr:row>
      <xdr:rowOff>72572</xdr:rowOff>
    </xdr:to>
    <xdr:cxnSp macro="">
      <xdr:nvCxnSpPr>
        <xdr:cNvPr id="326" name="直線コネクタ 325"/>
        <xdr:cNvCxnSpPr/>
      </xdr:nvCxnSpPr>
      <xdr:spPr>
        <a:xfrm>
          <a:off x="13893800" y="65332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136072</xdr:rowOff>
    </xdr:from>
    <xdr:to>
      <xdr:col>74</xdr:col>
      <xdr:colOff>31750</xdr:colOff>
      <xdr:row>37</xdr:row>
      <xdr:rowOff>66222</xdr:rowOff>
    </xdr:to>
    <xdr:sp macro="" textlink="">
      <xdr:nvSpPr>
        <xdr:cNvPr id="327" name="フローチャート: 判断 326"/>
        <xdr:cNvSpPr/>
      </xdr:nvSpPr>
      <xdr:spPr>
        <a:xfrm>
          <a:off x="14732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76399</xdr:rowOff>
    </xdr:from>
    <xdr:ext cx="762000" cy="259045"/>
    <xdr:sp macro="" textlink="">
      <xdr:nvSpPr>
        <xdr:cNvPr id="328" name="テキスト ボックス 327"/>
        <xdr:cNvSpPr txBox="1"/>
      </xdr:nvSpPr>
      <xdr:spPr>
        <a:xfrm>
          <a:off x="14401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18143</xdr:rowOff>
    </xdr:from>
    <xdr:to>
      <xdr:col>69</xdr:col>
      <xdr:colOff>92075</xdr:colOff>
      <xdr:row>38</xdr:row>
      <xdr:rowOff>127000</xdr:rowOff>
    </xdr:to>
    <xdr:cxnSp macro="">
      <xdr:nvCxnSpPr>
        <xdr:cNvPr id="329" name="直線コネクタ 328"/>
        <xdr:cNvCxnSpPr/>
      </xdr:nvCxnSpPr>
      <xdr:spPr>
        <a:xfrm flipV="1">
          <a:off x="13004800" y="65332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70757</xdr:rowOff>
    </xdr:from>
    <xdr:to>
      <xdr:col>69</xdr:col>
      <xdr:colOff>142875</xdr:colOff>
      <xdr:row>37</xdr:row>
      <xdr:rowOff>907</xdr:rowOff>
    </xdr:to>
    <xdr:sp macro="" textlink="">
      <xdr:nvSpPr>
        <xdr:cNvPr id="330" name="フローチャート: 判断 329"/>
        <xdr:cNvSpPr/>
      </xdr:nvSpPr>
      <xdr:spPr>
        <a:xfrm>
          <a:off x="13843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11084</xdr:rowOff>
    </xdr:from>
    <xdr:ext cx="762000" cy="259045"/>
    <xdr:sp macro="" textlink="">
      <xdr:nvSpPr>
        <xdr:cNvPr id="331" name="テキスト ボックス 330"/>
        <xdr:cNvSpPr txBox="1"/>
      </xdr:nvSpPr>
      <xdr:spPr>
        <a:xfrm>
          <a:off x="13512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32" name="フローチャート: 判断 331"/>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138991</xdr:rowOff>
    </xdr:from>
    <xdr:ext cx="762000" cy="259045"/>
    <xdr:sp macro="" textlink="">
      <xdr:nvSpPr>
        <xdr:cNvPr id="333" name="テキスト ボックス 332"/>
        <xdr:cNvSpPr txBox="1"/>
      </xdr:nvSpPr>
      <xdr:spPr>
        <a:xfrm>
          <a:off x="12623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4" name="テキスト ボックス 33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5" name="テキスト ボックス 33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6" name="テキスト ボックス 33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7" name="テキスト ボックス 33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8" name="テキスト ボックス 33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149678</xdr:rowOff>
    </xdr:from>
    <xdr:to>
      <xdr:col>82</xdr:col>
      <xdr:colOff>158750</xdr:colOff>
      <xdr:row>38</xdr:row>
      <xdr:rowOff>79828</xdr:rowOff>
    </xdr:to>
    <xdr:sp macro="" textlink="">
      <xdr:nvSpPr>
        <xdr:cNvPr id="339" name="楕円 338"/>
        <xdr:cNvSpPr/>
      </xdr:nvSpPr>
      <xdr:spPr>
        <a:xfrm>
          <a:off x="164592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121755</xdr:rowOff>
    </xdr:from>
    <xdr:ext cx="762000" cy="259045"/>
    <xdr:sp macro="" textlink="">
      <xdr:nvSpPr>
        <xdr:cNvPr id="340" name="補助費等該当値テキスト"/>
        <xdr:cNvSpPr txBox="1"/>
      </xdr:nvSpPr>
      <xdr:spPr>
        <a:xfrm>
          <a:off x="165989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138793</xdr:rowOff>
    </xdr:from>
    <xdr:to>
      <xdr:col>78</xdr:col>
      <xdr:colOff>120650</xdr:colOff>
      <xdr:row>38</xdr:row>
      <xdr:rowOff>68943</xdr:rowOff>
    </xdr:to>
    <xdr:sp macro="" textlink="">
      <xdr:nvSpPr>
        <xdr:cNvPr id="341" name="楕円 340"/>
        <xdr:cNvSpPr/>
      </xdr:nvSpPr>
      <xdr:spPr>
        <a:xfrm>
          <a:off x="15621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53720</xdr:rowOff>
    </xdr:from>
    <xdr:ext cx="736600" cy="259045"/>
    <xdr:sp macro="" textlink="">
      <xdr:nvSpPr>
        <xdr:cNvPr id="342" name="テキスト ボックス 341"/>
        <xdr:cNvSpPr txBox="1"/>
      </xdr:nvSpPr>
      <xdr:spPr>
        <a:xfrm>
          <a:off x="15290800" y="656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21772</xdr:rowOff>
    </xdr:from>
    <xdr:to>
      <xdr:col>74</xdr:col>
      <xdr:colOff>31750</xdr:colOff>
      <xdr:row>38</xdr:row>
      <xdr:rowOff>123372</xdr:rowOff>
    </xdr:to>
    <xdr:sp macro="" textlink="">
      <xdr:nvSpPr>
        <xdr:cNvPr id="343" name="楕円 342"/>
        <xdr:cNvSpPr/>
      </xdr:nvSpPr>
      <xdr:spPr>
        <a:xfrm>
          <a:off x="14732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108149</xdr:rowOff>
    </xdr:from>
    <xdr:ext cx="762000" cy="259045"/>
    <xdr:sp macro="" textlink="">
      <xdr:nvSpPr>
        <xdr:cNvPr id="344" name="テキスト ボックス 343"/>
        <xdr:cNvSpPr txBox="1"/>
      </xdr:nvSpPr>
      <xdr:spPr>
        <a:xfrm>
          <a:off x="14401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138793</xdr:rowOff>
    </xdr:from>
    <xdr:to>
      <xdr:col>69</xdr:col>
      <xdr:colOff>142875</xdr:colOff>
      <xdr:row>38</xdr:row>
      <xdr:rowOff>68943</xdr:rowOff>
    </xdr:to>
    <xdr:sp macro="" textlink="">
      <xdr:nvSpPr>
        <xdr:cNvPr id="345" name="楕円 344"/>
        <xdr:cNvSpPr/>
      </xdr:nvSpPr>
      <xdr:spPr>
        <a:xfrm>
          <a:off x="13843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53720</xdr:rowOff>
    </xdr:from>
    <xdr:ext cx="762000" cy="259045"/>
    <xdr:sp macro="" textlink="">
      <xdr:nvSpPr>
        <xdr:cNvPr id="346" name="テキスト ボックス 345"/>
        <xdr:cNvSpPr txBox="1"/>
      </xdr:nvSpPr>
      <xdr:spPr>
        <a:xfrm>
          <a:off x="13512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47" name="楕円 346"/>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162577</xdr:rowOff>
    </xdr:from>
    <xdr:ext cx="762000" cy="259045"/>
    <xdr:sp macro="" textlink="">
      <xdr:nvSpPr>
        <xdr:cNvPr id="348" name="テキスト ボックス 347"/>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9" name="正方形/長方形 34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50" name="正方形/長方形 34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51" name="正方形/長方形 35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2" name="正方形/長方形 35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3" name="正方形/長方形 35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4" name="正方形/長方形 35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5" name="正方形/長方形 35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正方形/長方形 35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7" name="正方形/長方形 35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8" name="正方形/長方形 35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9" name="テキスト ボックス 35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県平均を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ポイント上回り、類似団体平均と同水準である。前年度より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ポイント減少したのは、旧合併特例事業債や臨時地方道整備事業債などの償還が平成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年度までに一部終了したためである。また年々減少しているのは、中・長期財政の見通しにおいて市債発行額の抑制を配慮すべき事項に掲げ、また平成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年度からは公共施設等の耐用年数に合わせた償還期間に設定を見直し、平準化によるの抑制を図っているためである。</a:t>
          </a:r>
        </a:p>
      </xdr:txBody>
    </xdr:sp>
    <xdr:clientData/>
  </xdr:twoCellAnchor>
  <xdr:oneCellAnchor>
    <xdr:from>
      <xdr:col>3</xdr:col>
      <xdr:colOff>123825</xdr:colOff>
      <xdr:row>69</xdr:row>
      <xdr:rowOff>107950</xdr:rowOff>
    </xdr:from>
    <xdr:ext cx="298543" cy="225703"/>
    <xdr:sp macro="" textlink="">
      <xdr:nvSpPr>
        <xdr:cNvPr id="360" name="テキスト ボックス 35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61" name="直線コネクタ 36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2" name="テキスト ボックス 36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3" name="直線コネクタ 36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4" name="テキスト ボックス 36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5" name="直線コネクタ 36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6" name="テキスト ボックス 36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7" name="直線コネクタ 36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8" name="テキスト ボックス 36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9" name="直線コネクタ 36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70" name="テキスト ボックス 36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71" name="直線コネクタ 37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72" name="テキスト ボックス 37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3" name="直線コネクタ 37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4" name="テキスト ボックス 37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5" name="直線コネクタ 37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6" name="テキスト ボックス 37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146050</xdr:rowOff>
    </xdr:to>
    <xdr:cxnSp macro="">
      <xdr:nvCxnSpPr>
        <xdr:cNvPr id="378" name="直線コネクタ 377"/>
        <xdr:cNvCxnSpPr/>
      </xdr:nvCxnSpPr>
      <xdr:spPr>
        <a:xfrm flipV="1">
          <a:off x="4826000" y="125095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9"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80" name="直線コネクタ 379"/>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8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82" name="直線コネクタ 38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91621</xdr:rowOff>
    </xdr:from>
    <xdr:to>
      <xdr:col>24</xdr:col>
      <xdr:colOff>25400</xdr:colOff>
      <xdr:row>77</xdr:row>
      <xdr:rowOff>135164</xdr:rowOff>
    </xdr:to>
    <xdr:cxnSp macro="">
      <xdr:nvCxnSpPr>
        <xdr:cNvPr id="383" name="直線コネクタ 382"/>
        <xdr:cNvCxnSpPr/>
      </xdr:nvCxnSpPr>
      <xdr:spPr>
        <a:xfrm flipV="1">
          <a:off x="3987800" y="132932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45556</xdr:rowOff>
    </xdr:from>
    <xdr:ext cx="762000" cy="259045"/>
    <xdr:sp macro="" textlink="">
      <xdr:nvSpPr>
        <xdr:cNvPr id="384" name="公債費平均値テキスト"/>
        <xdr:cNvSpPr txBox="1"/>
      </xdr:nvSpPr>
      <xdr:spPr>
        <a:xfrm>
          <a:off x="4914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73479</xdr:rowOff>
    </xdr:from>
    <xdr:to>
      <xdr:col>24</xdr:col>
      <xdr:colOff>76200</xdr:colOff>
      <xdr:row>78</xdr:row>
      <xdr:rowOff>3629</xdr:rowOff>
    </xdr:to>
    <xdr:sp macro="" textlink="">
      <xdr:nvSpPr>
        <xdr:cNvPr id="385" name="フローチャート: 判断 384"/>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135164</xdr:rowOff>
    </xdr:from>
    <xdr:to>
      <xdr:col>19</xdr:col>
      <xdr:colOff>187325</xdr:colOff>
      <xdr:row>78</xdr:row>
      <xdr:rowOff>50800</xdr:rowOff>
    </xdr:to>
    <xdr:cxnSp macro="">
      <xdr:nvCxnSpPr>
        <xdr:cNvPr id="386" name="直線コネクタ 385"/>
        <xdr:cNvCxnSpPr/>
      </xdr:nvCxnSpPr>
      <xdr:spPr>
        <a:xfrm flipV="1">
          <a:off x="3098800" y="133368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87" name="フローチャート: 判断 386"/>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24691</xdr:rowOff>
    </xdr:from>
    <xdr:ext cx="736600" cy="259045"/>
    <xdr:sp macro="" textlink="">
      <xdr:nvSpPr>
        <xdr:cNvPr id="388" name="テキスト ボックス 387"/>
        <xdr:cNvSpPr txBox="1"/>
      </xdr:nvSpPr>
      <xdr:spPr>
        <a:xfrm>
          <a:off x="3606800" y="1305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29029</xdr:rowOff>
    </xdr:from>
    <xdr:to>
      <xdr:col>15</xdr:col>
      <xdr:colOff>98425</xdr:colOff>
      <xdr:row>78</xdr:row>
      <xdr:rowOff>50800</xdr:rowOff>
    </xdr:to>
    <xdr:cxnSp macro="">
      <xdr:nvCxnSpPr>
        <xdr:cNvPr id="389" name="直線コネクタ 388"/>
        <xdr:cNvCxnSpPr/>
      </xdr:nvCxnSpPr>
      <xdr:spPr>
        <a:xfrm>
          <a:off x="2209800" y="134021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90" name="フローチャート: 判断 389"/>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macro="" textlink="">
      <xdr:nvSpPr>
        <xdr:cNvPr id="391" name="テキスト ボックス 390"/>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29029</xdr:rowOff>
    </xdr:from>
    <xdr:to>
      <xdr:col>11</xdr:col>
      <xdr:colOff>9525</xdr:colOff>
      <xdr:row>79</xdr:row>
      <xdr:rowOff>53521</xdr:rowOff>
    </xdr:to>
    <xdr:cxnSp macro="">
      <xdr:nvCxnSpPr>
        <xdr:cNvPr id="392" name="直線コネクタ 391"/>
        <xdr:cNvCxnSpPr/>
      </xdr:nvCxnSpPr>
      <xdr:spPr>
        <a:xfrm flipV="1">
          <a:off x="1320800" y="13402129"/>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70757</xdr:rowOff>
    </xdr:from>
    <xdr:to>
      <xdr:col>11</xdr:col>
      <xdr:colOff>60325</xdr:colOff>
      <xdr:row>77</xdr:row>
      <xdr:rowOff>907</xdr:rowOff>
    </xdr:to>
    <xdr:sp macro="" textlink="">
      <xdr:nvSpPr>
        <xdr:cNvPr id="393" name="フローチャート: 判断 392"/>
        <xdr:cNvSpPr/>
      </xdr:nvSpPr>
      <xdr:spPr>
        <a:xfrm>
          <a:off x="2159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11084</xdr:rowOff>
    </xdr:from>
    <xdr:ext cx="762000" cy="259045"/>
    <xdr:sp macro="" textlink="">
      <xdr:nvSpPr>
        <xdr:cNvPr id="394" name="テキスト ボックス 393"/>
        <xdr:cNvSpPr txBox="1"/>
      </xdr:nvSpPr>
      <xdr:spPr>
        <a:xfrm>
          <a:off x="1828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29936</xdr:rowOff>
    </xdr:from>
    <xdr:to>
      <xdr:col>6</xdr:col>
      <xdr:colOff>171450</xdr:colOff>
      <xdr:row>77</xdr:row>
      <xdr:rowOff>131536</xdr:rowOff>
    </xdr:to>
    <xdr:sp macro="" textlink="">
      <xdr:nvSpPr>
        <xdr:cNvPr id="395" name="フローチャート: 判断 394"/>
        <xdr:cNvSpPr/>
      </xdr:nvSpPr>
      <xdr:spPr>
        <a:xfrm>
          <a:off x="1270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141713</xdr:rowOff>
    </xdr:from>
    <xdr:ext cx="762000" cy="259045"/>
    <xdr:sp macro="" textlink="">
      <xdr:nvSpPr>
        <xdr:cNvPr id="396" name="テキスト ボックス 395"/>
        <xdr:cNvSpPr txBox="1"/>
      </xdr:nvSpPr>
      <xdr:spPr>
        <a:xfrm>
          <a:off x="939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7" name="テキスト ボックス 39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8" name="テキスト ボックス 39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9" name="テキスト ボックス 39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400" name="テキスト ボックス 39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401" name="テキスト ボックス 40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40821</xdr:rowOff>
    </xdr:from>
    <xdr:to>
      <xdr:col>24</xdr:col>
      <xdr:colOff>76200</xdr:colOff>
      <xdr:row>77</xdr:row>
      <xdr:rowOff>142421</xdr:rowOff>
    </xdr:to>
    <xdr:sp macro="" textlink="">
      <xdr:nvSpPr>
        <xdr:cNvPr id="402" name="楕円 401"/>
        <xdr:cNvSpPr/>
      </xdr:nvSpPr>
      <xdr:spPr>
        <a:xfrm>
          <a:off x="47752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57348</xdr:rowOff>
    </xdr:from>
    <xdr:ext cx="762000" cy="259045"/>
    <xdr:sp macro="" textlink="">
      <xdr:nvSpPr>
        <xdr:cNvPr id="403" name="公債費該当値テキスト"/>
        <xdr:cNvSpPr txBox="1"/>
      </xdr:nvSpPr>
      <xdr:spPr>
        <a:xfrm>
          <a:off x="49149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84364</xdr:rowOff>
    </xdr:from>
    <xdr:to>
      <xdr:col>20</xdr:col>
      <xdr:colOff>38100</xdr:colOff>
      <xdr:row>78</xdr:row>
      <xdr:rowOff>14514</xdr:rowOff>
    </xdr:to>
    <xdr:sp macro="" textlink="">
      <xdr:nvSpPr>
        <xdr:cNvPr id="404" name="楕円 403"/>
        <xdr:cNvSpPr/>
      </xdr:nvSpPr>
      <xdr:spPr>
        <a:xfrm>
          <a:off x="3937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405" name="テキスト ボックス 404"/>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0</xdr:rowOff>
    </xdr:from>
    <xdr:to>
      <xdr:col>15</xdr:col>
      <xdr:colOff>149225</xdr:colOff>
      <xdr:row>78</xdr:row>
      <xdr:rowOff>101600</xdr:rowOff>
    </xdr:to>
    <xdr:sp macro="" textlink="">
      <xdr:nvSpPr>
        <xdr:cNvPr id="406" name="楕円 405"/>
        <xdr:cNvSpPr/>
      </xdr:nvSpPr>
      <xdr:spPr>
        <a:xfrm>
          <a:off x="3048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407" name="テキスト ボックス 406"/>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149679</xdr:rowOff>
    </xdr:from>
    <xdr:to>
      <xdr:col>11</xdr:col>
      <xdr:colOff>60325</xdr:colOff>
      <xdr:row>78</xdr:row>
      <xdr:rowOff>79829</xdr:rowOff>
    </xdr:to>
    <xdr:sp macro="" textlink="">
      <xdr:nvSpPr>
        <xdr:cNvPr id="408" name="楕円 407"/>
        <xdr:cNvSpPr/>
      </xdr:nvSpPr>
      <xdr:spPr>
        <a:xfrm>
          <a:off x="2159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64606</xdr:rowOff>
    </xdr:from>
    <xdr:ext cx="762000" cy="259045"/>
    <xdr:sp macro="" textlink="">
      <xdr:nvSpPr>
        <xdr:cNvPr id="409" name="テキスト ボックス 408"/>
        <xdr:cNvSpPr txBox="1"/>
      </xdr:nvSpPr>
      <xdr:spPr>
        <a:xfrm>
          <a:off x="1828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2721</xdr:rowOff>
    </xdr:from>
    <xdr:to>
      <xdr:col>6</xdr:col>
      <xdr:colOff>171450</xdr:colOff>
      <xdr:row>79</xdr:row>
      <xdr:rowOff>104321</xdr:rowOff>
    </xdr:to>
    <xdr:sp macro="" textlink="">
      <xdr:nvSpPr>
        <xdr:cNvPr id="410" name="楕円 409"/>
        <xdr:cNvSpPr/>
      </xdr:nvSpPr>
      <xdr:spPr>
        <a:xfrm>
          <a:off x="1270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89098</xdr:rowOff>
    </xdr:from>
    <xdr:ext cx="762000" cy="259045"/>
    <xdr:sp macro="" textlink="">
      <xdr:nvSpPr>
        <xdr:cNvPr id="411" name="テキスト ボックス 410"/>
        <xdr:cNvSpPr txBox="1"/>
      </xdr:nvSpPr>
      <xdr:spPr>
        <a:xfrm>
          <a:off x="939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2" name="正方形/長方形 41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3" name="正方形/長方形 41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4" name="正方形/長方形 41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5" name="正方形/長方形 41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6" name="正方形/長方形 41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7" name="正方形/長方形 41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8" name="正方形/長方形 41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9" name="正方形/長方形 41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20" name="正方形/長方形 41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21" name="正方形/長方形 42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2" name="テキスト ボックス 42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平均及び類似団体平均を大きく上回っている。これは、物件費が多いことが主な要因であり、経年比較をすると、物件費は年々増加している。ついては、費用対効果を検証し、効果の低い経費を削減するなど経常経費の抑制を図るとともに、令和元年度で普通交付税における合併算定替が終了することを踏ま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債権管理条例を制定するなど、収入未済額の圧縮を進め、市税等を中心とした自主財源の一層の充実</a:t>
          </a:r>
          <a:r>
            <a:rPr kumimoji="1" lang="ja-JP" altLang="en-US" sz="1300">
              <a:latin typeface="ＭＳ Ｐゴシック" panose="020B0600070205080204" pitchFamily="50" charset="-128"/>
              <a:ea typeface="ＭＳ Ｐゴシック" panose="020B0600070205080204" pitchFamily="50" charset="-128"/>
            </a:rPr>
            <a:t>に努める。</a:t>
          </a:r>
        </a:p>
      </xdr:txBody>
    </xdr:sp>
    <xdr:clientData/>
  </xdr:twoCellAnchor>
  <xdr:oneCellAnchor>
    <xdr:from>
      <xdr:col>62</xdr:col>
      <xdr:colOff>6350</xdr:colOff>
      <xdr:row>69</xdr:row>
      <xdr:rowOff>107950</xdr:rowOff>
    </xdr:from>
    <xdr:ext cx="298543" cy="225703"/>
    <xdr:sp macro="" textlink="">
      <xdr:nvSpPr>
        <xdr:cNvPr id="423" name="テキスト ボックス 42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4" name="直線コネクタ 42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5" name="テキスト ボックス 42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6" name="直線コネクタ 42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7" name="テキスト ボックス 42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8" name="直線コネクタ 42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9" name="テキスト ボックス 42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30" name="直線コネクタ 42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31" name="テキスト ボックス 43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32" name="直線コネクタ 43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33" name="テキスト ボックス 43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4" name="直線コネクタ 43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5" name="テキスト ボックス 43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6" name="直線コネクタ 43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7" name="テキスト ボックス 43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81</xdr:row>
      <xdr:rowOff>39370</xdr:rowOff>
    </xdr:to>
    <xdr:cxnSp macro="">
      <xdr:nvCxnSpPr>
        <xdr:cNvPr id="439" name="直線コネクタ 438"/>
        <xdr:cNvCxnSpPr/>
      </xdr:nvCxnSpPr>
      <xdr:spPr>
        <a:xfrm flipV="1">
          <a:off x="16510000" y="124485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40"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41" name="直線コネクタ 440"/>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42"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43" name="直線コネクタ 442"/>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153670</xdr:rowOff>
    </xdr:from>
    <xdr:to>
      <xdr:col>82</xdr:col>
      <xdr:colOff>107950</xdr:colOff>
      <xdr:row>77</xdr:row>
      <xdr:rowOff>130811</xdr:rowOff>
    </xdr:to>
    <xdr:cxnSp macro="">
      <xdr:nvCxnSpPr>
        <xdr:cNvPr id="444" name="直線コネクタ 443"/>
        <xdr:cNvCxnSpPr/>
      </xdr:nvCxnSpPr>
      <xdr:spPr>
        <a:xfrm>
          <a:off x="15671800" y="13012420"/>
          <a:ext cx="8382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146067</xdr:rowOff>
    </xdr:from>
    <xdr:ext cx="762000" cy="259045"/>
    <xdr:sp macro="" textlink="">
      <xdr:nvSpPr>
        <xdr:cNvPr id="445" name="公債費以外平均値テキスト"/>
        <xdr:cNvSpPr txBox="1"/>
      </xdr:nvSpPr>
      <xdr:spPr>
        <a:xfrm>
          <a:off x="16598900" y="1266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129540</xdr:rowOff>
    </xdr:from>
    <xdr:to>
      <xdr:col>82</xdr:col>
      <xdr:colOff>158750</xdr:colOff>
      <xdr:row>75</xdr:row>
      <xdr:rowOff>59690</xdr:rowOff>
    </xdr:to>
    <xdr:sp macro="" textlink="">
      <xdr:nvSpPr>
        <xdr:cNvPr id="446" name="フローチャート: 判断 445"/>
        <xdr:cNvSpPr/>
      </xdr:nvSpPr>
      <xdr:spPr>
        <a:xfrm>
          <a:off x="164592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153670</xdr:rowOff>
    </xdr:from>
    <xdr:to>
      <xdr:col>78</xdr:col>
      <xdr:colOff>69850</xdr:colOff>
      <xdr:row>76</xdr:row>
      <xdr:rowOff>149861</xdr:rowOff>
    </xdr:to>
    <xdr:cxnSp macro="">
      <xdr:nvCxnSpPr>
        <xdr:cNvPr id="447" name="直線コネクタ 446"/>
        <xdr:cNvCxnSpPr/>
      </xdr:nvCxnSpPr>
      <xdr:spPr>
        <a:xfrm flipV="1">
          <a:off x="14782800" y="1301242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53340</xdr:rowOff>
    </xdr:from>
    <xdr:to>
      <xdr:col>78</xdr:col>
      <xdr:colOff>120650</xdr:colOff>
      <xdr:row>74</xdr:row>
      <xdr:rowOff>154940</xdr:rowOff>
    </xdr:to>
    <xdr:sp macro="" textlink="">
      <xdr:nvSpPr>
        <xdr:cNvPr id="448" name="フローチャート: 判断 447"/>
        <xdr:cNvSpPr/>
      </xdr:nvSpPr>
      <xdr:spPr>
        <a:xfrm>
          <a:off x="15621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165117</xdr:rowOff>
    </xdr:from>
    <xdr:ext cx="736600" cy="259045"/>
    <xdr:sp macro="" textlink="">
      <xdr:nvSpPr>
        <xdr:cNvPr id="449" name="テキスト ボックス 448"/>
        <xdr:cNvSpPr txBox="1"/>
      </xdr:nvSpPr>
      <xdr:spPr>
        <a:xfrm>
          <a:off x="15290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149861</xdr:rowOff>
    </xdr:to>
    <xdr:cxnSp macro="">
      <xdr:nvCxnSpPr>
        <xdr:cNvPr id="450" name="直線コネクタ 449"/>
        <xdr:cNvCxnSpPr/>
      </xdr:nvCxnSpPr>
      <xdr:spPr>
        <a:xfrm>
          <a:off x="13893800" y="130429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22860</xdr:rowOff>
    </xdr:from>
    <xdr:to>
      <xdr:col>74</xdr:col>
      <xdr:colOff>31750</xdr:colOff>
      <xdr:row>74</xdr:row>
      <xdr:rowOff>124460</xdr:rowOff>
    </xdr:to>
    <xdr:sp macro="" textlink="">
      <xdr:nvSpPr>
        <xdr:cNvPr id="451" name="フローチャート: 判断 450"/>
        <xdr:cNvSpPr/>
      </xdr:nvSpPr>
      <xdr:spPr>
        <a:xfrm>
          <a:off x="14732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134637</xdr:rowOff>
    </xdr:from>
    <xdr:ext cx="762000" cy="259045"/>
    <xdr:sp macro="" textlink="">
      <xdr:nvSpPr>
        <xdr:cNvPr id="452" name="テキスト ボックス 451"/>
        <xdr:cNvSpPr txBox="1"/>
      </xdr:nvSpPr>
      <xdr:spPr>
        <a:xfrm>
          <a:off x="14401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130810</xdr:rowOff>
    </xdr:from>
    <xdr:to>
      <xdr:col>69</xdr:col>
      <xdr:colOff>92075</xdr:colOff>
      <xdr:row>76</xdr:row>
      <xdr:rowOff>12700</xdr:rowOff>
    </xdr:to>
    <xdr:cxnSp macro="">
      <xdr:nvCxnSpPr>
        <xdr:cNvPr id="453" name="直線コネクタ 452"/>
        <xdr:cNvCxnSpPr/>
      </xdr:nvCxnSpPr>
      <xdr:spPr>
        <a:xfrm>
          <a:off x="13004800" y="12989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7620</xdr:rowOff>
    </xdr:from>
    <xdr:to>
      <xdr:col>69</xdr:col>
      <xdr:colOff>142875</xdr:colOff>
      <xdr:row>74</xdr:row>
      <xdr:rowOff>109220</xdr:rowOff>
    </xdr:to>
    <xdr:sp macro="" textlink="">
      <xdr:nvSpPr>
        <xdr:cNvPr id="454" name="フローチャート: 判断 453"/>
        <xdr:cNvSpPr/>
      </xdr:nvSpPr>
      <xdr:spPr>
        <a:xfrm>
          <a:off x="13843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119397</xdr:rowOff>
    </xdr:from>
    <xdr:ext cx="762000" cy="259045"/>
    <xdr:sp macro="" textlink="">
      <xdr:nvSpPr>
        <xdr:cNvPr id="455" name="テキスト ボックス 454"/>
        <xdr:cNvSpPr txBox="1"/>
      </xdr:nvSpPr>
      <xdr:spPr>
        <a:xfrm>
          <a:off x="13512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91440</xdr:rowOff>
    </xdr:from>
    <xdr:to>
      <xdr:col>65</xdr:col>
      <xdr:colOff>53975</xdr:colOff>
      <xdr:row>75</xdr:row>
      <xdr:rowOff>21590</xdr:rowOff>
    </xdr:to>
    <xdr:sp macro="" textlink="">
      <xdr:nvSpPr>
        <xdr:cNvPr id="456" name="フローチャート: 判断 455"/>
        <xdr:cNvSpPr/>
      </xdr:nvSpPr>
      <xdr:spPr>
        <a:xfrm>
          <a:off x="12954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31767</xdr:rowOff>
    </xdr:from>
    <xdr:ext cx="762000" cy="259045"/>
    <xdr:sp macro="" textlink="">
      <xdr:nvSpPr>
        <xdr:cNvPr id="457" name="テキスト ボックス 456"/>
        <xdr:cNvSpPr txBox="1"/>
      </xdr:nvSpPr>
      <xdr:spPr>
        <a:xfrm>
          <a:off x="12623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8" name="テキスト ボックス 45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9" name="テキスト ボックス 45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60" name="テキスト ボックス 45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61" name="テキスト ボックス 46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2" name="テキスト ボックス 46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63" name="楕円 462"/>
        <xdr:cNvSpPr/>
      </xdr:nvSpPr>
      <xdr:spPr>
        <a:xfrm>
          <a:off x="16459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52088</xdr:rowOff>
    </xdr:from>
    <xdr:ext cx="762000" cy="259045"/>
    <xdr:sp macro="" textlink="">
      <xdr:nvSpPr>
        <xdr:cNvPr id="464" name="公債費以外該当値テキスト"/>
        <xdr:cNvSpPr txBox="1"/>
      </xdr:nvSpPr>
      <xdr:spPr>
        <a:xfrm>
          <a:off x="16598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102870</xdr:rowOff>
    </xdr:from>
    <xdr:to>
      <xdr:col>78</xdr:col>
      <xdr:colOff>120650</xdr:colOff>
      <xdr:row>76</xdr:row>
      <xdr:rowOff>33020</xdr:rowOff>
    </xdr:to>
    <xdr:sp macro="" textlink="">
      <xdr:nvSpPr>
        <xdr:cNvPr id="465" name="楕円 464"/>
        <xdr:cNvSpPr/>
      </xdr:nvSpPr>
      <xdr:spPr>
        <a:xfrm>
          <a:off x="15621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17797</xdr:rowOff>
    </xdr:from>
    <xdr:ext cx="736600" cy="259045"/>
    <xdr:sp macro="" textlink="">
      <xdr:nvSpPr>
        <xdr:cNvPr id="466" name="テキスト ボックス 465"/>
        <xdr:cNvSpPr txBox="1"/>
      </xdr:nvSpPr>
      <xdr:spPr>
        <a:xfrm>
          <a:off x="15290800" y="13047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67" name="楕円 466"/>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68" name="テキスト ボックス 467"/>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69" name="楕円 468"/>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70" name="テキスト ボックス 469"/>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80010</xdr:rowOff>
    </xdr:from>
    <xdr:to>
      <xdr:col>65</xdr:col>
      <xdr:colOff>53975</xdr:colOff>
      <xdr:row>76</xdr:row>
      <xdr:rowOff>10161</xdr:rowOff>
    </xdr:to>
    <xdr:sp macro="" textlink="">
      <xdr:nvSpPr>
        <xdr:cNvPr id="471" name="楕円 470"/>
        <xdr:cNvSpPr/>
      </xdr:nvSpPr>
      <xdr:spPr>
        <a:xfrm>
          <a:off x="12954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166388</xdr:rowOff>
    </xdr:from>
    <xdr:ext cx="762000" cy="259045"/>
    <xdr:sp macro="" textlink="">
      <xdr:nvSpPr>
        <xdr:cNvPr id="472" name="テキスト ボックス 471"/>
        <xdr:cNvSpPr txBox="1"/>
      </xdr:nvSpPr>
      <xdr:spPr>
        <a:xfrm>
          <a:off x="12623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30966</xdr:rowOff>
    </xdr:from>
    <xdr:to>
      <xdr:col>29</xdr:col>
      <xdr:colOff>127000</xdr:colOff>
      <xdr:row>19</xdr:row>
      <xdr:rowOff>156566</xdr:rowOff>
    </xdr:to>
    <xdr:cxnSp macro="">
      <xdr:nvCxnSpPr>
        <xdr:cNvPr id="47" name="直線コネクタ 46"/>
        <xdr:cNvCxnSpPr/>
      </xdr:nvCxnSpPr>
      <xdr:spPr bwMode="auto">
        <a:xfrm flipV="1">
          <a:off x="5651500" y="2135991"/>
          <a:ext cx="0" cy="1325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128643</xdr:rowOff>
    </xdr:from>
    <xdr:ext cx="762000" cy="259045"/>
    <xdr:sp macro="" textlink="">
      <xdr:nvSpPr>
        <xdr:cNvPr id="48" name="人口1人当たり決算額の推移最小値テキスト130"/>
        <xdr:cNvSpPr txBox="1"/>
      </xdr:nvSpPr>
      <xdr:spPr>
        <a:xfrm>
          <a:off x="5740400" y="343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156566</xdr:rowOff>
    </xdr:from>
    <xdr:to>
      <xdr:col>30</xdr:col>
      <xdr:colOff>25400</xdr:colOff>
      <xdr:row>19</xdr:row>
      <xdr:rowOff>156566</xdr:rowOff>
    </xdr:to>
    <xdr:cxnSp macro="">
      <xdr:nvCxnSpPr>
        <xdr:cNvPr id="49" name="直線コネクタ 48"/>
        <xdr:cNvCxnSpPr/>
      </xdr:nvCxnSpPr>
      <xdr:spPr bwMode="auto">
        <a:xfrm>
          <a:off x="5562600" y="3461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117343</xdr:rowOff>
    </xdr:from>
    <xdr:ext cx="762000" cy="259045"/>
    <xdr:sp macro="" textlink="">
      <xdr:nvSpPr>
        <xdr:cNvPr id="50" name="人口1人当たり決算額の推移最大値テキスト130"/>
        <xdr:cNvSpPr txBox="1"/>
      </xdr:nvSpPr>
      <xdr:spPr>
        <a:xfrm>
          <a:off x="5740400" y="187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30966</xdr:rowOff>
    </xdr:from>
    <xdr:to>
      <xdr:col>30</xdr:col>
      <xdr:colOff>25400</xdr:colOff>
      <xdr:row>12</xdr:row>
      <xdr:rowOff>30966</xdr:rowOff>
    </xdr:to>
    <xdr:cxnSp macro="">
      <xdr:nvCxnSpPr>
        <xdr:cNvPr id="51" name="直線コネクタ 50"/>
        <xdr:cNvCxnSpPr/>
      </xdr:nvCxnSpPr>
      <xdr:spPr bwMode="auto">
        <a:xfrm>
          <a:off x="5562600" y="21359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75347</xdr:rowOff>
    </xdr:from>
    <xdr:to>
      <xdr:col>29</xdr:col>
      <xdr:colOff>127000</xdr:colOff>
      <xdr:row>17</xdr:row>
      <xdr:rowOff>106176</xdr:rowOff>
    </xdr:to>
    <xdr:cxnSp macro="">
      <xdr:nvCxnSpPr>
        <xdr:cNvPr id="52" name="直線コネクタ 51"/>
        <xdr:cNvCxnSpPr/>
      </xdr:nvCxnSpPr>
      <xdr:spPr bwMode="auto">
        <a:xfrm flipV="1">
          <a:off x="5003800" y="3037622"/>
          <a:ext cx="647700" cy="30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1330</xdr:rowOff>
    </xdr:from>
    <xdr:ext cx="762000" cy="259045"/>
    <xdr:sp macro="" textlink="">
      <xdr:nvSpPr>
        <xdr:cNvPr id="53" name="人口1人当たり決算額の推移平均値テキスト130"/>
        <xdr:cNvSpPr txBox="1"/>
      </xdr:nvSpPr>
      <xdr:spPr>
        <a:xfrm>
          <a:off x="5740400" y="2620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156253</xdr:rowOff>
    </xdr:from>
    <xdr:to>
      <xdr:col>29</xdr:col>
      <xdr:colOff>177800</xdr:colOff>
      <xdr:row>16</xdr:row>
      <xdr:rowOff>86403</xdr:rowOff>
    </xdr:to>
    <xdr:sp macro="" textlink="">
      <xdr:nvSpPr>
        <xdr:cNvPr id="54" name="フローチャート: 判断 53"/>
        <xdr:cNvSpPr/>
      </xdr:nvSpPr>
      <xdr:spPr bwMode="auto">
        <a:xfrm>
          <a:off x="56007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85896</xdr:rowOff>
    </xdr:from>
    <xdr:to>
      <xdr:col>26</xdr:col>
      <xdr:colOff>50800</xdr:colOff>
      <xdr:row>17</xdr:row>
      <xdr:rowOff>106176</xdr:rowOff>
    </xdr:to>
    <xdr:cxnSp macro="">
      <xdr:nvCxnSpPr>
        <xdr:cNvPr id="55" name="直線コネクタ 54"/>
        <xdr:cNvCxnSpPr/>
      </xdr:nvCxnSpPr>
      <xdr:spPr bwMode="auto">
        <a:xfrm>
          <a:off x="4305300" y="3048171"/>
          <a:ext cx="698500" cy="20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16089</xdr:rowOff>
    </xdr:from>
    <xdr:to>
      <xdr:col>26</xdr:col>
      <xdr:colOff>101600</xdr:colOff>
      <xdr:row>16</xdr:row>
      <xdr:rowOff>117689</xdr:rowOff>
    </xdr:to>
    <xdr:sp macro="" textlink="">
      <xdr:nvSpPr>
        <xdr:cNvPr id="56" name="フローチャート: 判断 55"/>
        <xdr:cNvSpPr/>
      </xdr:nvSpPr>
      <xdr:spPr bwMode="auto">
        <a:xfrm>
          <a:off x="49530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127866</xdr:rowOff>
    </xdr:from>
    <xdr:ext cx="736600" cy="259045"/>
    <xdr:sp macro="" textlink="">
      <xdr:nvSpPr>
        <xdr:cNvPr id="57" name="テキスト ボックス 56"/>
        <xdr:cNvSpPr txBox="1"/>
      </xdr:nvSpPr>
      <xdr:spPr>
        <a:xfrm>
          <a:off x="4622800" y="257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85896</xdr:rowOff>
    </xdr:from>
    <xdr:to>
      <xdr:col>22</xdr:col>
      <xdr:colOff>114300</xdr:colOff>
      <xdr:row>17</xdr:row>
      <xdr:rowOff>119990</xdr:rowOff>
    </xdr:to>
    <xdr:cxnSp macro="">
      <xdr:nvCxnSpPr>
        <xdr:cNvPr id="58" name="直線コネクタ 57"/>
        <xdr:cNvCxnSpPr/>
      </xdr:nvCxnSpPr>
      <xdr:spPr bwMode="auto">
        <a:xfrm flipV="1">
          <a:off x="3606800" y="3048171"/>
          <a:ext cx="698500" cy="34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40517</xdr:rowOff>
    </xdr:from>
    <xdr:to>
      <xdr:col>22</xdr:col>
      <xdr:colOff>165100</xdr:colOff>
      <xdr:row>16</xdr:row>
      <xdr:rowOff>142117</xdr:rowOff>
    </xdr:to>
    <xdr:sp macro="" textlink="">
      <xdr:nvSpPr>
        <xdr:cNvPr id="59" name="フローチャート: 判断 58"/>
        <xdr:cNvSpPr/>
      </xdr:nvSpPr>
      <xdr:spPr bwMode="auto">
        <a:xfrm>
          <a:off x="42545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152294</xdr:rowOff>
    </xdr:from>
    <xdr:ext cx="762000" cy="259045"/>
    <xdr:sp macro="" textlink="">
      <xdr:nvSpPr>
        <xdr:cNvPr id="60" name="テキスト ボックス 59"/>
        <xdr:cNvSpPr txBox="1"/>
      </xdr:nvSpPr>
      <xdr:spPr>
        <a:xfrm>
          <a:off x="3924300" y="260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119990</xdr:rowOff>
    </xdr:from>
    <xdr:to>
      <xdr:col>18</xdr:col>
      <xdr:colOff>177800</xdr:colOff>
      <xdr:row>17</xdr:row>
      <xdr:rowOff>154606</xdr:rowOff>
    </xdr:to>
    <xdr:cxnSp macro="">
      <xdr:nvCxnSpPr>
        <xdr:cNvPr id="61" name="直線コネクタ 60"/>
        <xdr:cNvCxnSpPr/>
      </xdr:nvCxnSpPr>
      <xdr:spPr bwMode="auto">
        <a:xfrm flipV="1">
          <a:off x="2908300" y="3082265"/>
          <a:ext cx="698500" cy="34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38492</xdr:rowOff>
    </xdr:from>
    <xdr:to>
      <xdr:col>19</xdr:col>
      <xdr:colOff>38100</xdr:colOff>
      <xdr:row>17</xdr:row>
      <xdr:rowOff>140092</xdr:rowOff>
    </xdr:to>
    <xdr:sp macro="" textlink="">
      <xdr:nvSpPr>
        <xdr:cNvPr id="62" name="フローチャート: 判断 61"/>
        <xdr:cNvSpPr/>
      </xdr:nvSpPr>
      <xdr:spPr bwMode="auto">
        <a:xfrm>
          <a:off x="35560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150269</xdr:rowOff>
    </xdr:from>
    <xdr:ext cx="762000" cy="259045"/>
    <xdr:sp macro="" textlink="">
      <xdr:nvSpPr>
        <xdr:cNvPr id="63" name="テキスト ボックス 62"/>
        <xdr:cNvSpPr txBox="1"/>
      </xdr:nvSpPr>
      <xdr:spPr>
        <a:xfrm>
          <a:off x="3225800" y="276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102369</xdr:rowOff>
    </xdr:from>
    <xdr:to>
      <xdr:col>15</xdr:col>
      <xdr:colOff>101600</xdr:colOff>
      <xdr:row>18</xdr:row>
      <xdr:rowOff>32519</xdr:rowOff>
    </xdr:to>
    <xdr:sp macro="" textlink="">
      <xdr:nvSpPr>
        <xdr:cNvPr id="64" name="フローチャート: 判断 63"/>
        <xdr:cNvSpPr/>
      </xdr:nvSpPr>
      <xdr:spPr bwMode="auto">
        <a:xfrm>
          <a:off x="28575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42696</xdr:rowOff>
    </xdr:from>
    <xdr:ext cx="762000" cy="259045"/>
    <xdr:sp macro="" textlink="">
      <xdr:nvSpPr>
        <xdr:cNvPr id="65" name="テキスト ボックス 64"/>
        <xdr:cNvSpPr txBox="1"/>
      </xdr:nvSpPr>
      <xdr:spPr>
        <a:xfrm>
          <a:off x="2527300" y="283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24547</xdr:rowOff>
    </xdr:from>
    <xdr:to>
      <xdr:col>29</xdr:col>
      <xdr:colOff>177800</xdr:colOff>
      <xdr:row>17</xdr:row>
      <xdr:rowOff>126147</xdr:rowOff>
    </xdr:to>
    <xdr:sp macro="" textlink="">
      <xdr:nvSpPr>
        <xdr:cNvPr id="71" name="楕円 70"/>
        <xdr:cNvSpPr/>
      </xdr:nvSpPr>
      <xdr:spPr bwMode="auto">
        <a:xfrm>
          <a:off x="5600700" y="2986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168074</xdr:rowOff>
    </xdr:from>
    <xdr:ext cx="762000" cy="259045"/>
    <xdr:sp macro="" textlink="">
      <xdr:nvSpPr>
        <xdr:cNvPr id="72" name="人口1人当たり決算額の推移該当値テキスト130"/>
        <xdr:cNvSpPr txBox="1"/>
      </xdr:nvSpPr>
      <xdr:spPr>
        <a:xfrm>
          <a:off x="5740400" y="295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55376</xdr:rowOff>
    </xdr:from>
    <xdr:to>
      <xdr:col>26</xdr:col>
      <xdr:colOff>101600</xdr:colOff>
      <xdr:row>17</xdr:row>
      <xdr:rowOff>156976</xdr:rowOff>
    </xdr:to>
    <xdr:sp macro="" textlink="">
      <xdr:nvSpPr>
        <xdr:cNvPr id="73" name="楕円 72"/>
        <xdr:cNvSpPr/>
      </xdr:nvSpPr>
      <xdr:spPr bwMode="auto">
        <a:xfrm>
          <a:off x="4953000" y="3017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141753</xdr:rowOff>
    </xdr:from>
    <xdr:ext cx="736600" cy="259045"/>
    <xdr:sp macro="" textlink="">
      <xdr:nvSpPr>
        <xdr:cNvPr id="74" name="テキスト ボックス 73"/>
        <xdr:cNvSpPr txBox="1"/>
      </xdr:nvSpPr>
      <xdr:spPr>
        <a:xfrm>
          <a:off x="4622800" y="3104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35096</xdr:rowOff>
    </xdr:from>
    <xdr:to>
      <xdr:col>22</xdr:col>
      <xdr:colOff>165100</xdr:colOff>
      <xdr:row>17</xdr:row>
      <xdr:rowOff>136696</xdr:rowOff>
    </xdr:to>
    <xdr:sp macro="" textlink="">
      <xdr:nvSpPr>
        <xdr:cNvPr id="75" name="楕円 74"/>
        <xdr:cNvSpPr/>
      </xdr:nvSpPr>
      <xdr:spPr bwMode="auto">
        <a:xfrm>
          <a:off x="4254500" y="2997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121473</xdr:rowOff>
    </xdr:from>
    <xdr:ext cx="762000" cy="259045"/>
    <xdr:sp macro="" textlink="">
      <xdr:nvSpPr>
        <xdr:cNvPr id="76" name="テキスト ボックス 75"/>
        <xdr:cNvSpPr txBox="1"/>
      </xdr:nvSpPr>
      <xdr:spPr>
        <a:xfrm>
          <a:off x="3924300" y="308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69190</xdr:rowOff>
    </xdr:from>
    <xdr:to>
      <xdr:col>19</xdr:col>
      <xdr:colOff>38100</xdr:colOff>
      <xdr:row>17</xdr:row>
      <xdr:rowOff>170790</xdr:rowOff>
    </xdr:to>
    <xdr:sp macro="" textlink="">
      <xdr:nvSpPr>
        <xdr:cNvPr id="77" name="楕円 76"/>
        <xdr:cNvSpPr/>
      </xdr:nvSpPr>
      <xdr:spPr bwMode="auto">
        <a:xfrm>
          <a:off x="3556000" y="3031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155567</xdr:rowOff>
    </xdr:from>
    <xdr:ext cx="762000" cy="259045"/>
    <xdr:sp macro="" textlink="">
      <xdr:nvSpPr>
        <xdr:cNvPr id="78" name="テキスト ボックス 77"/>
        <xdr:cNvSpPr txBox="1"/>
      </xdr:nvSpPr>
      <xdr:spPr>
        <a:xfrm>
          <a:off x="3225800" y="3117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103806</xdr:rowOff>
    </xdr:from>
    <xdr:to>
      <xdr:col>15</xdr:col>
      <xdr:colOff>101600</xdr:colOff>
      <xdr:row>18</xdr:row>
      <xdr:rowOff>33956</xdr:rowOff>
    </xdr:to>
    <xdr:sp macro="" textlink="">
      <xdr:nvSpPr>
        <xdr:cNvPr id="79" name="楕円 78"/>
        <xdr:cNvSpPr/>
      </xdr:nvSpPr>
      <xdr:spPr bwMode="auto">
        <a:xfrm>
          <a:off x="2857500" y="3066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18733</xdr:rowOff>
    </xdr:from>
    <xdr:ext cx="762000" cy="259045"/>
    <xdr:sp macro="" textlink="">
      <xdr:nvSpPr>
        <xdr:cNvPr id="80" name="テキスト ボックス 79"/>
        <xdr:cNvSpPr txBox="1"/>
      </xdr:nvSpPr>
      <xdr:spPr>
        <a:xfrm>
          <a:off x="2527300" y="3152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36866</xdr:rowOff>
    </xdr:from>
    <xdr:to>
      <xdr:col>29</xdr:col>
      <xdr:colOff>127000</xdr:colOff>
      <xdr:row>37</xdr:row>
      <xdr:rowOff>253514</xdr:rowOff>
    </xdr:to>
    <xdr:cxnSp macro="">
      <xdr:nvCxnSpPr>
        <xdr:cNvPr id="110" name="直線コネクタ 109"/>
        <xdr:cNvCxnSpPr/>
      </xdr:nvCxnSpPr>
      <xdr:spPr bwMode="auto">
        <a:xfrm flipV="1">
          <a:off x="5651500" y="5961416"/>
          <a:ext cx="0" cy="14167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225591</xdr:rowOff>
    </xdr:from>
    <xdr:ext cx="762000" cy="259045"/>
    <xdr:sp macro="" textlink="">
      <xdr:nvSpPr>
        <xdr:cNvPr id="111" name="人口1人当たり決算額の推移最小値テキスト445"/>
        <xdr:cNvSpPr txBox="1"/>
      </xdr:nvSpPr>
      <xdr:spPr>
        <a:xfrm>
          <a:off x="5740400" y="735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253514</xdr:rowOff>
    </xdr:from>
    <xdr:to>
      <xdr:col>30</xdr:col>
      <xdr:colOff>25400</xdr:colOff>
      <xdr:row>37</xdr:row>
      <xdr:rowOff>253514</xdr:rowOff>
    </xdr:to>
    <xdr:cxnSp macro="">
      <xdr:nvCxnSpPr>
        <xdr:cNvPr id="112" name="直線コネクタ 111"/>
        <xdr:cNvCxnSpPr/>
      </xdr:nvCxnSpPr>
      <xdr:spPr bwMode="auto">
        <a:xfrm>
          <a:off x="5562600" y="7378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294693</xdr:rowOff>
    </xdr:from>
    <xdr:ext cx="762000" cy="259045"/>
    <xdr:sp macro="" textlink="">
      <xdr:nvSpPr>
        <xdr:cNvPr id="113" name="人口1人当たり決算額の推移最大値テキスト445"/>
        <xdr:cNvSpPr txBox="1"/>
      </xdr:nvSpPr>
      <xdr:spPr>
        <a:xfrm>
          <a:off x="5740400" y="570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36866</xdr:rowOff>
    </xdr:from>
    <xdr:to>
      <xdr:col>30</xdr:col>
      <xdr:colOff>25400</xdr:colOff>
      <xdr:row>33</xdr:row>
      <xdr:rowOff>36866</xdr:rowOff>
    </xdr:to>
    <xdr:cxnSp macro="">
      <xdr:nvCxnSpPr>
        <xdr:cNvPr id="114" name="直線コネクタ 113"/>
        <xdr:cNvCxnSpPr/>
      </xdr:nvCxnSpPr>
      <xdr:spPr bwMode="auto">
        <a:xfrm>
          <a:off x="5562600" y="5961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57734</xdr:rowOff>
    </xdr:from>
    <xdr:to>
      <xdr:col>29</xdr:col>
      <xdr:colOff>127000</xdr:colOff>
      <xdr:row>36</xdr:row>
      <xdr:rowOff>70307</xdr:rowOff>
    </xdr:to>
    <xdr:cxnSp macro="">
      <xdr:nvCxnSpPr>
        <xdr:cNvPr id="115" name="直線コネクタ 114"/>
        <xdr:cNvCxnSpPr/>
      </xdr:nvCxnSpPr>
      <xdr:spPr bwMode="auto">
        <a:xfrm flipV="1">
          <a:off x="5003800" y="7010984"/>
          <a:ext cx="647700" cy="12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289062</xdr:rowOff>
    </xdr:from>
    <xdr:ext cx="762000" cy="259045"/>
    <xdr:sp macro="" textlink="">
      <xdr:nvSpPr>
        <xdr:cNvPr id="116" name="人口1人当たり決算額の推移平均値テキスト445"/>
        <xdr:cNvSpPr txBox="1"/>
      </xdr:nvSpPr>
      <xdr:spPr>
        <a:xfrm>
          <a:off x="5740400" y="655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101085</xdr:rowOff>
    </xdr:from>
    <xdr:to>
      <xdr:col>29</xdr:col>
      <xdr:colOff>177800</xdr:colOff>
      <xdr:row>35</xdr:row>
      <xdr:rowOff>202685</xdr:rowOff>
    </xdr:to>
    <xdr:sp macro="" textlink="">
      <xdr:nvSpPr>
        <xdr:cNvPr id="117" name="フローチャート: 判断 116"/>
        <xdr:cNvSpPr/>
      </xdr:nvSpPr>
      <xdr:spPr bwMode="auto">
        <a:xfrm>
          <a:off x="5600700" y="671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70307</xdr:rowOff>
    </xdr:from>
    <xdr:to>
      <xdr:col>26</xdr:col>
      <xdr:colOff>50800</xdr:colOff>
      <xdr:row>36</xdr:row>
      <xdr:rowOff>75467</xdr:rowOff>
    </xdr:to>
    <xdr:cxnSp macro="">
      <xdr:nvCxnSpPr>
        <xdr:cNvPr id="118" name="直線コネクタ 117"/>
        <xdr:cNvCxnSpPr/>
      </xdr:nvCxnSpPr>
      <xdr:spPr bwMode="auto">
        <a:xfrm flipV="1">
          <a:off x="4305300" y="7023557"/>
          <a:ext cx="698500" cy="5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81948</xdr:rowOff>
    </xdr:from>
    <xdr:to>
      <xdr:col>26</xdr:col>
      <xdr:colOff>101600</xdr:colOff>
      <xdr:row>35</xdr:row>
      <xdr:rowOff>183548</xdr:rowOff>
    </xdr:to>
    <xdr:sp macro="" textlink="">
      <xdr:nvSpPr>
        <xdr:cNvPr id="119" name="フローチャート: 判断 118"/>
        <xdr:cNvSpPr/>
      </xdr:nvSpPr>
      <xdr:spPr bwMode="auto">
        <a:xfrm>
          <a:off x="4953000" y="6692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193725</xdr:rowOff>
    </xdr:from>
    <xdr:ext cx="736600" cy="259045"/>
    <xdr:sp macro="" textlink="">
      <xdr:nvSpPr>
        <xdr:cNvPr id="120" name="テキスト ボックス 119"/>
        <xdr:cNvSpPr txBox="1"/>
      </xdr:nvSpPr>
      <xdr:spPr>
        <a:xfrm>
          <a:off x="4622800" y="646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75467</xdr:rowOff>
    </xdr:from>
    <xdr:to>
      <xdr:col>22</xdr:col>
      <xdr:colOff>114300</xdr:colOff>
      <xdr:row>36</xdr:row>
      <xdr:rowOff>121317</xdr:rowOff>
    </xdr:to>
    <xdr:cxnSp macro="">
      <xdr:nvCxnSpPr>
        <xdr:cNvPr id="121" name="直線コネクタ 120"/>
        <xdr:cNvCxnSpPr/>
      </xdr:nvCxnSpPr>
      <xdr:spPr bwMode="auto">
        <a:xfrm flipV="1">
          <a:off x="3606800" y="7028717"/>
          <a:ext cx="698500" cy="45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56932</xdr:rowOff>
    </xdr:from>
    <xdr:to>
      <xdr:col>22</xdr:col>
      <xdr:colOff>165100</xdr:colOff>
      <xdr:row>35</xdr:row>
      <xdr:rowOff>158532</xdr:rowOff>
    </xdr:to>
    <xdr:sp macro="" textlink="">
      <xdr:nvSpPr>
        <xdr:cNvPr id="122" name="フローチャート: 判断 121"/>
        <xdr:cNvSpPr/>
      </xdr:nvSpPr>
      <xdr:spPr bwMode="auto">
        <a:xfrm>
          <a:off x="4254500" y="6667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168709</xdr:rowOff>
    </xdr:from>
    <xdr:ext cx="762000" cy="259045"/>
    <xdr:sp macro="" textlink="">
      <xdr:nvSpPr>
        <xdr:cNvPr id="123" name="テキスト ボックス 122"/>
        <xdr:cNvSpPr txBox="1"/>
      </xdr:nvSpPr>
      <xdr:spPr>
        <a:xfrm>
          <a:off x="3924300" y="643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15378</xdr:rowOff>
    </xdr:from>
    <xdr:to>
      <xdr:col>18</xdr:col>
      <xdr:colOff>177800</xdr:colOff>
      <xdr:row>36</xdr:row>
      <xdr:rowOff>121317</xdr:rowOff>
    </xdr:to>
    <xdr:cxnSp macro="">
      <xdr:nvCxnSpPr>
        <xdr:cNvPr id="124" name="直線コネクタ 123"/>
        <xdr:cNvCxnSpPr/>
      </xdr:nvCxnSpPr>
      <xdr:spPr bwMode="auto">
        <a:xfrm>
          <a:off x="2908300" y="6968628"/>
          <a:ext cx="698500" cy="105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184426</xdr:rowOff>
    </xdr:from>
    <xdr:to>
      <xdr:col>19</xdr:col>
      <xdr:colOff>38100</xdr:colOff>
      <xdr:row>35</xdr:row>
      <xdr:rowOff>286026</xdr:rowOff>
    </xdr:to>
    <xdr:sp macro="" textlink="">
      <xdr:nvSpPr>
        <xdr:cNvPr id="125" name="フローチャート: 判断 124"/>
        <xdr:cNvSpPr/>
      </xdr:nvSpPr>
      <xdr:spPr bwMode="auto">
        <a:xfrm>
          <a:off x="3556000" y="6794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296203</xdr:rowOff>
    </xdr:from>
    <xdr:ext cx="762000" cy="259045"/>
    <xdr:sp macro="" textlink="">
      <xdr:nvSpPr>
        <xdr:cNvPr id="126" name="テキスト ボックス 125"/>
        <xdr:cNvSpPr txBox="1"/>
      </xdr:nvSpPr>
      <xdr:spPr>
        <a:xfrm>
          <a:off x="3225800" y="656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241576</xdr:rowOff>
    </xdr:from>
    <xdr:to>
      <xdr:col>15</xdr:col>
      <xdr:colOff>101600</xdr:colOff>
      <xdr:row>36</xdr:row>
      <xdr:rowOff>276</xdr:rowOff>
    </xdr:to>
    <xdr:sp macro="" textlink="">
      <xdr:nvSpPr>
        <xdr:cNvPr id="127" name="フローチャート: 判断 126"/>
        <xdr:cNvSpPr/>
      </xdr:nvSpPr>
      <xdr:spPr bwMode="auto">
        <a:xfrm>
          <a:off x="2857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10453</xdr:rowOff>
    </xdr:from>
    <xdr:ext cx="762000" cy="259045"/>
    <xdr:sp macro="" textlink="">
      <xdr:nvSpPr>
        <xdr:cNvPr id="128" name="テキスト ボックス 127"/>
        <xdr:cNvSpPr txBox="1"/>
      </xdr:nvSpPr>
      <xdr:spPr>
        <a:xfrm>
          <a:off x="2527300" y="662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6934</xdr:rowOff>
    </xdr:from>
    <xdr:to>
      <xdr:col>29</xdr:col>
      <xdr:colOff>177800</xdr:colOff>
      <xdr:row>36</xdr:row>
      <xdr:rowOff>108534</xdr:rowOff>
    </xdr:to>
    <xdr:sp macro="" textlink="">
      <xdr:nvSpPr>
        <xdr:cNvPr id="134" name="楕円 133"/>
        <xdr:cNvSpPr/>
      </xdr:nvSpPr>
      <xdr:spPr bwMode="auto">
        <a:xfrm>
          <a:off x="5600700" y="6960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321911</xdr:rowOff>
    </xdr:from>
    <xdr:ext cx="762000" cy="259045"/>
    <xdr:sp macro="" textlink="">
      <xdr:nvSpPr>
        <xdr:cNvPr id="135" name="人口1人当たり決算額の推移該当値テキスト445"/>
        <xdr:cNvSpPr txBox="1"/>
      </xdr:nvSpPr>
      <xdr:spPr>
        <a:xfrm>
          <a:off x="5740400" y="6932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19507</xdr:rowOff>
    </xdr:from>
    <xdr:to>
      <xdr:col>26</xdr:col>
      <xdr:colOff>101600</xdr:colOff>
      <xdr:row>36</xdr:row>
      <xdr:rowOff>121107</xdr:rowOff>
    </xdr:to>
    <xdr:sp macro="" textlink="">
      <xdr:nvSpPr>
        <xdr:cNvPr id="136" name="楕円 135"/>
        <xdr:cNvSpPr/>
      </xdr:nvSpPr>
      <xdr:spPr bwMode="auto">
        <a:xfrm>
          <a:off x="4953000" y="6972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105884</xdr:rowOff>
    </xdr:from>
    <xdr:ext cx="736600" cy="259045"/>
    <xdr:sp macro="" textlink="">
      <xdr:nvSpPr>
        <xdr:cNvPr id="137" name="テキスト ボックス 136"/>
        <xdr:cNvSpPr txBox="1"/>
      </xdr:nvSpPr>
      <xdr:spPr>
        <a:xfrm>
          <a:off x="4622800" y="7059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24667</xdr:rowOff>
    </xdr:from>
    <xdr:to>
      <xdr:col>22</xdr:col>
      <xdr:colOff>165100</xdr:colOff>
      <xdr:row>36</xdr:row>
      <xdr:rowOff>126267</xdr:rowOff>
    </xdr:to>
    <xdr:sp macro="" textlink="">
      <xdr:nvSpPr>
        <xdr:cNvPr id="138" name="楕円 137"/>
        <xdr:cNvSpPr/>
      </xdr:nvSpPr>
      <xdr:spPr bwMode="auto">
        <a:xfrm>
          <a:off x="4254500" y="6977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111044</xdr:rowOff>
    </xdr:from>
    <xdr:ext cx="762000" cy="259045"/>
    <xdr:sp macro="" textlink="">
      <xdr:nvSpPr>
        <xdr:cNvPr id="139" name="テキスト ボックス 138"/>
        <xdr:cNvSpPr txBox="1"/>
      </xdr:nvSpPr>
      <xdr:spPr>
        <a:xfrm>
          <a:off x="3924300" y="7064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70517</xdr:rowOff>
    </xdr:from>
    <xdr:to>
      <xdr:col>19</xdr:col>
      <xdr:colOff>38100</xdr:colOff>
      <xdr:row>37</xdr:row>
      <xdr:rowOff>667</xdr:rowOff>
    </xdr:to>
    <xdr:sp macro="" textlink="">
      <xdr:nvSpPr>
        <xdr:cNvPr id="140" name="楕円 139"/>
        <xdr:cNvSpPr/>
      </xdr:nvSpPr>
      <xdr:spPr bwMode="auto">
        <a:xfrm>
          <a:off x="3556000" y="7023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156894</xdr:rowOff>
    </xdr:from>
    <xdr:ext cx="762000" cy="259045"/>
    <xdr:sp macro="" textlink="">
      <xdr:nvSpPr>
        <xdr:cNvPr id="141" name="テキスト ボックス 140"/>
        <xdr:cNvSpPr txBox="1"/>
      </xdr:nvSpPr>
      <xdr:spPr>
        <a:xfrm>
          <a:off x="3225800" y="711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307478</xdr:rowOff>
    </xdr:from>
    <xdr:to>
      <xdr:col>15</xdr:col>
      <xdr:colOff>101600</xdr:colOff>
      <xdr:row>36</xdr:row>
      <xdr:rowOff>66178</xdr:rowOff>
    </xdr:to>
    <xdr:sp macro="" textlink="">
      <xdr:nvSpPr>
        <xdr:cNvPr id="142" name="楕円 141"/>
        <xdr:cNvSpPr/>
      </xdr:nvSpPr>
      <xdr:spPr bwMode="auto">
        <a:xfrm>
          <a:off x="2857500" y="6917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50955</xdr:rowOff>
    </xdr:from>
    <xdr:ext cx="762000" cy="259045"/>
    <xdr:sp macro="" textlink="">
      <xdr:nvSpPr>
        <xdr:cNvPr id="143" name="テキスト ボックス 142"/>
        <xdr:cNvSpPr txBox="1"/>
      </xdr:nvSpPr>
      <xdr:spPr>
        <a:xfrm>
          <a:off x="2527300" y="700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117,653
115,556
592.74
51,837,102
49,341,186
2,127,827
27,414,501
34,169,613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107271</xdr:rowOff>
    </xdr:from>
    <xdr:to>
      <xdr:col>24</xdr:col>
      <xdr:colOff>62865</xdr:colOff>
      <xdr:row>39</xdr:row>
      <xdr:rowOff>23473</xdr:rowOff>
    </xdr:to>
    <xdr:cxnSp macro="">
      <xdr:nvCxnSpPr>
        <xdr:cNvPr id="58" name="直線コネクタ 57"/>
        <xdr:cNvCxnSpPr/>
      </xdr:nvCxnSpPr>
      <xdr:spPr>
        <a:xfrm flipV="1">
          <a:off x="4633595" y="5079321"/>
          <a:ext cx="1270" cy="1630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27300</xdr:rowOff>
    </xdr:from>
    <xdr:ext cx="534377" cy="259045"/>
    <xdr:sp macro="" textlink="">
      <xdr:nvSpPr>
        <xdr:cNvPr id="59" name="人件費最小値テキスト"/>
        <xdr:cNvSpPr txBox="1"/>
      </xdr:nvSpPr>
      <xdr:spPr>
        <a:xfrm>
          <a:off x="4686300" y="67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23473</xdr:rowOff>
    </xdr:from>
    <xdr:to>
      <xdr:col>24</xdr:col>
      <xdr:colOff>152400</xdr:colOff>
      <xdr:row>39</xdr:row>
      <xdr:rowOff>23473</xdr:rowOff>
    </xdr:to>
    <xdr:cxnSp macro="">
      <xdr:nvCxnSpPr>
        <xdr:cNvPr id="60" name="直線コネクタ 59"/>
        <xdr:cNvCxnSpPr/>
      </xdr:nvCxnSpPr>
      <xdr:spPr>
        <a:xfrm>
          <a:off x="4546600" y="671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53948</xdr:rowOff>
    </xdr:from>
    <xdr:ext cx="534377" cy="259045"/>
    <xdr:sp macro="" textlink="">
      <xdr:nvSpPr>
        <xdr:cNvPr id="61" name="人件費最大値テキスト"/>
        <xdr:cNvSpPr txBox="1"/>
      </xdr:nvSpPr>
      <xdr:spPr>
        <a:xfrm>
          <a:off x="4686300" y="485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107271</xdr:rowOff>
    </xdr:from>
    <xdr:to>
      <xdr:col>24</xdr:col>
      <xdr:colOff>152400</xdr:colOff>
      <xdr:row>29</xdr:row>
      <xdr:rowOff>107271</xdr:rowOff>
    </xdr:to>
    <xdr:cxnSp macro="">
      <xdr:nvCxnSpPr>
        <xdr:cNvPr id="62" name="直線コネクタ 61"/>
        <xdr:cNvCxnSpPr/>
      </xdr:nvCxnSpPr>
      <xdr:spPr>
        <a:xfrm>
          <a:off x="4546600" y="507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170953</xdr:rowOff>
    </xdr:from>
    <xdr:to>
      <xdr:col>24</xdr:col>
      <xdr:colOff>63500</xdr:colOff>
      <xdr:row>37</xdr:row>
      <xdr:rowOff>1625</xdr:rowOff>
    </xdr:to>
    <xdr:cxnSp macro="">
      <xdr:nvCxnSpPr>
        <xdr:cNvPr id="63" name="直線コネクタ 62"/>
        <xdr:cNvCxnSpPr/>
      </xdr:nvCxnSpPr>
      <xdr:spPr>
        <a:xfrm flipV="1">
          <a:off x="3797300" y="6343153"/>
          <a:ext cx="8382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166021</xdr:rowOff>
    </xdr:from>
    <xdr:ext cx="534377" cy="259045"/>
    <xdr:sp macro="" textlink="">
      <xdr:nvSpPr>
        <xdr:cNvPr id="64" name="人件費平均値テキスト"/>
        <xdr:cNvSpPr txBox="1"/>
      </xdr:nvSpPr>
      <xdr:spPr>
        <a:xfrm>
          <a:off x="4686300" y="582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143144</xdr:rowOff>
    </xdr:from>
    <xdr:to>
      <xdr:col>24</xdr:col>
      <xdr:colOff>114300</xdr:colOff>
      <xdr:row>35</xdr:row>
      <xdr:rowOff>73294</xdr:rowOff>
    </xdr:to>
    <xdr:sp macro="" textlink="">
      <xdr:nvSpPr>
        <xdr:cNvPr id="65" name="フローチャート: 判断 64"/>
        <xdr:cNvSpPr/>
      </xdr:nvSpPr>
      <xdr:spPr>
        <a:xfrm>
          <a:off x="4584700" y="59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159653</xdr:rowOff>
    </xdr:from>
    <xdr:to>
      <xdr:col>19</xdr:col>
      <xdr:colOff>177800</xdr:colOff>
      <xdr:row>37</xdr:row>
      <xdr:rowOff>1625</xdr:rowOff>
    </xdr:to>
    <xdr:cxnSp macro="">
      <xdr:nvCxnSpPr>
        <xdr:cNvPr id="66" name="直線コネクタ 65"/>
        <xdr:cNvCxnSpPr/>
      </xdr:nvCxnSpPr>
      <xdr:spPr>
        <a:xfrm>
          <a:off x="2908300" y="6331853"/>
          <a:ext cx="8890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15781</xdr:rowOff>
    </xdr:from>
    <xdr:to>
      <xdr:col>20</xdr:col>
      <xdr:colOff>38100</xdr:colOff>
      <xdr:row>35</xdr:row>
      <xdr:rowOff>117381</xdr:rowOff>
    </xdr:to>
    <xdr:sp macro="" textlink="">
      <xdr:nvSpPr>
        <xdr:cNvPr id="67" name="フローチャート: 判断 66"/>
        <xdr:cNvSpPr/>
      </xdr:nvSpPr>
      <xdr:spPr>
        <a:xfrm>
          <a:off x="37465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133908</xdr:rowOff>
    </xdr:from>
    <xdr:ext cx="534377" cy="259045"/>
    <xdr:sp macro="" textlink="">
      <xdr:nvSpPr>
        <xdr:cNvPr id="68" name="テキスト ボックス 67"/>
        <xdr:cNvSpPr txBox="1"/>
      </xdr:nvSpPr>
      <xdr:spPr>
        <a:xfrm>
          <a:off x="3530111" y="579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159653</xdr:rowOff>
    </xdr:from>
    <xdr:to>
      <xdr:col>15</xdr:col>
      <xdr:colOff>50800</xdr:colOff>
      <xdr:row>37</xdr:row>
      <xdr:rowOff>4009</xdr:rowOff>
    </xdr:to>
    <xdr:cxnSp macro="">
      <xdr:nvCxnSpPr>
        <xdr:cNvPr id="69" name="直線コネクタ 68"/>
        <xdr:cNvCxnSpPr/>
      </xdr:nvCxnSpPr>
      <xdr:spPr>
        <a:xfrm flipV="1">
          <a:off x="2019300" y="6331853"/>
          <a:ext cx="8890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13299</xdr:rowOff>
    </xdr:from>
    <xdr:to>
      <xdr:col>15</xdr:col>
      <xdr:colOff>101600</xdr:colOff>
      <xdr:row>35</xdr:row>
      <xdr:rowOff>114899</xdr:rowOff>
    </xdr:to>
    <xdr:sp macro="" textlink="">
      <xdr:nvSpPr>
        <xdr:cNvPr id="70" name="フローチャート: 判断 69"/>
        <xdr:cNvSpPr/>
      </xdr:nvSpPr>
      <xdr:spPr>
        <a:xfrm>
          <a:off x="2857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131426</xdr:rowOff>
    </xdr:from>
    <xdr:ext cx="534377" cy="259045"/>
    <xdr:sp macro="" textlink="">
      <xdr:nvSpPr>
        <xdr:cNvPr id="71" name="テキスト ボックス 70"/>
        <xdr:cNvSpPr txBox="1"/>
      </xdr:nvSpPr>
      <xdr:spPr>
        <a:xfrm>
          <a:off x="2641111" y="57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4009</xdr:rowOff>
    </xdr:from>
    <xdr:to>
      <xdr:col>10</xdr:col>
      <xdr:colOff>114300</xdr:colOff>
      <xdr:row>37</xdr:row>
      <xdr:rowOff>23277</xdr:rowOff>
    </xdr:to>
    <xdr:cxnSp macro="">
      <xdr:nvCxnSpPr>
        <xdr:cNvPr id="72" name="直線コネクタ 71"/>
        <xdr:cNvCxnSpPr/>
      </xdr:nvCxnSpPr>
      <xdr:spPr>
        <a:xfrm flipV="1">
          <a:off x="1130300" y="6347659"/>
          <a:ext cx="8890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99514</xdr:rowOff>
    </xdr:from>
    <xdr:to>
      <xdr:col>10</xdr:col>
      <xdr:colOff>165100</xdr:colOff>
      <xdr:row>36</xdr:row>
      <xdr:rowOff>29664</xdr:rowOff>
    </xdr:to>
    <xdr:sp macro="" textlink="">
      <xdr:nvSpPr>
        <xdr:cNvPr id="73" name="フローチャート: 判断 72"/>
        <xdr:cNvSpPr/>
      </xdr:nvSpPr>
      <xdr:spPr>
        <a:xfrm>
          <a:off x="1968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46191</xdr:rowOff>
    </xdr:from>
    <xdr:ext cx="534377" cy="259045"/>
    <xdr:sp macro="" textlink="">
      <xdr:nvSpPr>
        <xdr:cNvPr id="74" name="テキスト ボックス 73"/>
        <xdr:cNvSpPr txBox="1"/>
      </xdr:nvSpPr>
      <xdr:spPr>
        <a:xfrm>
          <a:off x="1752111" y="58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114667</xdr:rowOff>
    </xdr:from>
    <xdr:to>
      <xdr:col>6</xdr:col>
      <xdr:colOff>38100</xdr:colOff>
      <xdr:row>36</xdr:row>
      <xdr:rowOff>44817</xdr:rowOff>
    </xdr:to>
    <xdr:sp macro="" textlink="">
      <xdr:nvSpPr>
        <xdr:cNvPr id="75" name="フローチャート: 判断 74"/>
        <xdr:cNvSpPr/>
      </xdr:nvSpPr>
      <xdr:spPr>
        <a:xfrm>
          <a:off x="1079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61344</xdr:rowOff>
    </xdr:from>
    <xdr:ext cx="534377" cy="259045"/>
    <xdr:sp macro="" textlink="">
      <xdr:nvSpPr>
        <xdr:cNvPr id="76" name="テキスト ボックス 75"/>
        <xdr:cNvSpPr txBox="1"/>
      </xdr:nvSpPr>
      <xdr:spPr>
        <a:xfrm>
          <a:off x="863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120153</xdr:rowOff>
    </xdr:from>
    <xdr:to>
      <xdr:col>24</xdr:col>
      <xdr:colOff>114300</xdr:colOff>
      <xdr:row>37</xdr:row>
      <xdr:rowOff>50303</xdr:rowOff>
    </xdr:to>
    <xdr:sp macro="" textlink="">
      <xdr:nvSpPr>
        <xdr:cNvPr id="82" name="楕円 81"/>
        <xdr:cNvSpPr/>
      </xdr:nvSpPr>
      <xdr:spPr>
        <a:xfrm>
          <a:off x="4584700" y="629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98580</xdr:rowOff>
    </xdr:from>
    <xdr:ext cx="534377" cy="259045"/>
    <xdr:sp macro="" textlink="">
      <xdr:nvSpPr>
        <xdr:cNvPr id="83" name="人件費該当値テキスト"/>
        <xdr:cNvSpPr txBox="1"/>
      </xdr:nvSpPr>
      <xdr:spPr>
        <a:xfrm>
          <a:off x="4686300" y="627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122275</xdr:rowOff>
    </xdr:from>
    <xdr:to>
      <xdr:col>20</xdr:col>
      <xdr:colOff>38100</xdr:colOff>
      <xdr:row>37</xdr:row>
      <xdr:rowOff>52425</xdr:rowOff>
    </xdr:to>
    <xdr:sp macro="" textlink="">
      <xdr:nvSpPr>
        <xdr:cNvPr id="84" name="楕円 83"/>
        <xdr:cNvSpPr/>
      </xdr:nvSpPr>
      <xdr:spPr>
        <a:xfrm>
          <a:off x="3746500" y="62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43552</xdr:rowOff>
    </xdr:from>
    <xdr:ext cx="534377" cy="259045"/>
    <xdr:sp macro="" textlink="">
      <xdr:nvSpPr>
        <xdr:cNvPr id="85" name="テキスト ボックス 84"/>
        <xdr:cNvSpPr txBox="1"/>
      </xdr:nvSpPr>
      <xdr:spPr>
        <a:xfrm>
          <a:off x="3530111" y="638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108853</xdr:rowOff>
    </xdr:from>
    <xdr:to>
      <xdr:col>15</xdr:col>
      <xdr:colOff>101600</xdr:colOff>
      <xdr:row>37</xdr:row>
      <xdr:rowOff>39003</xdr:rowOff>
    </xdr:to>
    <xdr:sp macro="" textlink="">
      <xdr:nvSpPr>
        <xdr:cNvPr id="86" name="楕円 85"/>
        <xdr:cNvSpPr/>
      </xdr:nvSpPr>
      <xdr:spPr>
        <a:xfrm>
          <a:off x="2857500" y="628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30130</xdr:rowOff>
    </xdr:from>
    <xdr:ext cx="534377" cy="259045"/>
    <xdr:sp macro="" textlink="">
      <xdr:nvSpPr>
        <xdr:cNvPr id="87" name="テキスト ボックス 86"/>
        <xdr:cNvSpPr txBox="1"/>
      </xdr:nvSpPr>
      <xdr:spPr>
        <a:xfrm>
          <a:off x="2641111" y="637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124659</xdr:rowOff>
    </xdr:from>
    <xdr:to>
      <xdr:col>10</xdr:col>
      <xdr:colOff>165100</xdr:colOff>
      <xdr:row>37</xdr:row>
      <xdr:rowOff>54809</xdr:rowOff>
    </xdr:to>
    <xdr:sp macro="" textlink="">
      <xdr:nvSpPr>
        <xdr:cNvPr id="88" name="楕円 87"/>
        <xdr:cNvSpPr/>
      </xdr:nvSpPr>
      <xdr:spPr>
        <a:xfrm>
          <a:off x="1968500" y="62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45936</xdr:rowOff>
    </xdr:from>
    <xdr:ext cx="534377" cy="259045"/>
    <xdr:sp macro="" textlink="">
      <xdr:nvSpPr>
        <xdr:cNvPr id="89" name="テキスト ボックス 88"/>
        <xdr:cNvSpPr txBox="1"/>
      </xdr:nvSpPr>
      <xdr:spPr>
        <a:xfrm>
          <a:off x="1752111" y="638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143927</xdr:rowOff>
    </xdr:from>
    <xdr:to>
      <xdr:col>6</xdr:col>
      <xdr:colOff>38100</xdr:colOff>
      <xdr:row>37</xdr:row>
      <xdr:rowOff>74077</xdr:rowOff>
    </xdr:to>
    <xdr:sp macro="" textlink="">
      <xdr:nvSpPr>
        <xdr:cNvPr id="90" name="楕円 89"/>
        <xdr:cNvSpPr/>
      </xdr:nvSpPr>
      <xdr:spPr>
        <a:xfrm>
          <a:off x="1079500" y="631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65204</xdr:rowOff>
    </xdr:from>
    <xdr:ext cx="534377" cy="259045"/>
    <xdr:sp macro="" textlink="">
      <xdr:nvSpPr>
        <xdr:cNvPr id="91" name="テキスト ボックス 90"/>
        <xdr:cNvSpPr txBox="1"/>
      </xdr:nvSpPr>
      <xdr:spPr>
        <a:xfrm>
          <a:off x="863111" y="640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142182</xdr:rowOff>
    </xdr:from>
    <xdr:to>
      <xdr:col>24</xdr:col>
      <xdr:colOff>62865</xdr:colOff>
      <xdr:row>59</xdr:row>
      <xdr:rowOff>49861</xdr:rowOff>
    </xdr:to>
    <xdr:cxnSp macro="">
      <xdr:nvCxnSpPr>
        <xdr:cNvPr id="118" name="直線コネクタ 117"/>
        <xdr:cNvCxnSpPr/>
      </xdr:nvCxnSpPr>
      <xdr:spPr>
        <a:xfrm flipV="1">
          <a:off x="4633595" y="8543232"/>
          <a:ext cx="1270" cy="1622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53688</xdr:rowOff>
    </xdr:from>
    <xdr:ext cx="534377" cy="259045"/>
    <xdr:sp macro="" textlink="">
      <xdr:nvSpPr>
        <xdr:cNvPr id="119" name="物件費最小値テキスト"/>
        <xdr:cNvSpPr txBox="1"/>
      </xdr:nvSpPr>
      <xdr:spPr>
        <a:xfrm>
          <a:off x="4686300" y="1016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49861</xdr:rowOff>
    </xdr:from>
    <xdr:to>
      <xdr:col>24</xdr:col>
      <xdr:colOff>152400</xdr:colOff>
      <xdr:row>59</xdr:row>
      <xdr:rowOff>49861</xdr:rowOff>
    </xdr:to>
    <xdr:cxnSp macro="">
      <xdr:nvCxnSpPr>
        <xdr:cNvPr id="120" name="直線コネクタ 119"/>
        <xdr:cNvCxnSpPr/>
      </xdr:nvCxnSpPr>
      <xdr:spPr>
        <a:xfrm>
          <a:off x="4546600" y="1016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88859</xdr:rowOff>
    </xdr:from>
    <xdr:ext cx="534377" cy="259045"/>
    <xdr:sp macro="" textlink="">
      <xdr:nvSpPr>
        <xdr:cNvPr id="121" name="物件費最大値テキスト"/>
        <xdr:cNvSpPr txBox="1"/>
      </xdr:nvSpPr>
      <xdr:spPr>
        <a:xfrm>
          <a:off x="4686300" y="831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142182</xdr:rowOff>
    </xdr:from>
    <xdr:to>
      <xdr:col>24</xdr:col>
      <xdr:colOff>152400</xdr:colOff>
      <xdr:row>49</xdr:row>
      <xdr:rowOff>142182</xdr:rowOff>
    </xdr:to>
    <xdr:cxnSp macro="">
      <xdr:nvCxnSpPr>
        <xdr:cNvPr id="122" name="直線コネクタ 121"/>
        <xdr:cNvCxnSpPr/>
      </xdr:nvCxnSpPr>
      <xdr:spPr>
        <a:xfrm>
          <a:off x="4546600" y="85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13023</xdr:rowOff>
    </xdr:from>
    <xdr:to>
      <xdr:col>24</xdr:col>
      <xdr:colOff>63500</xdr:colOff>
      <xdr:row>55</xdr:row>
      <xdr:rowOff>151783</xdr:rowOff>
    </xdr:to>
    <xdr:cxnSp macro="">
      <xdr:nvCxnSpPr>
        <xdr:cNvPr id="123" name="直線コネクタ 122"/>
        <xdr:cNvCxnSpPr/>
      </xdr:nvCxnSpPr>
      <xdr:spPr>
        <a:xfrm flipV="1">
          <a:off x="3797300" y="9442773"/>
          <a:ext cx="838200" cy="13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88881</xdr:rowOff>
    </xdr:from>
    <xdr:ext cx="534377" cy="259045"/>
    <xdr:sp macro="" textlink="">
      <xdr:nvSpPr>
        <xdr:cNvPr id="124" name="物件費平均値テキスト"/>
        <xdr:cNvSpPr txBox="1"/>
      </xdr:nvSpPr>
      <xdr:spPr>
        <a:xfrm>
          <a:off x="4686300" y="9518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110454</xdr:rowOff>
    </xdr:from>
    <xdr:to>
      <xdr:col>24</xdr:col>
      <xdr:colOff>114300</xdr:colOff>
      <xdr:row>56</xdr:row>
      <xdr:rowOff>40604</xdr:rowOff>
    </xdr:to>
    <xdr:sp macro="" textlink="">
      <xdr:nvSpPr>
        <xdr:cNvPr id="125" name="フローチャート: 判断 124"/>
        <xdr:cNvSpPr/>
      </xdr:nvSpPr>
      <xdr:spPr>
        <a:xfrm>
          <a:off x="4584700" y="95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38071</xdr:rowOff>
    </xdr:from>
    <xdr:to>
      <xdr:col>19</xdr:col>
      <xdr:colOff>177800</xdr:colOff>
      <xdr:row>55</xdr:row>
      <xdr:rowOff>151783</xdr:rowOff>
    </xdr:to>
    <xdr:cxnSp macro="">
      <xdr:nvCxnSpPr>
        <xdr:cNvPr id="126" name="直線コネクタ 125"/>
        <xdr:cNvCxnSpPr/>
      </xdr:nvCxnSpPr>
      <xdr:spPr>
        <a:xfrm>
          <a:off x="2908300" y="9467821"/>
          <a:ext cx="889000" cy="11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125999</xdr:rowOff>
    </xdr:from>
    <xdr:to>
      <xdr:col>20</xdr:col>
      <xdr:colOff>38100</xdr:colOff>
      <xdr:row>56</xdr:row>
      <xdr:rowOff>56149</xdr:rowOff>
    </xdr:to>
    <xdr:sp macro="" textlink="">
      <xdr:nvSpPr>
        <xdr:cNvPr id="127" name="フローチャート: 判断 126"/>
        <xdr:cNvSpPr/>
      </xdr:nvSpPr>
      <xdr:spPr>
        <a:xfrm>
          <a:off x="37465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47276</xdr:rowOff>
    </xdr:from>
    <xdr:ext cx="534377" cy="259045"/>
    <xdr:sp macro="" textlink="">
      <xdr:nvSpPr>
        <xdr:cNvPr id="128" name="テキスト ボックス 127"/>
        <xdr:cNvSpPr txBox="1"/>
      </xdr:nvSpPr>
      <xdr:spPr>
        <a:xfrm>
          <a:off x="3530111" y="964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38071</xdr:rowOff>
    </xdr:from>
    <xdr:to>
      <xdr:col>15</xdr:col>
      <xdr:colOff>50800</xdr:colOff>
      <xdr:row>55</xdr:row>
      <xdr:rowOff>65699</xdr:rowOff>
    </xdr:to>
    <xdr:cxnSp macro="">
      <xdr:nvCxnSpPr>
        <xdr:cNvPr id="129" name="直線コネクタ 128"/>
        <xdr:cNvCxnSpPr/>
      </xdr:nvCxnSpPr>
      <xdr:spPr>
        <a:xfrm flipV="1">
          <a:off x="2019300" y="9467821"/>
          <a:ext cx="889000" cy="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3339</xdr:rowOff>
    </xdr:from>
    <xdr:to>
      <xdr:col>15</xdr:col>
      <xdr:colOff>101600</xdr:colOff>
      <xdr:row>56</xdr:row>
      <xdr:rowOff>104939</xdr:rowOff>
    </xdr:to>
    <xdr:sp macro="" textlink="">
      <xdr:nvSpPr>
        <xdr:cNvPr id="130" name="フローチャート: 判断 129"/>
        <xdr:cNvSpPr/>
      </xdr:nvSpPr>
      <xdr:spPr>
        <a:xfrm>
          <a:off x="2857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96066</xdr:rowOff>
    </xdr:from>
    <xdr:ext cx="534377" cy="259045"/>
    <xdr:sp macro="" textlink="">
      <xdr:nvSpPr>
        <xdr:cNvPr id="131" name="テキスト ボックス 130"/>
        <xdr:cNvSpPr txBox="1"/>
      </xdr:nvSpPr>
      <xdr:spPr>
        <a:xfrm>
          <a:off x="2641111" y="969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38985</xdr:rowOff>
    </xdr:from>
    <xdr:to>
      <xdr:col>10</xdr:col>
      <xdr:colOff>114300</xdr:colOff>
      <xdr:row>55</xdr:row>
      <xdr:rowOff>65699</xdr:rowOff>
    </xdr:to>
    <xdr:cxnSp macro="">
      <xdr:nvCxnSpPr>
        <xdr:cNvPr id="132" name="直線コネクタ 131"/>
        <xdr:cNvCxnSpPr/>
      </xdr:nvCxnSpPr>
      <xdr:spPr>
        <a:xfrm>
          <a:off x="1130300" y="8954385"/>
          <a:ext cx="889000" cy="54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79723</xdr:rowOff>
    </xdr:from>
    <xdr:to>
      <xdr:col>10</xdr:col>
      <xdr:colOff>165100</xdr:colOff>
      <xdr:row>57</xdr:row>
      <xdr:rowOff>9873</xdr:rowOff>
    </xdr:to>
    <xdr:sp macro="" textlink="">
      <xdr:nvSpPr>
        <xdr:cNvPr id="133" name="フローチャート: 判断 132"/>
        <xdr:cNvSpPr/>
      </xdr:nvSpPr>
      <xdr:spPr>
        <a:xfrm>
          <a:off x="1968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1000</xdr:rowOff>
    </xdr:from>
    <xdr:ext cx="534377" cy="259045"/>
    <xdr:sp macro="" textlink="">
      <xdr:nvSpPr>
        <xdr:cNvPr id="134" name="テキスト ボックス 133"/>
        <xdr:cNvSpPr txBox="1"/>
      </xdr:nvSpPr>
      <xdr:spPr>
        <a:xfrm>
          <a:off x="1752111" y="97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56635</xdr:rowOff>
    </xdr:from>
    <xdr:to>
      <xdr:col>6</xdr:col>
      <xdr:colOff>38100</xdr:colOff>
      <xdr:row>57</xdr:row>
      <xdr:rowOff>158235</xdr:rowOff>
    </xdr:to>
    <xdr:sp macro="" textlink="">
      <xdr:nvSpPr>
        <xdr:cNvPr id="135" name="フローチャート: 判断 134"/>
        <xdr:cNvSpPr/>
      </xdr:nvSpPr>
      <xdr:spPr>
        <a:xfrm>
          <a:off x="1079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149362</xdr:rowOff>
    </xdr:from>
    <xdr:ext cx="534377" cy="259045"/>
    <xdr:sp macro="" textlink="">
      <xdr:nvSpPr>
        <xdr:cNvPr id="136" name="テキスト ボックス 135"/>
        <xdr:cNvSpPr txBox="1"/>
      </xdr:nvSpPr>
      <xdr:spPr>
        <a:xfrm>
          <a:off x="863111" y="99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133673</xdr:rowOff>
    </xdr:from>
    <xdr:to>
      <xdr:col>24</xdr:col>
      <xdr:colOff>114300</xdr:colOff>
      <xdr:row>55</xdr:row>
      <xdr:rowOff>63823</xdr:rowOff>
    </xdr:to>
    <xdr:sp macro="" textlink="">
      <xdr:nvSpPr>
        <xdr:cNvPr id="142" name="楕円 141"/>
        <xdr:cNvSpPr/>
      </xdr:nvSpPr>
      <xdr:spPr>
        <a:xfrm>
          <a:off x="4584700" y="939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156550</xdr:rowOff>
    </xdr:from>
    <xdr:ext cx="534377" cy="259045"/>
    <xdr:sp macro="" textlink="">
      <xdr:nvSpPr>
        <xdr:cNvPr id="143" name="物件費該当値テキスト"/>
        <xdr:cNvSpPr txBox="1"/>
      </xdr:nvSpPr>
      <xdr:spPr>
        <a:xfrm>
          <a:off x="4686300" y="924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100983</xdr:rowOff>
    </xdr:from>
    <xdr:to>
      <xdr:col>20</xdr:col>
      <xdr:colOff>38100</xdr:colOff>
      <xdr:row>56</xdr:row>
      <xdr:rowOff>31133</xdr:rowOff>
    </xdr:to>
    <xdr:sp macro="" textlink="">
      <xdr:nvSpPr>
        <xdr:cNvPr id="144" name="楕円 143"/>
        <xdr:cNvSpPr/>
      </xdr:nvSpPr>
      <xdr:spPr>
        <a:xfrm>
          <a:off x="3746500" y="953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47660</xdr:rowOff>
    </xdr:from>
    <xdr:ext cx="534377" cy="259045"/>
    <xdr:sp macro="" textlink="">
      <xdr:nvSpPr>
        <xdr:cNvPr id="145" name="テキスト ボックス 144"/>
        <xdr:cNvSpPr txBox="1"/>
      </xdr:nvSpPr>
      <xdr:spPr>
        <a:xfrm>
          <a:off x="3530111" y="930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158721</xdr:rowOff>
    </xdr:from>
    <xdr:to>
      <xdr:col>15</xdr:col>
      <xdr:colOff>101600</xdr:colOff>
      <xdr:row>55</xdr:row>
      <xdr:rowOff>88871</xdr:rowOff>
    </xdr:to>
    <xdr:sp macro="" textlink="">
      <xdr:nvSpPr>
        <xdr:cNvPr id="146" name="楕円 145"/>
        <xdr:cNvSpPr/>
      </xdr:nvSpPr>
      <xdr:spPr>
        <a:xfrm>
          <a:off x="2857500" y="941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105398</xdr:rowOff>
    </xdr:from>
    <xdr:ext cx="534377" cy="259045"/>
    <xdr:sp macro="" textlink="">
      <xdr:nvSpPr>
        <xdr:cNvPr id="147" name="テキスト ボックス 146"/>
        <xdr:cNvSpPr txBox="1"/>
      </xdr:nvSpPr>
      <xdr:spPr>
        <a:xfrm>
          <a:off x="2641111" y="919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14899</xdr:rowOff>
    </xdr:from>
    <xdr:to>
      <xdr:col>10</xdr:col>
      <xdr:colOff>165100</xdr:colOff>
      <xdr:row>55</xdr:row>
      <xdr:rowOff>116499</xdr:rowOff>
    </xdr:to>
    <xdr:sp macro="" textlink="">
      <xdr:nvSpPr>
        <xdr:cNvPr id="148" name="楕円 147"/>
        <xdr:cNvSpPr/>
      </xdr:nvSpPr>
      <xdr:spPr>
        <a:xfrm>
          <a:off x="1968500" y="944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133026</xdr:rowOff>
    </xdr:from>
    <xdr:ext cx="534377" cy="259045"/>
    <xdr:sp macro="" textlink="">
      <xdr:nvSpPr>
        <xdr:cNvPr id="149" name="テキスト ボックス 148"/>
        <xdr:cNvSpPr txBox="1"/>
      </xdr:nvSpPr>
      <xdr:spPr>
        <a:xfrm>
          <a:off x="1752111" y="921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159635</xdr:rowOff>
    </xdr:from>
    <xdr:to>
      <xdr:col>6</xdr:col>
      <xdr:colOff>38100</xdr:colOff>
      <xdr:row>52</xdr:row>
      <xdr:rowOff>89785</xdr:rowOff>
    </xdr:to>
    <xdr:sp macro="" textlink="">
      <xdr:nvSpPr>
        <xdr:cNvPr id="150" name="楕円 149"/>
        <xdr:cNvSpPr/>
      </xdr:nvSpPr>
      <xdr:spPr>
        <a:xfrm>
          <a:off x="1079500" y="890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106312</xdr:rowOff>
    </xdr:from>
    <xdr:ext cx="534377" cy="259045"/>
    <xdr:sp macro="" textlink="">
      <xdr:nvSpPr>
        <xdr:cNvPr id="151" name="テキスト ボックス 150"/>
        <xdr:cNvSpPr txBox="1"/>
      </xdr:nvSpPr>
      <xdr:spPr>
        <a:xfrm>
          <a:off x="863111" y="867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40945</xdr:rowOff>
    </xdr:from>
    <xdr:to>
      <xdr:col>24</xdr:col>
      <xdr:colOff>62865</xdr:colOff>
      <xdr:row>78</xdr:row>
      <xdr:rowOff>163018</xdr:rowOff>
    </xdr:to>
    <xdr:cxnSp macro="">
      <xdr:nvCxnSpPr>
        <xdr:cNvPr id="175" name="直線コネクタ 174"/>
        <xdr:cNvCxnSpPr/>
      </xdr:nvCxnSpPr>
      <xdr:spPr>
        <a:xfrm flipV="1">
          <a:off x="4633595" y="12042445"/>
          <a:ext cx="1270" cy="1493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166845</xdr:rowOff>
    </xdr:from>
    <xdr:ext cx="378565" cy="259045"/>
    <xdr:sp macro="" textlink="">
      <xdr:nvSpPr>
        <xdr:cNvPr id="176" name="維持補修費最小値テキスト"/>
        <xdr:cNvSpPr txBox="1"/>
      </xdr:nvSpPr>
      <xdr:spPr>
        <a:xfrm>
          <a:off x="4686300" y="13539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163018</xdr:rowOff>
    </xdr:from>
    <xdr:to>
      <xdr:col>24</xdr:col>
      <xdr:colOff>152400</xdr:colOff>
      <xdr:row>78</xdr:row>
      <xdr:rowOff>163018</xdr:rowOff>
    </xdr:to>
    <xdr:cxnSp macro="">
      <xdr:nvCxnSpPr>
        <xdr:cNvPr id="177" name="直線コネクタ 176"/>
        <xdr:cNvCxnSpPr/>
      </xdr:nvCxnSpPr>
      <xdr:spPr>
        <a:xfrm>
          <a:off x="4546600" y="13536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159072</xdr:rowOff>
    </xdr:from>
    <xdr:ext cx="534377" cy="259045"/>
    <xdr:sp macro="" textlink="">
      <xdr:nvSpPr>
        <xdr:cNvPr id="178" name="維持補修費最大値テキスト"/>
        <xdr:cNvSpPr txBox="1"/>
      </xdr:nvSpPr>
      <xdr:spPr>
        <a:xfrm>
          <a:off x="4686300" y="1181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40945</xdr:rowOff>
    </xdr:from>
    <xdr:to>
      <xdr:col>24</xdr:col>
      <xdr:colOff>152400</xdr:colOff>
      <xdr:row>70</xdr:row>
      <xdr:rowOff>40945</xdr:rowOff>
    </xdr:to>
    <xdr:cxnSp macro="">
      <xdr:nvCxnSpPr>
        <xdr:cNvPr id="179" name="直線コネクタ 178"/>
        <xdr:cNvCxnSpPr/>
      </xdr:nvCxnSpPr>
      <xdr:spPr>
        <a:xfrm>
          <a:off x="4546600" y="1204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76454</xdr:rowOff>
    </xdr:from>
    <xdr:to>
      <xdr:col>24</xdr:col>
      <xdr:colOff>63500</xdr:colOff>
      <xdr:row>77</xdr:row>
      <xdr:rowOff>103809</xdr:rowOff>
    </xdr:to>
    <xdr:cxnSp macro="">
      <xdr:nvCxnSpPr>
        <xdr:cNvPr id="180" name="直線コネクタ 179"/>
        <xdr:cNvCxnSpPr/>
      </xdr:nvCxnSpPr>
      <xdr:spPr>
        <a:xfrm flipV="1">
          <a:off x="3797300" y="13278104"/>
          <a:ext cx="838200" cy="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117569</xdr:rowOff>
    </xdr:from>
    <xdr:ext cx="469744" cy="259045"/>
    <xdr:sp macro="" textlink="">
      <xdr:nvSpPr>
        <xdr:cNvPr id="181" name="維持補修費平均値テキスト"/>
        <xdr:cNvSpPr txBox="1"/>
      </xdr:nvSpPr>
      <xdr:spPr>
        <a:xfrm>
          <a:off x="4686300" y="12976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94692</xdr:rowOff>
    </xdr:from>
    <xdr:to>
      <xdr:col>24</xdr:col>
      <xdr:colOff>114300</xdr:colOff>
      <xdr:row>77</xdr:row>
      <xdr:rowOff>24842</xdr:rowOff>
    </xdr:to>
    <xdr:sp macro="" textlink="">
      <xdr:nvSpPr>
        <xdr:cNvPr id="182" name="フローチャート: 判断 181"/>
        <xdr:cNvSpPr/>
      </xdr:nvSpPr>
      <xdr:spPr>
        <a:xfrm>
          <a:off x="4584700" y="1312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71349</xdr:rowOff>
    </xdr:from>
    <xdr:to>
      <xdr:col>19</xdr:col>
      <xdr:colOff>177800</xdr:colOff>
      <xdr:row>77</xdr:row>
      <xdr:rowOff>103809</xdr:rowOff>
    </xdr:to>
    <xdr:cxnSp macro="">
      <xdr:nvCxnSpPr>
        <xdr:cNvPr id="183" name="直線コネクタ 182"/>
        <xdr:cNvCxnSpPr/>
      </xdr:nvCxnSpPr>
      <xdr:spPr>
        <a:xfrm>
          <a:off x="2908300" y="13272999"/>
          <a:ext cx="889000" cy="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70155</xdr:rowOff>
    </xdr:from>
    <xdr:to>
      <xdr:col>20</xdr:col>
      <xdr:colOff>38100</xdr:colOff>
      <xdr:row>77</xdr:row>
      <xdr:rowOff>305</xdr:rowOff>
    </xdr:to>
    <xdr:sp macro="" textlink="">
      <xdr:nvSpPr>
        <xdr:cNvPr id="184" name="フローチャート: 判断 183"/>
        <xdr:cNvSpPr/>
      </xdr:nvSpPr>
      <xdr:spPr>
        <a:xfrm>
          <a:off x="3746500" y="131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16832</xdr:rowOff>
    </xdr:from>
    <xdr:ext cx="469744" cy="259045"/>
    <xdr:sp macro="" textlink="">
      <xdr:nvSpPr>
        <xdr:cNvPr id="185" name="テキスト ボックス 184"/>
        <xdr:cNvSpPr txBox="1"/>
      </xdr:nvSpPr>
      <xdr:spPr>
        <a:xfrm>
          <a:off x="3562428" y="1287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25857</xdr:rowOff>
    </xdr:from>
    <xdr:to>
      <xdr:col>15</xdr:col>
      <xdr:colOff>50800</xdr:colOff>
      <xdr:row>77</xdr:row>
      <xdr:rowOff>71349</xdr:rowOff>
    </xdr:to>
    <xdr:cxnSp macro="">
      <xdr:nvCxnSpPr>
        <xdr:cNvPr id="186" name="直線コネクタ 185"/>
        <xdr:cNvCxnSpPr/>
      </xdr:nvCxnSpPr>
      <xdr:spPr>
        <a:xfrm>
          <a:off x="2019300" y="13227507"/>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120447</xdr:rowOff>
    </xdr:from>
    <xdr:to>
      <xdr:col>15</xdr:col>
      <xdr:colOff>101600</xdr:colOff>
      <xdr:row>77</xdr:row>
      <xdr:rowOff>50597</xdr:rowOff>
    </xdr:to>
    <xdr:sp macro="" textlink="">
      <xdr:nvSpPr>
        <xdr:cNvPr id="187" name="フローチャート: 判断 186"/>
        <xdr:cNvSpPr/>
      </xdr:nvSpPr>
      <xdr:spPr>
        <a:xfrm>
          <a:off x="2857500" y="13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67124</xdr:rowOff>
    </xdr:from>
    <xdr:ext cx="469744" cy="259045"/>
    <xdr:sp macro="" textlink="">
      <xdr:nvSpPr>
        <xdr:cNvPr id="188" name="テキスト ボックス 187"/>
        <xdr:cNvSpPr txBox="1"/>
      </xdr:nvSpPr>
      <xdr:spPr>
        <a:xfrm>
          <a:off x="2673428" y="1292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25857</xdr:rowOff>
    </xdr:from>
    <xdr:to>
      <xdr:col>10</xdr:col>
      <xdr:colOff>114300</xdr:colOff>
      <xdr:row>77</xdr:row>
      <xdr:rowOff>100000</xdr:rowOff>
    </xdr:to>
    <xdr:cxnSp macro="">
      <xdr:nvCxnSpPr>
        <xdr:cNvPr id="189" name="直線コネクタ 188"/>
        <xdr:cNvCxnSpPr/>
      </xdr:nvCxnSpPr>
      <xdr:spPr>
        <a:xfrm flipV="1">
          <a:off x="1130300" y="13227507"/>
          <a:ext cx="889000" cy="7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26949</xdr:rowOff>
    </xdr:from>
    <xdr:to>
      <xdr:col>10</xdr:col>
      <xdr:colOff>165100</xdr:colOff>
      <xdr:row>77</xdr:row>
      <xdr:rowOff>128549</xdr:rowOff>
    </xdr:to>
    <xdr:sp macro="" textlink="">
      <xdr:nvSpPr>
        <xdr:cNvPr id="190" name="フローチャート: 判断 189"/>
        <xdr:cNvSpPr/>
      </xdr:nvSpPr>
      <xdr:spPr>
        <a:xfrm>
          <a:off x="1968500" y="1322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119676</xdr:rowOff>
    </xdr:from>
    <xdr:ext cx="469744" cy="259045"/>
    <xdr:sp macro="" textlink="">
      <xdr:nvSpPr>
        <xdr:cNvPr id="191" name="テキスト ボックス 190"/>
        <xdr:cNvSpPr txBox="1"/>
      </xdr:nvSpPr>
      <xdr:spPr>
        <a:xfrm>
          <a:off x="1784428" y="1332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34037</xdr:rowOff>
    </xdr:from>
    <xdr:to>
      <xdr:col>6</xdr:col>
      <xdr:colOff>38100</xdr:colOff>
      <xdr:row>77</xdr:row>
      <xdr:rowOff>135637</xdr:rowOff>
    </xdr:to>
    <xdr:sp macro="" textlink="">
      <xdr:nvSpPr>
        <xdr:cNvPr id="192" name="フローチャート: 判断 191"/>
        <xdr:cNvSpPr/>
      </xdr:nvSpPr>
      <xdr:spPr>
        <a:xfrm>
          <a:off x="1079500" y="1323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152164</xdr:rowOff>
    </xdr:from>
    <xdr:ext cx="469744" cy="259045"/>
    <xdr:sp macro="" textlink="">
      <xdr:nvSpPr>
        <xdr:cNvPr id="193" name="テキスト ボックス 192"/>
        <xdr:cNvSpPr txBox="1"/>
      </xdr:nvSpPr>
      <xdr:spPr>
        <a:xfrm>
          <a:off x="895428" y="1301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25654</xdr:rowOff>
    </xdr:from>
    <xdr:to>
      <xdr:col>24</xdr:col>
      <xdr:colOff>114300</xdr:colOff>
      <xdr:row>77</xdr:row>
      <xdr:rowOff>127254</xdr:rowOff>
    </xdr:to>
    <xdr:sp macro="" textlink="">
      <xdr:nvSpPr>
        <xdr:cNvPr id="199" name="楕円 198"/>
        <xdr:cNvSpPr/>
      </xdr:nvSpPr>
      <xdr:spPr>
        <a:xfrm>
          <a:off x="4584700" y="1322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4081</xdr:rowOff>
    </xdr:from>
    <xdr:ext cx="469744" cy="259045"/>
    <xdr:sp macro="" textlink="">
      <xdr:nvSpPr>
        <xdr:cNvPr id="200" name="維持補修費該当値テキスト"/>
        <xdr:cNvSpPr txBox="1"/>
      </xdr:nvSpPr>
      <xdr:spPr>
        <a:xfrm>
          <a:off x="4686300" y="1320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53009</xdr:rowOff>
    </xdr:from>
    <xdr:to>
      <xdr:col>20</xdr:col>
      <xdr:colOff>38100</xdr:colOff>
      <xdr:row>77</xdr:row>
      <xdr:rowOff>154609</xdr:rowOff>
    </xdr:to>
    <xdr:sp macro="" textlink="">
      <xdr:nvSpPr>
        <xdr:cNvPr id="201" name="楕円 200"/>
        <xdr:cNvSpPr/>
      </xdr:nvSpPr>
      <xdr:spPr>
        <a:xfrm>
          <a:off x="3746500" y="1325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145736</xdr:rowOff>
    </xdr:from>
    <xdr:ext cx="469744" cy="259045"/>
    <xdr:sp macro="" textlink="">
      <xdr:nvSpPr>
        <xdr:cNvPr id="202" name="テキスト ボックス 201"/>
        <xdr:cNvSpPr txBox="1"/>
      </xdr:nvSpPr>
      <xdr:spPr>
        <a:xfrm>
          <a:off x="3562428" y="1334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20549</xdr:rowOff>
    </xdr:from>
    <xdr:to>
      <xdr:col>15</xdr:col>
      <xdr:colOff>101600</xdr:colOff>
      <xdr:row>77</xdr:row>
      <xdr:rowOff>122149</xdr:rowOff>
    </xdr:to>
    <xdr:sp macro="" textlink="">
      <xdr:nvSpPr>
        <xdr:cNvPr id="203" name="楕円 202"/>
        <xdr:cNvSpPr/>
      </xdr:nvSpPr>
      <xdr:spPr>
        <a:xfrm>
          <a:off x="2857500" y="1322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113276</xdr:rowOff>
    </xdr:from>
    <xdr:ext cx="469744" cy="259045"/>
    <xdr:sp macro="" textlink="">
      <xdr:nvSpPr>
        <xdr:cNvPr id="204" name="テキスト ボックス 203"/>
        <xdr:cNvSpPr txBox="1"/>
      </xdr:nvSpPr>
      <xdr:spPr>
        <a:xfrm>
          <a:off x="2673428" y="1331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146507</xdr:rowOff>
    </xdr:from>
    <xdr:to>
      <xdr:col>10</xdr:col>
      <xdr:colOff>165100</xdr:colOff>
      <xdr:row>77</xdr:row>
      <xdr:rowOff>76657</xdr:rowOff>
    </xdr:to>
    <xdr:sp macro="" textlink="">
      <xdr:nvSpPr>
        <xdr:cNvPr id="205" name="楕円 204"/>
        <xdr:cNvSpPr/>
      </xdr:nvSpPr>
      <xdr:spPr>
        <a:xfrm>
          <a:off x="1968500" y="1317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93184</xdr:rowOff>
    </xdr:from>
    <xdr:ext cx="469744" cy="259045"/>
    <xdr:sp macro="" textlink="">
      <xdr:nvSpPr>
        <xdr:cNvPr id="206" name="テキスト ボックス 205"/>
        <xdr:cNvSpPr txBox="1"/>
      </xdr:nvSpPr>
      <xdr:spPr>
        <a:xfrm>
          <a:off x="1784428" y="1295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49200</xdr:rowOff>
    </xdr:from>
    <xdr:to>
      <xdr:col>6</xdr:col>
      <xdr:colOff>38100</xdr:colOff>
      <xdr:row>77</xdr:row>
      <xdr:rowOff>150800</xdr:rowOff>
    </xdr:to>
    <xdr:sp macro="" textlink="">
      <xdr:nvSpPr>
        <xdr:cNvPr id="207" name="楕円 206"/>
        <xdr:cNvSpPr/>
      </xdr:nvSpPr>
      <xdr:spPr>
        <a:xfrm>
          <a:off x="1079500" y="1325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141927</xdr:rowOff>
    </xdr:from>
    <xdr:ext cx="469744" cy="259045"/>
    <xdr:sp macro="" textlink="">
      <xdr:nvSpPr>
        <xdr:cNvPr id="208" name="テキスト ボックス 207"/>
        <xdr:cNvSpPr txBox="1"/>
      </xdr:nvSpPr>
      <xdr:spPr>
        <a:xfrm>
          <a:off x="895428" y="133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135649</xdr:rowOff>
    </xdr:from>
    <xdr:to>
      <xdr:col>24</xdr:col>
      <xdr:colOff>62865</xdr:colOff>
      <xdr:row>97</xdr:row>
      <xdr:rowOff>102908</xdr:rowOff>
    </xdr:to>
    <xdr:cxnSp macro="">
      <xdr:nvCxnSpPr>
        <xdr:cNvPr id="233" name="直線コネクタ 232"/>
        <xdr:cNvCxnSpPr/>
      </xdr:nvCxnSpPr>
      <xdr:spPr>
        <a:xfrm flipV="1">
          <a:off x="4633595" y="15394699"/>
          <a:ext cx="1270" cy="1338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106735</xdr:rowOff>
    </xdr:from>
    <xdr:ext cx="534377" cy="259045"/>
    <xdr:sp macro="" textlink="">
      <xdr:nvSpPr>
        <xdr:cNvPr id="234" name="扶助費最小値テキスト"/>
        <xdr:cNvSpPr txBox="1"/>
      </xdr:nvSpPr>
      <xdr:spPr>
        <a:xfrm>
          <a:off x="4686300" y="1673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102908</xdr:rowOff>
    </xdr:from>
    <xdr:to>
      <xdr:col>24</xdr:col>
      <xdr:colOff>152400</xdr:colOff>
      <xdr:row>97</xdr:row>
      <xdr:rowOff>102908</xdr:rowOff>
    </xdr:to>
    <xdr:cxnSp macro="">
      <xdr:nvCxnSpPr>
        <xdr:cNvPr id="235" name="直線コネクタ 234"/>
        <xdr:cNvCxnSpPr/>
      </xdr:nvCxnSpPr>
      <xdr:spPr>
        <a:xfrm>
          <a:off x="4546600" y="1673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82326</xdr:rowOff>
    </xdr:from>
    <xdr:ext cx="599010" cy="259045"/>
    <xdr:sp macro="" textlink="">
      <xdr:nvSpPr>
        <xdr:cNvPr id="236" name="扶助費最大値テキスト"/>
        <xdr:cNvSpPr txBox="1"/>
      </xdr:nvSpPr>
      <xdr:spPr>
        <a:xfrm>
          <a:off x="4686300" y="1516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135649</xdr:rowOff>
    </xdr:from>
    <xdr:to>
      <xdr:col>24</xdr:col>
      <xdr:colOff>152400</xdr:colOff>
      <xdr:row>89</xdr:row>
      <xdr:rowOff>135649</xdr:rowOff>
    </xdr:to>
    <xdr:cxnSp macro="">
      <xdr:nvCxnSpPr>
        <xdr:cNvPr id="237" name="直線コネクタ 236"/>
        <xdr:cNvCxnSpPr/>
      </xdr:nvCxnSpPr>
      <xdr:spPr>
        <a:xfrm>
          <a:off x="4546600" y="153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4445</xdr:rowOff>
    </xdr:from>
    <xdr:to>
      <xdr:col>24</xdr:col>
      <xdr:colOff>63500</xdr:colOff>
      <xdr:row>97</xdr:row>
      <xdr:rowOff>46532</xdr:rowOff>
    </xdr:to>
    <xdr:cxnSp macro="">
      <xdr:nvCxnSpPr>
        <xdr:cNvPr id="238" name="直線コネクタ 237"/>
        <xdr:cNvCxnSpPr/>
      </xdr:nvCxnSpPr>
      <xdr:spPr>
        <a:xfrm flipV="1">
          <a:off x="3797300" y="16635095"/>
          <a:ext cx="838200" cy="4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50474</xdr:rowOff>
    </xdr:from>
    <xdr:ext cx="599010" cy="259045"/>
    <xdr:sp macro="" textlink="">
      <xdr:nvSpPr>
        <xdr:cNvPr id="239" name="扶助費平均値テキスト"/>
        <xdr:cNvSpPr txBox="1"/>
      </xdr:nvSpPr>
      <xdr:spPr>
        <a:xfrm>
          <a:off x="4686300" y="1616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27597</xdr:rowOff>
    </xdr:from>
    <xdr:to>
      <xdr:col>24</xdr:col>
      <xdr:colOff>114300</xdr:colOff>
      <xdr:row>95</xdr:row>
      <xdr:rowOff>129197</xdr:rowOff>
    </xdr:to>
    <xdr:sp macro="" textlink="">
      <xdr:nvSpPr>
        <xdr:cNvPr id="240" name="フローチャート: 判断 239"/>
        <xdr:cNvSpPr/>
      </xdr:nvSpPr>
      <xdr:spPr>
        <a:xfrm>
          <a:off x="4584700" y="163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21743</xdr:rowOff>
    </xdr:from>
    <xdr:to>
      <xdr:col>19</xdr:col>
      <xdr:colOff>177800</xdr:colOff>
      <xdr:row>97</xdr:row>
      <xdr:rowOff>46532</xdr:rowOff>
    </xdr:to>
    <xdr:cxnSp macro="">
      <xdr:nvCxnSpPr>
        <xdr:cNvPr id="241" name="直線コネクタ 240"/>
        <xdr:cNvCxnSpPr/>
      </xdr:nvCxnSpPr>
      <xdr:spPr>
        <a:xfrm>
          <a:off x="2908300" y="16652393"/>
          <a:ext cx="889000" cy="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49048</xdr:rowOff>
    </xdr:from>
    <xdr:to>
      <xdr:col>20</xdr:col>
      <xdr:colOff>38100</xdr:colOff>
      <xdr:row>95</xdr:row>
      <xdr:rowOff>150648</xdr:rowOff>
    </xdr:to>
    <xdr:sp macro="" textlink="">
      <xdr:nvSpPr>
        <xdr:cNvPr id="242" name="フローチャート: 判断 241"/>
        <xdr:cNvSpPr/>
      </xdr:nvSpPr>
      <xdr:spPr>
        <a:xfrm>
          <a:off x="3746500" y="1633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167175</xdr:rowOff>
    </xdr:from>
    <xdr:ext cx="599010" cy="259045"/>
    <xdr:sp macro="" textlink="">
      <xdr:nvSpPr>
        <xdr:cNvPr id="243" name="テキスト ボックス 242"/>
        <xdr:cNvSpPr txBox="1"/>
      </xdr:nvSpPr>
      <xdr:spPr>
        <a:xfrm>
          <a:off x="3497795" y="1611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21743</xdr:rowOff>
    </xdr:from>
    <xdr:to>
      <xdr:col>15</xdr:col>
      <xdr:colOff>50800</xdr:colOff>
      <xdr:row>97</xdr:row>
      <xdr:rowOff>117590</xdr:rowOff>
    </xdr:to>
    <xdr:cxnSp macro="">
      <xdr:nvCxnSpPr>
        <xdr:cNvPr id="244" name="直線コネクタ 243"/>
        <xdr:cNvCxnSpPr/>
      </xdr:nvCxnSpPr>
      <xdr:spPr>
        <a:xfrm flipV="1">
          <a:off x="2019300" y="16652393"/>
          <a:ext cx="889000" cy="9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78067</xdr:rowOff>
    </xdr:from>
    <xdr:to>
      <xdr:col>15</xdr:col>
      <xdr:colOff>101600</xdr:colOff>
      <xdr:row>96</xdr:row>
      <xdr:rowOff>8217</xdr:rowOff>
    </xdr:to>
    <xdr:sp macro="" textlink="">
      <xdr:nvSpPr>
        <xdr:cNvPr id="245" name="フローチャート: 判断 244"/>
        <xdr:cNvSpPr/>
      </xdr:nvSpPr>
      <xdr:spPr>
        <a:xfrm>
          <a:off x="2857500" y="16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24744</xdr:rowOff>
    </xdr:from>
    <xdr:ext cx="599010" cy="259045"/>
    <xdr:sp macro="" textlink="">
      <xdr:nvSpPr>
        <xdr:cNvPr id="246" name="テキスト ボックス 245"/>
        <xdr:cNvSpPr txBox="1"/>
      </xdr:nvSpPr>
      <xdr:spPr>
        <a:xfrm>
          <a:off x="2608795" y="1614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117590</xdr:rowOff>
    </xdr:from>
    <xdr:to>
      <xdr:col>10</xdr:col>
      <xdr:colOff>114300</xdr:colOff>
      <xdr:row>98</xdr:row>
      <xdr:rowOff>37998</xdr:rowOff>
    </xdr:to>
    <xdr:cxnSp macro="">
      <xdr:nvCxnSpPr>
        <xdr:cNvPr id="247" name="直線コネクタ 246"/>
        <xdr:cNvCxnSpPr/>
      </xdr:nvCxnSpPr>
      <xdr:spPr>
        <a:xfrm flipV="1">
          <a:off x="1130300" y="16748240"/>
          <a:ext cx="889000" cy="9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135762</xdr:rowOff>
    </xdr:from>
    <xdr:to>
      <xdr:col>10</xdr:col>
      <xdr:colOff>165100</xdr:colOff>
      <xdr:row>96</xdr:row>
      <xdr:rowOff>65912</xdr:rowOff>
    </xdr:to>
    <xdr:sp macro="" textlink="">
      <xdr:nvSpPr>
        <xdr:cNvPr id="248" name="フローチャート: 判断 247"/>
        <xdr:cNvSpPr/>
      </xdr:nvSpPr>
      <xdr:spPr>
        <a:xfrm>
          <a:off x="1968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82439</xdr:rowOff>
    </xdr:from>
    <xdr:ext cx="599010" cy="259045"/>
    <xdr:sp macro="" textlink="">
      <xdr:nvSpPr>
        <xdr:cNvPr id="249" name="テキスト ボックス 248"/>
        <xdr:cNvSpPr txBox="1"/>
      </xdr:nvSpPr>
      <xdr:spPr>
        <a:xfrm>
          <a:off x="1719795" y="161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50" name="フローチャート: 判断 249"/>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123855</xdr:rowOff>
    </xdr:from>
    <xdr:ext cx="534377" cy="259045"/>
    <xdr:sp macro="" textlink="">
      <xdr:nvSpPr>
        <xdr:cNvPr id="251" name="テキスト ボックス 250"/>
        <xdr:cNvSpPr txBox="1"/>
      </xdr:nvSpPr>
      <xdr:spPr>
        <a:xfrm>
          <a:off x="863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125095</xdr:rowOff>
    </xdr:from>
    <xdr:to>
      <xdr:col>24</xdr:col>
      <xdr:colOff>114300</xdr:colOff>
      <xdr:row>97</xdr:row>
      <xdr:rowOff>55245</xdr:rowOff>
    </xdr:to>
    <xdr:sp macro="" textlink="">
      <xdr:nvSpPr>
        <xdr:cNvPr id="257" name="楕円 256"/>
        <xdr:cNvSpPr/>
      </xdr:nvSpPr>
      <xdr:spPr>
        <a:xfrm>
          <a:off x="4584700" y="1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40022</xdr:rowOff>
    </xdr:from>
    <xdr:ext cx="534377" cy="259045"/>
    <xdr:sp macro="" textlink="">
      <xdr:nvSpPr>
        <xdr:cNvPr id="258" name="扶助費該当値テキスト"/>
        <xdr:cNvSpPr txBox="1"/>
      </xdr:nvSpPr>
      <xdr:spPr>
        <a:xfrm>
          <a:off x="4686300" y="1649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167182</xdr:rowOff>
    </xdr:from>
    <xdr:to>
      <xdr:col>20</xdr:col>
      <xdr:colOff>38100</xdr:colOff>
      <xdr:row>97</xdr:row>
      <xdr:rowOff>97332</xdr:rowOff>
    </xdr:to>
    <xdr:sp macro="" textlink="">
      <xdr:nvSpPr>
        <xdr:cNvPr id="259" name="楕円 258"/>
        <xdr:cNvSpPr/>
      </xdr:nvSpPr>
      <xdr:spPr>
        <a:xfrm>
          <a:off x="3746500" y="1662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88459</xdr:rowOff>
    </xdr:from>
    <xdr:ext cx="534377" cy="259045"/>
    <xdr:sp macro="" textlink="">
      <xdr:nvSpPr>
        <xdr:cNvPr id="260" name="テキスト ボックス 259"/>
        <xdr:cNvSpPr txBox="1"/>
      </xdr:nvSpPr>
      <xdr:spPr>
        <a:xfrm>
          <a:off x="3530111" y="1671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142393</xdr:rowOff>
    </xdr:from>
    <xdr:to>
      <xdr:col>15</xdr:col>
      <xdr:colOff>101600</xdr:colOff>
      <xdr:row>97</xdr:row>
      <xdr:rowOff>72543</xdr:rowOff>
    </xdr:to>
    <xdr:sp macro="" textlink="">
      <xdr:nvSpPr>
        <xdr:cNvPr id="261" name="楕円 260"/>
        <xdr:cNvSpPr/>
      </xdr:nvSpPr>
      <xdr:spPr>
        <a:xfrm>
          <a:off x="2857500" y="1660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63670</xdr:rowOff>
    </xdr:from>
    <xdr:ext cx="534377" cy="259045"/>
    <xdr:sp macro="" textlink="">
      <xdr:nvSpPr>
        <xdr:cNvPr id="262" name="テキスト ボックス 261"/>
        <xdr:cNvSpPr txBox="1"/>
      </xdr:nvSpPr>
      <xdr:spPr>
        <a:xfrm>
          <a:off x="2641111" y="166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66790</xdr:rowOff>
    </xdr:from>
    <xdr:to>
      <xdr:col>10</xdr:col>
      <xdr:colOff>165100</xdr:colOff>
      <xdr:row>97</xdr:row>
      <xdr:rowOff>168390</xdr:rowOff>
    </xdr:to>
    <xdr:sp macro="" textlink="">
      <xdr:nvSpPr>
        <xdr:cNvPr id="263" name="楕円 262"/>
        <xdr:cNvSpPr/>
      </xdr:nvSpPr>
      <xdr:spPr>
        <a:xfrm>
          <a:off x="1968500" y="166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159517</xdr:rowOff>
    </xdr:from>
    <xdr:ext cx="534377" cy="259045"/>
    <xdr:sp macro="" textlink="">
      <xdr:nvSpPr>
        <xdr:cNvPr id="264" name="テキスト ボックス 263"/>
        <xdr:cNvSpPr txBox="1"/>
      </xdr:nvSpPr>
      <xdr:spPr>
        <a:xfrm>
          <a:off x="1752111" y="1679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158648</xdr:rowOff>
    </xdr:from>
    <xdr:to>
      <xdr:col>6</xdr:col>
      <xdr:colOff>38100</xdr:colOff>
      <xdr:row>98</xdr:row>
      <xdr:rowOff>88798</xdr:rowOff>
    </xdr:to>
    <xdr:sp macro="" textlink="">
      <xdr:nvSpPr>
        <xdr:cNvPr id="265" name="楕円 264"/>
        <xdr:cNvSpPr/>
      </xdr:nvSpPr>
      <xdr:spPr>
        <a:xfrm>
          <a:off x="1079500" y="1678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79925</xdr:rowOff>
    </xdr:from>
    <xdr:ext cx="534377" cy="259045"/>
    <xdr:sp macro="" textlink="">
      <xdr:nvSpPr>
        <xdr:cNvPr id="266" name="テキスト ボックス 265"/>
        <xdr:cNvSpPr txBox="1"/>
      </xdr:nvSpPr>
      <xdr:spPr>
        <a:xfrm>
          <a:off x="863111" y="1688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10675</xdr:rowOff>
    </xdr:from>
    <xdr:to>
      <xdr:col>54</xdr:col>
      <xdr:colOff>189865</xdr:colOff>
      <xdr:row>39</xdr:row>
      <xdr:rowOff>102857</xdr:rowOff>
    </xdr:to>
    <xdr:cxnSp macro="">
      <xdr:nvCxnSpPr>
        <xdr:cNvPr id="291" name="直線コネクタ 290"/>
        <xdr:cNvCxnSpPr/>
      </xdr:nvCxnSpPr>
      <xdr:spPr>
        <a:xfrm flipV="1">
          <a:off x="10475595" y="5154175"/>
          <a:ext cx="1270" cy="163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106684</xdr:rowOff>
    </xdr:from>
    <xdr:ext cx="534377" cy="259045"/>
    <xdr:sp macro="" textlink="">
      <xdr:nvSpPr>
        <xdr:cNvPr id="292" name="補助費等最小値テキスト"/>
        <xdr:cNvSpPr txBox="1"/>
      </xdr:nvSpPr>
      <xdr:spPr>
        <a:xfrm>
          <a:off x="10528300" y="679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102857</xdr:rowOff>
    </xdr:from>
    <xdr:to>
      <xdr:col>55</xdr:col>
      <xdr:colOff>88900</xdr:colOff>
      <xdr:row>39</xdr:row>
      <xdr:rowOff>102857</xdr:rowOff>
    </xdr:to>
    <xdr:cxnSp macro="">
      <xdr:nvCxnSpPr>
        <xdr:cNvPr id="293" name="直線コネクタ 292"/>
        <xdr:cNvCxnSpPr/>
      </xdr:nvCxnSpPr>
      <xdr:spPr>
        <a:xfrm>
          <a:off x="10388600" y="678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128802</xdr:rowOff>
    </xdr:from>
    <xdr:ext cx="599010" cy="259045"/>
    <xdr:sp macro="" textlink="">
      <xdr:nvSpPr>
        <xdr:cNvPr id="294" name="補助費等最大値テキスト"/>
        <xdr:cNvSpPr txBox="1"/>
      </xdr:nvSpPr>
      <xdr:spPr>
        <a:xfrm>
          <a:off x="10528300" y="492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10675</xdr:rowOff>
    </xdr:from>
    <xdr:to>
      <xdr:col>55</xdr:col>
      <xdr:colOff>88900</xdr:colOff>
      <xdr:row>30</xdr:row>
      <xdr:rowOff>10675</xdr:rowOff>
    </xdr:to>
    <xdr:cxnSp macro="">
      <xdr:nvCxnSpPr>
        <xdr:cNvPr id="295" name="直線コネクタ 294"/>
        <xdr:cNvCxnSpPr/>
      </xdr:nvCxnSpPr>
      <xdr:spPr>
        <a:xfrm>
          <a:off x="10388600" y="515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24524</xdr:rowOff>
    </xdr:from>
    <xdr:to>
      <xdr:col>55</xdr:col>
      <xdr:colOff>0</xdr:colOff>
      <xdr:row>37</xdr:row>
      <xdr:rowOff>70682</xdr:rowOff>
    </xdr:to>
    <xdr:cxnSp macro="">
      <xdr:nvCxnSpPr>
        <xdr:cNvPr id="296" name="直線コネクタ 295"/>
        <xdr:cNvCxnSpPr/>
      </xdr:nvCxnSpPr>
      <xdr:spPr>
        <a:xfrm>
          <a:off x="9639300" y="6368174"/>
          <a:ext cx="838200" cy="4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159211</xdr:rowOff>
    </xdr:from>
    <xdr:ext cx="534377" cy="259045"/>
    <xdr:sp macro="" textlink="">
      <xdr:nvSpPr>
        <xdr:cNvPr id="297" name="補助費等平均値テキスト"/>
        <xdr:cNvSpPr txBox="1"/>
      </xdr:nvSpPr>
      <xdr:spPr>
        <a:xfrm>
          <a:off x="10528300" y="5988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136334</xdr:rowOff>
    </xdr:from>
    <xdr:to>
      <xdr:col>55</xdr:col>
      <xdr:colOff>50800</xdr:colOff>
      <xdr:row>36</xdr:row>
      <xdr:rowOff>66484</xdr:rowOff>
    </xdr:to>
    <xdr:sp macro="" textlink="">
      <xdr:nvSpPr>
        <xdr:cNvPr id="298" name="フローチャート: 判断 297"/>
        <xdr:cNvSpPr/>
      </xdr:nvSpPr>
      <xdr:spPr>
        <a:xfrm>
          <a:off x="10426700" y="613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24524</xdr:rowOff>
    </xdr:from>
    <xdr:to>
      <xdr:col>50</xdr:col>
      <xdr:colOff>114300</xdr:colOff>
      <xdr:row>37</xdr:row>
      <xdr:rowOff>71234</xdr:rowOff>
    </xdr:to>
    <xdr:cxnSp macro="">
      <xdr:nvCxnSpPr>
        <xdr:cNvPr id="299" name="直線コネクタ 298"/>
        <xdr:cNvCxnSpPr/>
      </xdr:nvCxnSpPr>
      <xdr:spPr>
        <a:xfrm flipV="1">
          <a:off x="8750300" y="6368174"/>
          <a:ext cx="889000" cy="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154946</xdr:rowOff>
    </xdr:from>
    <xdr:to>
      <xdr:col>50</xdr:col>
      <xdr:colOff>165100</xdr:colOff>
      <xdr:row>36</xdr:row>
      <xdr:rowOff>85096</xdr:rowOff>
    </xdr:to>
    <xdr:sp macro="" textlink="">
      <xdr:nvSpPr>
        <xdr:cNvPr id="300" name="フローチャート: 判断 299"/>
        <xdr:cNvSpPr/>
      </xdr:nvSpPr>
      <xdr:spPr>
        <a:xfrm>
          <a:off x="95885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101623</xdr:rowOff>
    </xdr:from>
    <xdr:ext cx="534377" cy="259045"/>
    <xdr:sp macro="" textlink="">
      <xdr:nvSpPr>
        <xdr:cNvPr id="301" name="テキスト ボックス 300"/>
        <xdr:cNvSpPr txBox="1"/>
      </xdr:nvSpPr>
      <xdr:spPr>
        <a:xfrm>
          <a:off x="9372111" y="593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138347</xdr:rowOff>
    </xdr:from>
    <xdr:to>
      <xdr:col>45</xdr:col>
      <xdr:colOff>177800</xdr:colOff>
      <xdr:row>37</xdr:row>
      <xdr:rowOff>71234</xdr:rowOff>
    </xdr:to>
    <xdr:cxnSp macro="">
      <xdr:nvCxnSpPr>
        <xdr:cNvPr id="302" name="直線コネクタ 301"/>
        <xdr:cNvCxnSpPr/>
      </xdr:nvCxnSpPr>
      <xdr:spPr>
        <a:xfrm>
          <a:off x="7861300" y="6310547"/>
          <a:ext cx="889000" cy="10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49257</xdr:rowOff>
    </xdr:from>
    <xdr:to>
      <xdr:col>46</xdr:col>
      <xdr:colOff>38100</xdr:colOff>
      <xdr:row>36</xdr:row>
      <xdr:rowOff>150857</xdr:rowOff>
    </xdr:to>
    <xdr:sp macro="" textlink="">
      <xdr:nvSpPr>
        <xdr:cNvPr id="303" name="フローチャート: 判断 302"/>
        <xdr:cNvSpPr/>
      </xdr:nvSpPr>
      <xdr:spPr>
        <a:xfrm>
          <a:off x="8699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167384</xdr:rowOff>
    </xdr:from>
    <xdr:ext cx="534377" cy="259045"/>
    <xdr:sp macro="" textlink="">
      <xdr:nvSpPr>
        <xdr:cNvPr id="304" name="テキスト ボックス 303"/>
        <xdr:cNvSpPr txBox="1"/>
      </xdr:nvSpPr>
      <xdr:spPr>
        <a:xfrm>
          <a:off x="8483111" y="59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138347</xdr:rowOff>
    </xdr:from>
    <xdr:to>
      <xdr:col>41</xdr:col>
      <xdr:colOff>50800</xdr:colOff>
      <xdr:row>37</xdr:row>
      <xdr:rowOff>45403</xdr:rowOff>
    </xdr:to>
    <xdr:cxnSp macro="">
      <xdr:nvCxnSpPr>
        <xdr:cNvPr id="305" name="直線コネクタ 304"/>
        <xdr:cNvCxnSpPr/>
      </xdr:nvCxnSpPr>
      <xdr:spPr>
        <a:xfrm flipV="1">
          <a:off x="6972300" y="6310547"/>
          <a:ext cx="889000" cy="7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103987</xdr:rowOff>
    </xdr:from>
    <xdr:to>
      <xdr:col>41</xdr:col>
      <xdr:colOff>101600</xdr:colOff>
      <xdr:row>37</xdr:row>
      <xdr:rowOff>34137</xdr:rowOff>
    </xdr:to>
    <xdr:sp macro="" textlink="">
      <xdr:nvSpPr>
        <xdr:cNvPr id="306" name="フローチャート: 判断 305"/>
        <xdr:cNvSpPr/>
      </xdr:nvSpPr>
      <xdr:spPr>
        <a:xfrm>
          <a:off x="7810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25264</xdr:rowOff>
    </xdr:from>
    <xdr:ext cx="534377" cy="259045"/>
    <xdr:sp macro="" textlink="">
      <xdr:nvSpPr>
        <xdr:cNvPr id="307" name="テキスト ボックス 306"/>
        <xdr:cNvSpPr txBox="1"/>
      </xdr:nvSpPr>
      <xdr:spPr>
        <a:xfrm>
          <a:off x="7594111" y="63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106235</xdr:rowOff>
    </xdr:from>
    <xdr:to>
      <xdr:col>36</xdr:col>
      <xdr:colOff>165100</xdr:colOff>
      <xdr:row>38</xdr:row>
      <xdr:rowOff>36385</xdr:rowOff>
    </xdr:to>
    <xdr:sp macro="" textlink="">
      <xdr:nvSpPr>
        <xdr:cNvPr id="308" name="フローチャート: 判断 307"/>
        <xdr:cNvSpPr/>
      </xdr:nvSpPr>
      <xdr:spPr>
        <a:xfrm>
          <a:off x="6921500" y="64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27512</xdr:rowOff>
    </xdr:from>
    <xdr:ext cx="534377" cy="259045"/>
    <xdr:sp macro="" textlink="">
      <xdr:nvSpPr>
        <xdr:cNvPr id="309" name="テキスト ボックス 308"/>
        <xdr:cNvSpPr txBox="1"/>
      </xdr:nvSpPr>
      <xdr:spPr>
        <a:xfrm>
          <a:off x="6705111" y="654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19882</xdr:rowOff>
    </xdr:from>
    <xdr:to>
      <xdr:col>55</xdr:col>
      <xdr:colOff>50800</xdr:colOff>
      <xdr:row>37</xdr:row>
      <xdr:rowOff>121482</xdr:rowOff>
    </xdr:to>
    <xdr:sp macro="" textlink="">
      <xdr:nvSpPr>
        <xdr:cNvPr id="315" name="楕円 314"/>
        <xdr:cNvSpPr/>
      </xdr:nvSpPr>
      <xdr:spPr>
        <a:xfrm>
          <a:off x="10426700" y="636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169759</xdr:rowOff>
    </xdr:from>
    <xdr:ext cx="534377" cy="259045"/>
    <xdr:sp macro="" textlink="">
      <xdr:nvSpPr>
        <xdr:cNvPr id="316" name="補助費等該当値テキスト"/>
        <xdr:cNvSpPr txBox="1"/>
      </xdr:nvSpPr>
      <xdr:spPr>
        <a:xfrm>
          <a:off x="10528300" y="634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145174</xdr:rowOff>
    </xdr:from>
    <xdr:to>
      <xdr:col>50</xdr:col>
      <xdr:colOff>165100</xdr:colOff>
      <xdr:row>37</xdr:row>
      <xdr:rowOff>75324</xdr:rowOff>
    </xdr:to>
    <xdr:sp macro="" textlink="">
      <xdr:nvSpPr>
        <xdr:cNvPr id="317" name="楕円 316"/>
        <xdr:cNvSpPr/>
      </xdr:nvSpPr>
      <xdr:spPr>
        <a:xfrm>
          <a:off x="9588500" y="631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66451</xdr:rowOff>
    </xdr:from>
    <xdr:ext cx="534377" cy="259045"/>
    <xdr:sp macro="" textlink="">
      <xdr:nvSpPr>
        <xdr:cNvPr id="318" name="テキスト ボックス 317"/>
        <xdr:cNvSpPr txBox="1"/>
      </xdr:nvSpPr>
      <xdr:spPr>
        <a:xfrm>
          <a:off x="9372111" y="641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20434</xdr:rowOff>
    </xdr:from>
    <xdr:to>
      <xdr:col>46</xdr:col>
      <xdr:colOff>38100</xdr:colOff>
      <xdr:row>37</xdr:row>
      <xdr:rowOff>122034</xdr:rowOff>
    </xdr:to>
    <xdr:sp macro="" textlink="">
      <xdr:nvSpPr>
        <xdr:cNvPr id="319" name="楕円 318"/>
        <xdr:cNvSpPr/>
      </xdr:nvSpPr>
      <xdr:spPr>
        <a:xfrm>
          <a:off x="8699500" y="63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113161</xdr:rowOff>
    </xdr:from>
    <xdr:ext cx="534377" cy="259045"/>
    <xdr:sp macro="" textlink="">
      <xdr:nvSpPr>
        <xdr:cNvPr id="320" name="テキスト ボックス 319"/>
        <xdr:cNvSpPr txBox="1"/>
      </xdr:nvSpPr>
      <xdr:spPr>
        <a:xfrm>
          <a:off x="8483111" y="645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87547</xdr:rowOff>
    </xdr:from>
    <xdr:to>
      <xdr:col>41</xdr:col>
      <xdr:colOff>101600</xdr:colOff>
      <xdr:row>37</xdr:row>
      <xdr:rowOff>17697</xdr:rowOff>
    </xdr:to>
    <xdr:sp macro="" textlink="">
      <xdr:nvSpPr>
        <xdr:cNvPr id="321" name="楕円 320"/>
        <xdr:cNvSpPr/>
      </xdr:nvSpPr>
      <xdr:spPr>
        <a:xfrm>
          <a:off x="7810500" y="625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34224</xdr:rowOff>
    </xdr:from>
    <xdr:ext cx="534377" cy="259045"/>
    <xdr:sp macro="" textlink="">
      <xdr:nvSpPr>
        <xdr:cNvPr id="322" name="テキスト ボックス 321"/>
        <xdr:cNvSpPr txBox="1"/>
      </xdr:nvSpPr>
      <xdr:spPr>
        <a:xfrm>
          <a:off x="7594111" y="603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166053</xdr:rowOff>
    </xdr:from>
    <xdr:to>
      <xdr:col>36</xdr:col>
      <xdr:colOff>165100</xdr:colOff>
      <xdr:row>37</xdr:row>
      <xdr:rowOff>96203</xdr:rowOff>
    </xdr:to>
    <xdr:sp macro="" textlink="">
      <xdr:nvSpPr>
        <xdr:cNvPr id="323" name="楕円 322"/>
        <xdr:cNvSpPr/>
      </xdr:nvSpPr>
      <xdr:spPr>
        <a:xfrm>
          <a:off x="6921500" y="633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112730</xdr:rowOff>
    </xdr:from>
    <xdr:ext cx="534377" cy="259045"/>
    <xdr:sp macro="" textlink="">
      <xdr:nvSpPr>
        <xdr:cNvPr id="324" name="テキスト ボックス 323"/>
        <xdr:cNvSpPr txBox="1"/>
      </xdr:nvSpPr>
      <xdr:spPr>
        <a:xfrm>
          <a:off x="6705111" y="61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97834</xdr:rowOff>
    </xdr:from>
    <xdr:to>
      <xdr:col>54</xdr:col>
      <xdr:colOff>189865</xdr:colOff>
      <xdr:row>59</xdr:row>
      <xdr:rowOff>64132</xdr:rowOff>
    </xdr:to>
    <xdr:cxnSp macro="">
      <xdr:nvCxnSpPr>
        <xdr:cNvPr id="351" name="直線コネクタ 350"/>
        <xdr:cNvCxnSpPr/>
      </xdr:nvCxnSpPr>
      <xdr:spPr>
        <a:xfrm flipV="1">
          <a:off x="10475595" y="8670334"/>
          <a:ext cx="1270" cy="150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67959</xdr:rowOff>
    </xdr:from>
    <xdr:ext cx="534377" cy="259045"/>
    <xdr:sp macro="" textlink="">
      <xdr:nvSpPr>
        <xdr:cNvPr id="352" name="普通建設事業費最小値テキスト"/>
        <xdr:cNvSpPr txBox="1"/>
      </xdr:nvSpPr>
      <xdr:spPr>
        <a:xfrm>
          <a:off x="10528300" y="1018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64132</xdr:rowOff>
    </xdr:from>
    <xdr:to>
      <xdr:col>55</xdr:col>
      <xdr:colOff>88900</xdr:colOff>
      <xdr:row>59</xdr:row>
      <xdr:rowOff>64132</xdr:rowOff>
    </xdr:to>
    <xdr:cxnSp macro="">
      <xdr:nvCxnSpPr>
        <xdr:cNvPr id="353" name="直線コネクタ 352"/>
        <xdr:cNvCxnSpPr/>
      </xdr:nvCxnSpPr>
      <xdr:spPr>
        <a:xfrm>
          <a:off x="10388600" y="1017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44511</xdr:rowOff>
    </xdr:from>
    <xdr:ext cx="599010" cy="259045"/>
    <xdr:sp macro="" textlink="">
      <xdr:nvSpPr>
        <xdr:cNvPr id="354" name="普通建設事業費最大値テキスト"/>
        <xdr:cNvSpPr txBox="1"/>
      </xdr:nvSpPr>
      <xdr:spPr>
        <a:xfrm>
          <a:off x="10528300" y="844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97834</xdr:rowOff>
    </xdr:from>
    <xdr:to>
      <xdr:col>55</xdr:col>
      <xdr:colOff>88900</xdr:colOff>
      <xdr:row>50</xdr:row>
      <xdr:rowOff>97834</xdr:rowOff>
    </xdr:to>
    <xdr:cxnSp macro="">
      <xdr:nvCxnSpPr>
        <xdr:cNvPr id="355" name="直線コネクタ 354"/>
        <xdr:cNvCxnSpPr/>
      </xdr:nvCxnSpPr>
      <xdr:spPr>
        <a:xfrm>
          <a:off x="10388600" y="867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4956</xdr:rowOff>
    </xdr:from>
    <xdr:to>
      <xdr:col>55</xdr:col>
      <xdr:colOff>0</xdr:colOff>
      <xdr:row>56</xdr:row>
      <xdr:rowOff>74157</xdr:rowOff>
    </xdr:to>
    <xdr:cxnSp macro="">
      <xdr:nvCxnSpPr>
        <xdr:cNvPr id="356" name="直線コネクタ 355"/>
        <xdr:cNvCxnSpPr/>
      </xdr:nvCxnSpPr>
      <xdr:spPr>
        <a:xfrm flipV="1">
          <a:off x="9639300" y="9434706"/>
          <a:ext cx="838200" cy="24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118549</xdr:rowOff>
    </xdr:from>
    <xdr:ext cx="534377" cy="259045"/>
    <xdr:sp macro="" textlink="">
      <xdr:nvSpPr>
        <xdr:cNvPr id="357" name="普通建設事業費平均値テキスト"/>
        <xdr:cNvSpPr txBox="1"/>
      </xdr:nvSpPr>
      <xdr:spPr>
        <a:xfrm>
          <a:off x="10528300" y="9376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140122</xdr:rowOff>
    </xdr:from>
    <xdr:to>
      <xdr:col>55</xdr:col>
      <xdr:colOff>50800</xdr:colOff>
      <xdr:row>55</xdr:row>
      <xdr:rowOff>70272</xdr:rowOff>
    </xdr:to>
    <xdr:sp macro="" textlink="">
      <xdr:nvSpPr>
        <xdr:cNvPr id="358" name="フローチャート: 判断 357"/>
        <xdr:cNvSpPr/>
      </xdr:nvSpPr>
      <xdr:spPr>
        <a:xfrm>
          <a:off x="10426700" y="93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74157</xdr:rowOff>
    </xdr:from>
    <xdr:to>
      <xdr:col>50</xdr:col>
      <xdr:colOff>114300</xdr:colOff>
      <xdr:row>57</xdr:row>
      <xdr:rowOff>159245</xdr:rowOff>
    </xdr:to>
    <xdr:cxnSp macro="">
      <xdr:nvCxnSpPr>
        <xdr:cNvPr id="359" name="直線コネクタ 358"/>
        <xdr:cNvCxnSpPr/>
      </xdr:nvCxnSpPr>
      <xdr:spPr>
        <a:xfrm flipV="1">
          <a:off x="8750300" y="9675357"/>
          <a:ext cx="889000" cy="25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110862</xdr:rowOff>
    </xdr:from>
    <xdr:to>
      <xdr:col>50</xdr:col>
      <xdr:colOff>165100</xdr:colOff>
      <xdr:row>55</xdr:row>
      <xdr:rowOff>41012</xdr:rowOff>
    </xdr:to>
    <xdr:sp macro="" textlink="">
      <xdr:nvSpPr>
        <xdr:cNvPr id="360" name="フローチャート: 判断 359"/>
        <xdr:cNvSpPr/>
      </xdr:nvSpPr>
      <xdr:spPr>
        <a:xfrm>
          <a:off x="9588500" y="936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57539</xdr:rowOff>
    </xdr:from>
    <xdr:ext cx="534377" cy="259045"/>
    <xdr:sp macro="" textlink="">
      <xdr:nvSpPr>
        <xdr:cNvPr id="361" name="テキスト ボックス 360"/>
        <xdr:cNvSpPr txBox="1"/>
      </xdr:nvSpPr>
      <xdr:spPr>
        <a:xfrm>
          <a:off x="9372111" y="914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77994</xdr:rowOff>
    </xdr:from>
    <xdr:to>
      <xdr:col>45</xdr:col>
      <xdr:colOff>177800</xdr:colOff>
      <xdr:row>57</xdr:row>
      <xdr:rowOff>159245</xdr:rowOff>
    </xdr:to>
    <xdr:cxnSp macro="">
      <xdr:nvCxnSpPr>
        <xdr:cNvPr id="362" name="直線コネクタ 361"/>
        <xdr:cNvCxnSpPr/>
      </xdr:nvCxnSpPr>
      <xdr:spPr>
        <a:xfrm>
          <a:off x="7861300" y="9679194"/>
          <a:ext cx="889000" cy="25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155161</xdr:rowOff>
    </xdr:from>
    <xdr:to>
      <xdr:col>46</xdr:col>
      <xdr:colOff>38100</xdr:colOff>
      <xdr:row>55</xdr:row>
      <xdr:rowOff>85311</xdr:rowOff>
    </xdr:to>
    <xdr:sp macro="" textlink="">
      <xdr:nvSpPr>
        <xdr:cNvPr id="363" name="フローチャート: 判断 362"/>
        <xdr:cNvSpPr/>
      </xdr:nvSpPr>
      <xdr:spPr>
        <a:xfrm>
          <a:off x="8699500" y="941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101838</xdr:rowOff>
    </xdr:from>
    <xdr:ext cx="534377" cy="259045"/>
    <xdr:sp macro="" textlink="">
      <xdr:nvSpPr>
        <xdr:cNvPr id="364" name="テキスト ボックス 363"/>
        <xdr:cNvSpPr txBox="1"/>
      </xdr:nvSpPr>
      <xdr:spPr>
        <a:xfrm>
          <a:off x="8483111" y="91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169891</xdr:rowOff>
    </xdr:from>
    <xdr:to>
      <xdr:col>41</xdr:col>
      <xdr:colOff>50800</xdr:colOff>
      <xdr:row>56</xdr:row>
      <xdr:rowOff>77994</xdr:rowOff>
    </xdr:to>
    <xdr:cxnSp macro="">
      <xdr:nvCxnSpPr>
        <xdr:cNvPr id="365" name="直線コネクタ 364"/>
        <xdr:cNvCxnSpPr/>
      </xdr:nvCxnSpPr>
      <xdr:spPr>
        <a:xfrm>
          <a:off x="6972300" y="9599641"/>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112560</xdr:rowOff>
    </xdr:from>
    <xdr:to>
      <xdr:col>41</xdr:col>
      <xdr:colOff>101600</xdr:colOff>
      <xdr:row>56</xdr:row>
      <xdr:rowOff>42710</xdr:rowOff>
    </xdr:to>
    <xdr:sp macro="" textlink="">
      <xdr:nvSpPr>
        <xdr:cNvPr id="366" name="フローチャート: 判断 365"/>
        <xdr:cNvSpPr/>
      </xdr:nvSpPr>
      <xdr:spPr>
        <a:xfrm>
          <a:off x="7810500" y="95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59237</xdr:rowOff>
    </xdr:from>
    <xdr:ext cx="534377" cy="259045"/>
    <xdr:sp macro="" textlink="">
      <xdr:nvSpPr>
        <xdr:cNvPr id="367" name="テキスト ボックス 366"/>
        <xdr:cNvSpPr txBox="1"/>
      </xdr:nvSpPr>
      <xdr:spPr>
        <a:xfrm>
          <a:off x="7594111" y="93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13707</xdr:rowOff>
    </xdr:from>
    <xdr:to>
      <xdr:col>36</xdr:col>
      <xdr:colOff>165100</xdr:colOff>
      <xdr:row>56</xdr:row>
      <xdr:rowOff>115307</xdr:rowOff>
    </xdr:to>
    <xdr:sp macro="" textlink="">
      <xdr:nvSpPr>
        <xdr:cNvPr id="368" name="フローチャート: 判断 367"/>
        <xdr:cNvSpPr/>
      </xdr:nvSpPr>
      <xdr:spPr>
        <a:xfrm>
          <a:off x="6921500" y="961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106434</xdr:rowOff>
    </xdr:from>
    <xdr:ext cx="534377" cy="259045"/>
    <xdr:sp macro="" textlink="">
      <xdr:nvSpPr>
        <xdr:cNvPr id="369" name="テキスト ボックス 368"/>
        <xdr:cNvSpPr txBox="1"/>
      </xdr:nvSpPr>
      <xdr:spPr>
        <a:xfrm>
          <a:off x="6705111" y="970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125606</xdr:rowOff>
    </xdr:from>
    <xdr:to>
      <xdr:col>55</xdr:col>
      <xdr:colOff>50800</xdr:colOff>
      <xdr:row>55</xdr:row>
      <xdr:rowOff>55756</xdr:rowOff>
    </xdr:to>
    <xdr:sp macro="" textlink="">
      <xdr:nvSpPr>
        <xdr:cNvPr id="375" name="楕円 374"/>
        <xdr:cNvSpPr/>
      </xdr:nvSpPr>
      <xdr:spPr>
        <a:xfrm>
          <a:off x="10426700" y="938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148483</xdr:rowOff>
    </xdr:from>
    <xdr:ext cx="534377" cy="259045"/>
    <xdr:sp macro="" textlink="">
      <xdr:nvSpPr>
        <xdr:cNvPr id="376" name="普通建設事業費該当値テキスト"/>
        <xdr:cNvSpPr txBox="1"/>
      </xdr:nvSpPr>
      <xdr:spPr>
        <a:xfrm>
          <a:off x="10528300" y="923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23357</xdr:rowOff>
    </xdr:from>
    <xdr:to>
      <xdr:col>50</xdr:col>
      <xdr:colOff>165100</xdr:colOff>
      <xdr:row>56</xdr:row>
      <xdr:rowOff>124957</xdr:rowOff>
    </xdr:to>
    <xdr:sp macro="" textlink="">
      <xdr:nvSpPr>
        <xdr:cNvPr id="377" name="楕円 376"/>
        <xdr:cNvSpPr/>
      </xdr:nvSpPr>
      <xdr:spPr>
        <a:xfrm>
          <a:off x="9588500" y="962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116084</xdr:rowOff>
    </xdr:from>
    <xdr:ext cx="534377" cy="259045"/>
    <xdr:sp macro="" textlink="">
      <xdr:nvSpPr>
        <xdr:cNvPr id="378" name="テキスト ボックス 377"/>
        <xdr:cNvSpPr txBox="1"/>
      </xdr:nvSpPr>
      <xdr:spPr>
        <a:xfrm>
          <a:off x="9372111" y="971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108445</xdr:rowOff>
    </xdr:from>
    <xdr:to>
      <xdr:col>46</xdr:col>
      <xdr:colOff>38100</xdr:colOff>
      <xdr:row>58</xdr:row>
      <xdr:rowOff>38595</xdr:rowOff>
    </xdr:to>
    <xdr:sp macro="" textlink="">
      <xdr:nvSpPr>
        <xdr:cNvPr id="379" name="楕円 378"/>
        <xdr:cNvSpPr/>
      </xdr:nvSpPr>
      <xdr:spPr>
        <a:xfrm>
          <a:off x="8699500" y="98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29722</xdr:rowOff>
    </xdr:from>
    <xdr:ext cx="534377" cy="259045"/>
    <xdr:sp macro="" textlink="">
      <xdr:nvSpPr>
        <xdr:cNvPr id="380" name="テキスト ボックス 379"/>
        <xdr:cNvSpPr txBox="1"/>
      </xdr:nvSpPr>
      <xdr:spPr>
        <a:xfrm>
          <a:off x="8483111" y="997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27194</xdr:rowOff>
    </xdr:from>
    <xdr:to>
      <xdr:col>41</xdr:col>
      <xdr:colOff>101600</xdr:colOff>
      <xdr:row>56</xdr:row>
      <xdr:rowOff>128794</xdr:rowOff>
    </xdr:to>
    <xdr:sp macro="" textlink="">
      <xdr:nvSpPr>
        <xdr:cNvPr id="381" name="楕円 380"/>
        <xdr:cNvSpPr/>
      </xdr:nvSpPr>
      <xdr:spPr>
        <a:xfrm>
          <a:off x="7810500" y="962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119921</xdr:rowOff>
    </xdr:from>
    <xdr:ext cx="534377" cy="259045"/>
    <xdr:sp macro="" textlink="">
      <xdr:nvSpPr>
        <xdr:cNvPr id="382" name="テキスト ボックス 381"/>
        <xdr:cNvSpPr txBox="1"/>
      </xdr:nvSpPr>
      <xdr:spPr>
        <a:xfrm>
          <a:off x="7594111" y="972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119091</xdr:rowOff>
    </xdr:from>
    <xdr:to>
      <xdr:col>36</xdr:col>
      <xdr:colOff>165100</xdr:colOff>
      <xdr:row>56</xdr:row>
      <xdr:rowOff>49241</xdr:rowOff>
    </xdr:to>
    <xdr:sp macro="" textlink="">
      <xdr:nvSpPr>
        <xdr:cNvPr id="383" name="楕円 382"/>
        <xdr:cNvSpPr/>
      </xdr:nvSpPr>
      <xdr:spPr>
        <a:xfrm>
          <a:off x="6921500" y="954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65768</xdr:rowOff>
    </xdr:from>
    <xdr:ext cx="534377" cy="259045"/>
    <xdr:sp macro="" textlink="">
      <xdr:nvSpPr>
        <xdr:cNvPr id="384" name="テキスト ボックス 383"/>
        <xdr:cNvSpPr txBox="1"/>
      </xdr:nvSpPr>
      <xdr:spPr>
        <a:xfrm>
          <a:off x="6705111" y="932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79075</xdr:rowOff>
    </xdr:from>
    <xdr:to>
      <xdr:col>54</xdr:col>
      <xdr:colOff>189865</xdr:colOff>
      <xdr:row>78</xdr:row>
      <xdr:rowOff>136134</xdr:rowOff>
    </xdr:to>
    <xdr:cxnSp macro="">
      <xdr:nvCxnSpPr>
        <xdr:cNvPr id="406" name="直線コネクタ 405"/>
        <xdr:cNvCxnSpPr/>
      </xdr:nvCxnSpPr>
      <xdr:spPr>
        <a:xfrm flipV="1">
          <a:off x="10475595" y="12080575"/>
          <a:ext cx="1270" cy="1428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139961</xdr:rowOff>
    </xdr:from>
    <xdr:ext cx="313932" cy="259045"/>
    <xdr:sp macro="" textlink="">
      <xdr:nvSpPr>
        <xdr:cNvPr id="407" name="普通建設事業費 （ うち新規整備　）最小値テキスト"/>
        <xdr:cNvSpPr txBox="1"/>
      </xdr:nvSpPr>
      <xdr:spPr>
        <a:xfrm>
          <a:off x="10528300" y="13513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136134</xdr:rowOff>
    </xdr:from>
    <xdr:to>
      <xdr:col>55</xdr:col>
      <xdr:colOff>88900</xdr:colOff>
      <xdr:row>78</xdr:row>
      <xdr:rowOff>136134</xdr:rowOff>
    </xdr:to>
    <xdr:cxnSp macro="">
      <xdr:nvCxnSpPr>
        <xdr:cNvPr id="408" name="直線コネクタ 407"/>
        <xdr:cNvCxnSpPr/>
      </xdr:nvCxnSpPr>
      <xdr:spPr>
        <a:xfrm>
          <a:off x="10388600" y="1350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25752</xdr:rowOff>
    </xdr:from>
    <xdr:ext cx="534377" cy="259045"/>
    <xdr:sp macro="" textlink="">
      <xdr:nvSpPr>
        <xdr:cNvPr id="409" name="普通建設事業費 （ うち新規整備　）最大値テキスト"/>
        <xdr:cNvSpPr txBox="1"/>
      </xdr:nvSpPr>
      <xdr:spPr>
        <a:xfrm>
          <a:off x="10528300" y="1185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79075</xdr:rowOff>
    </xdr:from>
    <xdr:to>
      <xdr:col>55</xdr:col>
      <xdr:colOff>88900</xdr:colOff>
      <xdr:row>70</xdr:row>
      <xdr:rowOff>79075</xdr:rowOff>
    </xdr:to>
    <xdr:cxnSp macro="">
      <xdr:nvCxnSpPr>
        <xdr:cNvPr id="410" name="直線コネクタ 409"/>
        <xdr:cNvCxnSpPr/>
      </xdr:nvCxnSpPr>
      <xdr:spPr>
        <a:xfrm>
          <a:off x="10388600" y="12080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163657</xdr:rowOff>
    </xdr:from>
    <xdr:to>
      <xdr:col>55</xdr:col>
      <xdr:colOff>0</xdr:colOff>
      <xdr:row>77</xdr:row>
      <xdr:rowOff>81590</xdr:rowOff>
    </xdr:to>
    <xdr:cxnSp macro="">
      <xdr:nvCxnSpPr>
        <xdr:cNvPr id="411" name="直線コネクタ 410"/>
        <xdr:cNvCxnSpPr/>
      </xdr:nvCxnSpPr>
      <xdr:spPr>
        <a:xfrm flipV="1">
          <a:off x="9639300" y="13022407"/>
          <a:ext cx="838200" cy="26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71041</xdr:rowOff>
    </xdr:from>
    <xdr:ext cx="534377" cy="259045"/>
    <xdr:sp macro="" textlink="">
      <xdr:nvSpPr>
        <xdr:cNvPr id="412" name="普通建設事業費 （ うち新規整備　）平均値テキスト"/>
        <xdr:cNvSpPr txBox="1"/>
      </xdr:nvSpPr>
      <xdr:spPr>
        <a:xfrm>
          <a:off x="10528300" y="1275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48164</xdr:rowOff>
    </xdr:from>
    <xdr:to>
      <xdr:col>55</xdr:col>
      <xdr:colOff>50800</xdr:colOff>
      <xdr:row>75</xdr:row>
      <xdr:rowOff>149765</xdr:rowOff>
    </xdr:to>
    <xdr:sp macro="" textlink="">
      <xdr:nvSpPr>
        <xdr:cNvPr id="413" name="フローチャート: 判断 412"/>
        <xdr:cNvSpPr/>
      </xdr:nvSpPr>
      <xdr:spPr>
        <a:xfrm>
          <a:off x="10426700" y="129069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81590</xdr:rowOff>
    </xdr:from>
    <xdr:to>
      <xdr:col>50</xdr:col>
      <xdr:colOff>114300</xdr:colOff>
      <xdr:row>78</xdr:row>
      <xdr:rowOff>57632</xdr:rowOff>
    </xdr:to>
    <xdr:cxnSp macro="">
      <xdr:nvCxnSpPr>
        <xdr:cNvPr id="414" name="直線コネクタ 413"/>
        <xdr:cNvCxnSpPr/>
      </xdr:nvCxnSpPr>
      <xdr:spPr>
        <a:xfrm flipV="1">
          <a:off x="8750300" y="13283240"/>
          <a:ext cx="889000" cy="14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80350</xdr:rowOff>
    </xdr:from>
    <xdr:to>
      <xdr:col>50</xdr:col>
      <xdr:colOff>165100</xdr:colOff>
      <xdr:row>75</xdr:row>
      <xdr:rowOff>10500</xdr:rowOff>
    </xdr:to>
    <xdr:sp macro="" textlink="">
      <xdr:nvSpPr>
        <xdr:cNvPr id="415" name="フローチャート: 判断 414"/>
        <xdr:cNvSpPr/>
      </xdr:nvSpPr>
      <xdr:spPr>
        <a:xfrm>
          <a:off x="9588500" y="1276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27027</xdr:rowOff>
    </xdr:from>
    <xdr:ext cx="534377" cy="259045"/>
    <xdr:sp macro="" textlink="">
      <xdr:nvSpPr>
        <xdr:cNvPr id="416" name="テキスト ボックス 415"/>
        <xdr:cNvSpPr txBox="1"/>
      </xdr:nvSpPr>
      <xdr:spPr>
        <a:xfrm>
          <a:off x="9372111" y="1254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105318</xdr:rowOff>
    </xdr:from>
    <xdr:to>
      <xdr:col>45</xdr:col>
      <xdr:colOff>177800</xdr:colOff>
      <xdr:row>78</xdr:row>
      <xdr:rowOff>57632</xdr:rowOff>
    </xdr:to>
    <xdr:cxnSp macro="">
      <xdr:nvCxnSpPr>
        <xdr:cNvPr id="417" name="直線コネクタ 416"/>
        <xdr:cNvCxnSpPr/>
      </xdr:nvCxnSpPr>
      <xdr:spPr>
        <a:xfrm>
          <a:off x="7861300" y="12621168"/>
          <a:ext cx="889000" cy="80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150119</xdr:rowOff>
    </xdr:from>
    <xdr:to>
      <xdr:col>46</xdr:col>
      <xdr:colOff>38100</xdr:colOff>
      <xdr:row>74</xdr:row>
      <xdr:rowOff>80269</xdr:rowOff>
    </xdr:to>
    <xdr:sp macro="" textlink="">
      <xdr:nvSpPr>
        <xdr:cNvPr id="418" name="フローチャート: 判断 417"/>
        <xdr:cNvSpPr/>
      </xdr:nvSpPr>
      <xdr:spPr>
        <a:xfrm>
          <a:off x="8699500" y="1266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96796</xdr:rowOff>
    </xdr:from>
    <xdr:ext cx="534377" cy="259045"/>
    <xdr:sp macro="" textlink="">
      <xdr:nvSpPr>
        <xdr:cNvPr id="419" name="テキスト ボックス 418"/>
        <xdr:cNvSpPr txBox="1"/>
      </xdr:nvSpPr>
      <xdr:spPr>
        <a:xfrm>
          <a:off x="8483111" y="1244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105318</xdr:rowOff>
    </xdr:from>
    <xdr:to>
      <xdr:col>41</xdr:col>
      <xdr:colOff>50800</xdr:colOff>
      <xdr:row>74</xdr:row>
      <xdr:rowOff>91831</xdr:rowOff>
    </xdr:to>
    <xdr:cxnSp macro="">
      <xdr:nvCxnSpPr>
        <xdr:cNvPr id="420" name="直線コネクタ 419"/>
        <xdr:cNvCxnSpPr/>
      </xdr:nvCxnSpPr>
      <xdr:spPr>
        <a:xfrm flipV="1">
          <a:off x="6972300" y="12621168"/>
          <a:ext cx="889000" cy="15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90729</xdr:rowOff>
    </xdr:from>
    <xdr:to>
      <xdr:col>41</xdr:col>
      <xdr:colOff>101600</xdr:colOff>
      <xdr:row>73</xdr:row>
      <xdr:rowOff>20879</xdr:rowOff>
    </xdr:to>
    <xdr:sp macro="" textlink="">
      <xdr:nvSpPr>
        <xdr:cNvPr id="421" name="フローチャート: 判断 420"/>
        <xdr:cNvSpPr/>
      </xdr:nvSpPr>
      <xdr:spPr>
        <a:xfrm>
          <a:off x="7810500" y="1243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37406</xdr:rowOff>
    </xdr:from>
    <xdr:ext cx="534377" cy="259045"/>
    <xdr:sp macro="" textlink="">
      <xdr:nvSpPr>
        <xdr:cNvPr id="422" name="テキスト ボックス 421"/>
        <xdr:cNvSpPr txBox="1"/>
      </xdr:nvSpPr>
      <xdr:spPr>
        <a:xfrm>
          <a:off x="7594111" y="1221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145593</xdr:rowOff>
    </xdr:from>
    <xdr:to>
      <xdr:col>36</xdr:col>
      <xdr:colOff>165100</xdr:colOff>
      <xdr:row>73</xdr:row>
      <xdr:rowOff>75743</xdr:rowOff>
    </xdr:to>
    <xdr:sp macro="" textlink="">
      <xdr:nvSpPr>
        <xdr:cNvPr id="423" name="フローチャート: 判断 422"/>
        <xdr:cNvSpPr/>
      </xdr:nvSpPr>
      <xdr:spPr>
        <a:xfrm>
          <a:off x="6921500" y="1248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92270</xdr:rowOff>
    </xdr:from>
    <xdr:ext cx="534377" cy="259045"/>
    <xdr:sp macro="" textlink="">
      <xdr:nvSpPr>
        <xdr:cNvPr id="424" name="テキスト ボックス 423"/>
        <xdr:cNvSpPr txBox="1"/>
      </xdr:nvSpPr>
      <xdr:spPr>
        <a:xfrm>
          <a:off x="6705111" y="1226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112857</xdr:rowOff>
    </xdr:from>
    <xdr:to>
      <xdr:col>55</xdr:col>
      <xdr:colOff>50800</xdr:colOff>
      <xdr:row>76</xdr:row>
      <xdr:rowOff>43008</xdr:rowOff>
    </xdr:to>
    <xdr:sp macro="" textlink="">
      <xdr:nvSpPr>
        <xdr:cNvPr id="430" name="楕円 429"/>
        <xdr:cNvSpPr/>
      </xdr:nvSpPr>
      <xdr:spPr>
        <a:xfrm>
          <a:off x="10426700" y="129716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91284</xdr:rowOff>
    </xdr:from>
    <xdr:ext cx="534377" cy="259045"/>
    <xdr:sp macro="" textlink="">
      <xdr:nvSpPr>
        <xdr:cNvPr id="431" name="普通建設事業費 （ うち新規整備　）該当値テキスト"/>
        <xdr:cNvSpPr txBox="1"/>
      </xdr:nvSpPr>
      <xdr:spPr>
        <a:xfrm>
          <a:off x="10528300" y="129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30790</xdr:rowOff>
    </xdr:from>
    <xdr:to>
      <xdr:col>50</xdr:col>
      <xdr:colOff>165100</xdr:colOff>
      <xdr:row>77</xdr:row>
      <xdr:rowOff>132390</xdr:rowOff>
    </xdr:to>
    <xdr:sp macro="" textlink="">
      <xdr:nvSpPr>
        <xdr:cNvPr id="432" name="楕円 431"/>
        <xdr:cNvSpPr/>
      </xdr:nvSpPr>
      <xdr:spPr>
        <a:xfrm>
          <a:off x="9588500" y="132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123517</xdr:rowOff>
    </xdr:from>
    <xdr:ext cx="469744" cy="259045"/>
    <xdr:sp macro="" textlink="">
      <xdr:nvSpPr>
        <xdr:cNvPr id="433" name="テキスト ボックス 432"/>
        <xdr:cNvSpPr txBox="1"/>
      </xdr:nvSpPr>
      <xdr:spPr>
        <a:xfrm>
          <a:off x="9404428" y="133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6832</xdr:rowOff>
    </xdr:from>
    <xdr:to>
      <xdr:col>46</xdr:col>
      <xdr:colOff>38100</xdr:colOff>
      <xdr:row>78</xdr:row>
      <xdr:rowOff>108432</xdr:rowOff>
    </xdr:to>
    <xdr:sp macro="" textlink="">
      <xdr:nvSpPr>
        <xdr:cNvPr id="434" name="楕円 433"/>
        <xdr:cNvSpPr/>
      </xdr:nvSpPr>
      <xdr:spPr>
        <a:xfrm>
          <a:off x="8699500" y="1337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99559</xdr:rowOff>
    </xdr:from>
    <xdr:ext cx="469744" cy="259045"/>
    <xdr:sp macro="" textlink="">
      <xdr:nvSpPr>
        <xdr:cNvPr id="435" name="テキスト ボックス 434"/>
        <xdr:cNvSpPr txBox="1"/>
      </xdr:nvSpPr>
      <xdr:spPr>
        <a:xfrm>
          <a:off x="8515428" y="1347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54518</xdr:rowOff>
    </xdr:from>
    <xdr:to>
      <xdr:col>41</xdr:col>
      <xdr:colOff>101600</xdr:colOff>
      <xdr:row>73</xdr:row>
      <xdr:rowOff>156118</xdr:rowOff>
    </xdr:to>
    <xdr:sp macro="" textlink="">
      <xdr:nvSpPr>
        <xdr:cNvPr id="436" name="楕円 435"/>
        <xdr:cNvSpPr/>
      </xdr:nvSpPr>
      <xdr:spPr>
        <a:xfrm>
          <a:off x="7810500" y="1257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147245</xdr:rowOff>
    </xdr:from>
    <xdr:ext cx="534377" cy="259045"/>
    <xdr:sp macro="" textlink="">
      <xdr:nvSpPr>
        <xdr:cNvPr id="437" name="テキスト ボックス 436"/>
        <xdr:cNvSpPr txBox="1"/>
      </xdr:nvSpPr>
      <xdr:spPr>
        <a:xfrm>
          <a:off x="7594111" y="1266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41031</xdr:rowOff>
    </xdr:from>
    <xdr:to>
      <xdr:col>36</xdr:col>
      <xdr:colOff>165100</xdr:colOff>
      <xdr:row>74</xdr:row>
      <xdr:rowOff>142631</xdr:rowOff>
    </xdr:to>
    <xdr:sp macro="" textlink="">
      <xdr:nvSpPr>
        <xdr:cNvPr id="438" name="楕円 437"/>
        <xdr:cNvSpPr/>
      </xdr:nvSpPr>
      <xdr:spPr>
        <a:xfrm>
          <a:off x="6921500" y="1272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133758</xdr:rowOff>
    </xdr:from>
    <xdr:ext cx="534377" cy="259045"/>
    <xdr:sp macro="" textlink="">
      <xdr:nvSpPr>
        <xdr:cNvPr id="439" name="テキスト ボックス 438"/>
        <xdr:cNvSpPr txBox="1"/>
      </xdr:nvSpPr>
      <xdr:spPr>
        <a:xfrm>
          <a:off x="6705111" y="1282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16811</xdr:rowOff>
    </xdr:from>
    <xdr:to>
      <xdr:col>54</xdr:col>
      <xdr:colOff>189865</xdr:colOff>
      <xdr:row>98</xdr:row>
      <xdr:rowOff>116939</xdr:rowOff>
    </xdr:to>
    <xdr:cxnSp macro="">
      <xdr:nvCxnSpPr>
        <xdr:cNvPr id="465" name="直線コネクタ 464"/>
        <xdr:cNvCxnSpPr/>
      </xdr:nvCxnSpPr>
      <xdr:spPr>
        <a:xfrm flipV="1">
          <a:off x="10475595" y="15618761"/>
          <a:ext cx="1270" cy="130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120766</xdr:rowOff>
    </xdr:from>
    <xdr:ext cx="469744" cy="259045"/>
    <xdr:sp macro="" textlink="">
      <xdr:nvSpPr>
        <xdr:cNvPr id="466" name="普通建設事業費 （ うち更新整備　）最小値テキスト"/>
        <xdr:cNvSpPr txBox="1"/>
      </xdr:nvSpPr>
      <xdr:spPr>
        <a:xfrm>
          <a:off x="10528300" y="169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116939</xdr:rowOff>
    </xdr:from>
    <xdr:to>
      <xdr:col>55</xdr:col>
      <xdr:colOff>88900</xdr:colOff>
      <xdr:row>98</xdr:row>
      <xdr:rowOff>116939</xdr:rowOff>
    </xdr:to>
    <xdr:cxnSp macro="">
      <xdr:nvCxnSpPr>
        <xdr:cNvPr id="467" name="直線コネクタ 466"/>
        <xdr:cNvCxnSpPr/>
      </xdr:nvCxnSpPr>
      <xdr:spPr>
        <a:xfrm>
          <a:off x="10388600" y="16919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134938</xdr:rowOff>
    </xdr:from>
    <xdr:ext cx="534377" cy="259045"/>
    <xdr:sp macro="" textlink="">
      <xdr:nvSpPr>
        <xdr:cNvPr id="468" name="普通建設事業費 （ うち更新整備　）最大値テキスト"/>
        <xdr:cNvSpPr txBox="1"/>
      </xdr:nvSpPr>
      <xdr:spPr>
        <a:xfrm>
          <a:off x="10528300" y="1539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16811</xdr:rowOff>
    </xdr:from>
    <xdr:to>
      <xdr:col>55</xdr:col>
      <xdr:colOff>88900</xdr:colOff>
      <xdr:row>91</xdr:row>
      <xdr:rowOff>16811</xdr:rowOff>
    </xdr:to>
    <xdr:cxnSp macro="">
      <xdr:nvCxnSpPr>
        <xdr:cNvPr id="469" name="直線コネクタ 468"/>
        <xdr:cNvCxnSpPr/>
      </xdr:nvCxnSpPr>
      <xdr:spPr>
        <a:xfrm>
          <a:off x="10388600" y="1561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66091</xdr:rowOff>
    </xdr:from>
    <xdr:to>
      <xdr:col>55</xdr:col>
      <xdr:colOff>0</xdr:colOff>
      <xdr:row>96</xdr:row>
      <xdr:rowOff>84493</xdr:rowOff>
    </xdr:to>
    <xdr:cxnSp macro="">
      <xdr:nvCxnSpPr>
        <xdr:cNvPr id="470" name="直線コネクタ 469"/>
        <xdr:cNvCxnSpPr/>
      </xdr:nvCxnSpPr>
      <xdr:spPr>
        <a:xfrm flipV="1">
          <a:off x="9639300" y="16353841"/>
          <a:ext cx="838200" cy="18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78920</xdr:rowOff>
    </xdr:from>
    <xdr:ext cx="534377" cy="259045"/>
    <xdr:sp macro="" textlink="">
      <xdr:nvSpPr>
        <xdr:cNvPr id="471" name="普通建設事業費 （ うち更新整備　）平均値テキスト"/>
        <xdr:cNvSpPr txBox="1"/>
      </xdr:nvSpPr>
      <xdr:spPr>
        <a:xfrm>
          <a:off x="10528300" y="16366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100493</xdr:rowOff>
    </xdr:from>
    <xdr:to>
      <xdr:col>55</xdr:col>
      <xdr:colOff>50800</xdr:colOff>
      <xdr:row>96</xdr:row>
      <xdr:rowOff>30643</xdr:rowOff>
    </xdr:to>
    <xdr:sp macro="" textlink="">
      <xdr:nvSpPr>
        <xdr:cNvPr id="472" name="フローチャート: 判断 471"/>
        <xdr:cNvSpPr/>
      </xdr:nvSpPr>
      <xdr:spPr>
        <a:xfrm>
          <a:off x="10426700" y="163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84493</xdr:rowOff>
    </xdr:from>
    <xdr:to>
      <xdr:col>50</xdr:col>
      <xdr:colOff>114300</xdr:colOff>
      <xdr:row>97</xdr:row>
      <xdr:rowOff>37712</xdr:rowOff>
    </xdr:to>
    <xdr:cxnSp macro="">
      <xdr:nvCxnSpPr>
        <xdr:cNvPr id="473" name="直線コネクタ 472"/>
        <xdr:cNvCxnSpPr/>
      </xdr:nvCxnSpPr>
      <xdr:spPr>
        <a:xfrm flipV="1">
          <a:off x="8750300" y="16543693"/>
          <a:ext cx="889000" cy="12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145233</xdr:rowOff>
    </xdr:from>
    <xdr:to>
      <xdr:col>50</xdr:col>
      <xdr:colOff>165100</xdr:colOff>
      <xdr:row>96</xdr:row>
      <xdr:rowOff>75383</xdr:rowOff>
    </xdr:to>
    <xdr:sp macro="" textlink="">
      <xdr:nvSpPr>
        <xdr:cNvPr id="474" name="フローチャート: 判断 473"/>
        <xdr:cNvSpPr/>
      </xdr:nvSpPr>
      <xdr:spPr>
        <a:xfrm>
          <a:off x="95885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91910</xdr:rowOff>
    </xdr:from>
    <xdr:ext cx="534377" cy="259045"/>
    <xdr:sp macro="" textlink="">
      <xdr:nvSpPr>
        <xdr:cNvPr id="475" name="テキスト ボックス 474"/>
        <xdr:cNvSpPr txBox="1"/>
      </xdr:nvSpPr>
      <xdr:spPr>
        <a:xfrm>
          <a:off x="9372111" y="162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37712</xdr:rowOff>
    </xdr:from>
    <xdr:to>
      <xdr:col>45</xdr:col>
      <xdr:colOff>177800</xdr:colOff>
      <xdr:row>97</xdr:row>
      <xdr:rowOff>120955</xdr:rowOff>
    </xdr:to>
    <xdr:cxnSp macro="">
      <xdr:nvCxnSpPr>
        <xdr:cNvPr id="476" name="直線コネクタ 475"/>
        <xdr:cNvCxnSpPr/>
      </xdr:nvCxnSpPr>
      <xdr:spPr>
        <a:xfrm flipV="1">
          <a:off x="7861300" y="16668362"/>
          <a:ext cx="889000" cy="8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55541</xdr:rowOff>
    </xdr:from>
    <xdr:to>
      <xdr:col>46</xdr:col>
      <xdr:colOff>38100</xdr:colOff>
      <xdr:row>96</xdr:row>
      <xdr:rowOff>157141</xdr:rowOff>
    </xdr:to>
    <xdr:sp macro="" textlink="">
      <xdr:nvSpPr>
        <xdr:cNvPr id="477" name="フローチャート: 判断 476"/>
        <xdr:cNvSpPr/>
      </xdr:nvSpPr>
      <xdr:spPr>
        <a:xfrm>
          <a:off x="8699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2218</xdr:rowOff>
    </xdr:from>
    <xdr:ext cx="534377" cy="259045"/>
    <xdr:sp macro="" textlink="">
      <xdr:nvSpPr>
        <xdr:cNvPr id="478" name="テキスト ボックス 477"/>
        <xdr:cNvSpPr txBox="1"/>
      </xdr:nvSpPr>
      <xdr:spPr>
        <a:xfrm>
          <a:off x="8483111" y="1628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123910</xdr:rowOff>
    </xdr:from>
    <xdr:to>
      <xdr:col>41</xdr:col>
      <xdr:colOff>50800</xdr:colOff>
      <xdr:row>97</xdr:row>
      <xdr:rowOff>120955</xdr:rowOff>
    </xdr:to>
    <xdr:cxnSp macro="">
      <xdr:nvCxnSpPr>
        <xdr:cNvPr id="479" name="直線コネクタ 478"/>
        <xdr:cNvCxnSpPr/>
      </xdr:nvCxnSpPr>
      <xdr:spPr>
        <a:xfrm>
          <a:off x="6972300" y="16583110"/>
          <a:ext cx="889000" cy="16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24386</xdr:rowOff>
    </xdr:from>
    <xdr:to>
      <xdr:col>41</xdr:col>
      <xdr:colOff>101600</xdr:colOff>
      <xdr:row>97</xdr:row>
      <xdr:rowOff>125986</xdr:rowOff>
    </xdr:to>
    <xdr:sp macro="" textlink="">
      <xdr:nvSpPr>
        <xdr:cNvPr id="480" name="フローチャート: 判断 479"/>
        <xdr:cNvSpPr/>
      </xdr:nvSpPr>
      <xdr:spPr>
        <a:xfrm>
          <a:off x="7810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142513</xdr:rowOff>
    </xdr:from>
    <xdr:ext cx="534377" cy="259045"/>
    <xdr:sp macro="" textlink="">
      <xdr:nvSpPr>
        <xdr:cNvPr id="481" name="テキスト ボックス 480"/>
        <xdr:cNvSpPr txBox="1"/>
      </xdr:nvSpPr>
      <xdr:spPr>
        <a:xfrm>
          <a:off x="7594111" y="164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42070</xdr:rowOff>
    </xdr:from>
    <xdr:to>
      <xdr:col>36</xdr:col>
      <xdr:colOff>165100</xdr:colOff>
      <xdr:row>97</xdr:row>
      <xdr:rowOff>143670</xdr:rowOff>
    </xdr:to>
    <xdr:sp macro="" textlink="">
      <xdr:nvSpPr>
        <xdr:cNvPr id="482" name="フローチャート: 判断 481"/>
        <xdr:cNvSpPr/>
      </xdr:nvSpPr>
      <xdr:spPr>
        <a:xfrm>
          <a:off x="6921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134797</xdr:rowOff>
    </xdr:from>
    <xdr:ext cx="534377" cy="259045"/>
    <xdr:sp macro="" textlink="">
      <xdr:nvSpPr>
        <xdr:cNvPr id="483" name="テキスト ボックス 482"/>
        <xdr:cNvSpPr txBox="1"/>
      </xdr:nvSpPr>
      <xdr:spPr>
        <a:xfrm>
          <a:off x="6705111" y="167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15291</xdr:rowOff>
    </xdr:from>
    <xdr:to>
      <xdr:col>55</xdr:col>
      <xdr:colOff>50800</xdr:colOff>
      <xdr:row>95</xdr:row>
      <xdr:rowOff>116891</xdr:rowOff>
    </xdr:to>
    <xdr:sp macro="" textlink="">
      <xdr:nvSpPr>
        <xdr:cNvPr id="489" name="楕円 488"/>
        <xdr:cNvSpPr/>
      </xdr:nvSpPr>
      <xdr:spPr>
        <a:xfrm>
          <a:off x="10426700" y="1630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38168</xdr:rowOff>
    </xdr:from>
    <xdr:ext cx="534377" cy="259045"/>
    <xdr:sp macro="" textlink="">
      <xdr:nvSpPr>
        <xdr:cNvPr id="490" name="普通建設事業費 （ うち更新整備　）該当値テキスト"/>
        <xdr:cNvSpPr txBox="1"/>
      </xdr:nvSpPr>
      <xdr:spPr>
        <a:xfrm>
          <a:off x="10528300" y="1615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33693</xdr:rowOff>
    </xdr:from>
    <xdr:to>
      <xdr:col>50</xdr:col>
      <xdr:colOff>165100</xdr:colOff>
      <xdr:row>96</xdr:row>
      <xdr:rowOff>135293</xdr:rowOff>
    </xdr:to>
    <xdr:sp macro="" textlink="">
      <xdr:nvSpPr>
        <xdr:cNvPr id="491" name="楕円 490"/>
        <xdr:cNvSpPr/>
      </xdr:nvSpPr>
      <xdr:spPr>
        <a:xfrm>
          <a:off x="9588500" y="1649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126420</xdr:rowOff>
    </xdr:from>
    <xdr:ext cx="534377" cy="259045"/>
    <xdr:sp macro="" textlink="">
      <xdr:nvSpPr>
        <xdr:cNvPr id="492" name="テキスト ボックス 491"/>
        <xdr:cNvSpPr txBox="1"/>
      </xdr:nvSpPr>
      <xdr:spPr>
        <a:xfrm>
          <a:off x="9372111" y="165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158362</xdr:rowOff>
    </xdr:from>
    <xdr:to>
      <xdr:col>46</xdr:col>
      <xdr:colOff>38100</xdr:colOff>
      <xdr:row>97</xdr:row>
      <xdr:rowOff>88512</xdr:rowOff>
    </xdr:to>
    <xdr:sp macro="" textlink="">
      <xdr:nvSpPr>
        <xdr:cNvPr id="493" name="楕円 492"/>
        <xdr:cNvSpPr/>
      </xdr:nvSpPr>
      <xdr:spPr>
        <a:xfrm>
          <a:off x="8699500" y="166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79639</xdr:rowOff>
    </xdr:from>
    <xdr:ext cx="534377" cy="259045"/>
    <xdr:sp macro="" textlink="">
      <xdr:nvSpPr>
        <xdr:cNvPr id="494" name="テキスト ボックス 493"/>
        <xdr:cNvSpPr txBox="1"/>
      </xdr:nvSpPr>
      <xdr:spPr>
        <a:xfrm>
          <a:off x="8483111" y="1671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70155</xdr:rowOff>
    </xdr:from>
    <xdr:to>
      <xdr:col>41</xdr:col>
      <xdr:colOff>101600</xdr:colOff>
      <xdr:row>98</xdr:row>
      <xdr:rowOff>305</xdr:rowOff>
    </xdr:to>
    <xdr:sp macro="" textlink="">
      <xdr:nvSpPr>
        <xdr:cNvPr id="495" name="楕円 494"/>
        <xdr:cNvSpPr/>
      </xdr:nvSpPr>
      <xdr:spPr>
        <a:xfrm>
          <a:off x="7810500" y="167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162882</xdr:rowOff>
    </xdr:from>
    <xdr:ext cx="534377" cy="259045"/>
    <xdr:sp macro="" textlink="">
      <xdr:nvSpPr>
        <xdr:cNvPr id="496" name="テキスト ボックス 495"/>
        <xdr:cNvSpPr txBox="1"/>
      </xdr:nvSpPr>
      <xdr:spPr>
        <a:xfrm>
          <a:off x="7594111" y="167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73110</xdr:rowOff>
    </xdr:from>
    <xdr:to>
      <xdr:col>36</xdr:col>
      <xdr:colOff>165100</xdr:colOff>
      <xdr:row>97</xdr:row>
      <xdr:rowOff>3260</xdr:rowOff>
    </xdr:to>
    <xdr:sp macro="" textlink="">
      <xdr:nvSpPr>
        <xdr:cNvPr id="497" name="楕円 496"/>
        <xdr:cNvSpPr/>
      </xdr:nvSpPr>
      <xdr:spPr>
        <a:xfrm>
          <a:off x="6921500" y="1653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19787</xdr:rowOff>
    </xdr:from>
    <xdr:ext cx="534377" cy="259045"/>
    <xdr:sp macro="" textlink="">
      <xdr:nvSpPr>
        <xdr:cNvPr id="498" name="テキスト ボックス 497"/>
        <xdr:cNvSpPr txBox="1"/>
      </xdr:nvSpPr>
      <xdr:spPr>
        <a:xfrm>
          <a:off x="6705111" y="1630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2" name="テキスト ボックス 511"/>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4" name="テキスト ボックス 513"/>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6" name="テキスト ボックス 515"/>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38136</xdr:rowOff>
    </xdr:from>
    <xdr:to>
      <xdr:col>85</xdr:col>
      <xdr:colOff>126364</xdr:colOff>
      <xdr:row>39</xdr:row>
      <xdr:rowOff>98878</xdr:rowOff>
    </xdr:to>
    <xdr:cxnSp macro="">
      <xdr:nvCxnSpPr>
        <xdr:cNvPr id="524" name="直線コネクタ 523"/>
        <xdr:cNvCxnSpPr/>
      </xdr:nvCxnSpPr>
      <xdr:spPr>
        <a:xfrm flipV="1">
          <a:off x="16317595" y="5181636"/>
          <a:ext cx="1269" cy="160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156263</xdr:rowOff>
    </xdr:from>
    <xdr:ext cx="534377" cy="259045"/>
    <xdr:sp macro="" textlink="">
      <xdr:nvSpPr>
        <xdr:cNvPr id="527" name="災害復旧事業費最大値テキスト"/>
        <xdr:cNvSpPr txBox="1"/>
      </xdr:nvSpPr>
      <xdr:spPr>
        <a:xfrm>
          <a:off x="16370300" y="495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38136</xdr:rowOff>
    </xdr:from>
    <xdr:to>
      <xdr:col>86</xdr:col>
      <xdr:colOff>25400</xdr:colOff>
      <xdr:row>30</xdr:row>
      <xdr:rowOff>38136</xdr:rowOff>
    </xdr:to>
    <xdr:cxnSp macro="">
      <xdr:nvCxnSpPr>
        <xdr:cNvPr id="528" name="直線コネクタ 527"/>
        <xdr:cNvCxnSpPr/>
      </xdr:nvCxnSpPr>
      <xdr:spPr>
        <a:xfrm>
          <a:off x="16230600" y="518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97137</xdr:rowOff>
    </xdr:from>
    <xdr:to>
      <xdr:col>85</xdr:col>
      <xdr:colOff>127000</xdr:colOff>
      <xdr:row>39</xdr:row>
      <xdr:rowOff>98878</xdr:rowOff>
    </xdr:to>
    <xdr:cxnSp macro="">
      <xdr:nvCxnSpPr>
        <xdr:cNvPr id="529" name="直線コネクタ 528"/>
        <xdr:cNvCxnSpPr/>
      </xdr:nvCxnSpPr>
      <xdr:spPr>
        <a:xfrm>
          <a:off x="15481300" y="6783687"/>
          <a:ext cx="8382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170778</xdr:rowOff>
    </xdr:from>
    <xdr:ext cx="469744" cy="259045"/>
    <xdr:sp macro="" textlink="">
      <xdr:nvSpPr>
        <xdr:cNvPr id="530" name="災害復旧事業費平均値テキスト"/>
        <xdr:cNvSpPr txBox="1"/>
      </xdr:nvSpPr>
      <xdr:spPr>
        <a:xfrm>
          <a:off x="16370300" y="6342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147901</xdr:rowOff>
    </xdr:from>
    <xdr:to>
      <xdr:col>85</xdr:col>
      <xdr:colOff>177800</xdr:colOff>
      <xdr:row>38</xdr:row>
      <xdr:rowOff>78051</xdr:rowOff>
    </xdr:to>
    <xdr:sp macro="" textlink="">
      <xdr:nvSpPr>
        <xdr:cNvPr id="531" name="フローチャート: 判断 530"/>
        <xdr:cNvSpPr/>
      </xdr:nvSpPr>
      <xdr:spPr>
        <a:xfrm>
          <a:off x="16268700" y="649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163322</xdr:rowOff>
    </xdr:from>
    <xdr:to>
      <xdr:col>81</xdr:col>
      <xdr:colOff>50800</xdr:colOff>
      <xdr:row>39</xdr:row>
      <xdr:rowOff>97137</xdr:rowOff>
    </xdr:to>
    <xdr:cxnSp macro="">
      <xdr:nvCxnSpPr>
        <xdr:cNvPr id="532" name="直線コネクタ 531"/>
        <xdr:cNvCxnSpPr/>
      </xdr:nvCxnSpPr>
      <xdr:spPr>
        <a:xfrm>
          <a:off x="14592300" y="6678422"/>
          <a:ext cx="889000" cy="10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20647</xdr:rowOff>
    </xdr:from>
    <xdr:to>
      <xdr:col>81</xdr:col>
      <xdr:colOff>101600</xdr:colOff>
      <xdr:row>38</xdr:row>
      <xdr:rowOff>122247</xdr:rowOff>
    </xdr:to>
    <xdr:sp macro="" textlink="">
      <xdr:nvSpPr>
        <xdr:cNvPr id="533" name="フローチャート: 判断 532"/>
        <xdr:cNvSpPr/>
      </xdr:nvSpPr>
      <xdr:spPr>
        <a:xfrm>
          <a:off x="15430500" y="653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138773</xdr:rowOff>
    </xdr:from>
    <xdr:ext cx="469744" cy="259045"/>
    <xdr:sp macro="" textlink="">
      <xdr:nvSpPr>
        <xdr:cNvPr id="534" name="テキスト ボックス 533"/>
        <xdr:cNvSpPr txBox="1"/>
      </xdr:nvSpPr>
      <xdr:spPr>
        <a:xfrm>
          <a:off x="15246428" y="631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73189</xdr:rowOff>
    </xdr:from>
    <xdr:to>
      <xdr:col>76</xdr:col>
      <xdr:colOff>114300</xdr:colOff>
      <xdr:row>38</xdr:row>
      <xdr:rowOff>163322</xdr:rowOff>
    </xdr:to>
    <xdr:cxnSp macro="">
      <xdr:nvCxnSpPr>
        <xdr:cNvPr id="535" name="直線コネクタ 534"/>
        <xdr:cNvCxnSpPr/>
      </xdr:nvCxnSpPr>
      <xdr:spPr>
        <a:xfrm>
          <a:off x="13703300" y="6588289"/>
          <a:ext cx="889000" cy="9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102289</xdr:rowOff>
    </xdr:from>
    <xdr:to>
      <xdr:col>76</xdr:col>
      <xdr:colOff>165100</xdr:colOff>
      <xdr:row>38</xdr:row>
      <xdr:rowOff>32440</xdr:rowOff>
    </xdr:to>
    <xdr:sp macro="" textlink="">
      <xdr:nvSpPr>
        <xdr:cNvPr id="536" name="フローチャート: 判断 535"/>
        <xdr:cNvSpPr/>
      </xdr:nvSpPr>
      <xdr:spPr>
        <a:xfrm>
          <a:off x="14541500" y="6445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48966</xdr:rowOff>
    </xdr:from>
    <xdr:ext cx="469744" cy="259045"/>
    <xdr:sp macro="" textlink="">
      <xdr:nvSpPr>
        <xdr:cNvPr id="537" name="テキスト ボックス 536"/>
        <xdr:cNvSpPr txBox="1"/>
      </xdr:nvSpPr>
      <xdr:spPr>
        <a:xfrm>
          <a:off x="14357428" y="622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62411</xdr:rowOff>
    </xdr:from>
    <xdr:to>
      <xdr:col>71</xdr:col>
      <xdr:colOff>177800</xdr:colOff>
      <xdr:row>38</xdr:row>
      <xdr:rowOff>73189</xdr:rowOff>
    </xdr:to>
    <xdr:cxnSp macro="">
      <xdr:nvCxnSpPr>
        <xdr:cNvPr id="538" name="直線コネクタ 537"/>
        <xdr:cNvCxnSpPr/>
      </xdr:nvCxnSpPr>
      <xdr:spPr>
        <a:xfrm>
          <a:off x="12814300" y="6406061"/>
          <a:ext cx="889000" cy="18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134838</xdr:rowOff>
    </xdr:from>
    <xdr:to>
      <xdr:col>72</xdr:col>
      <xdr:colOff>38100</xdr:colOff>
      <xdr:row>39</xdr:row>
      <xdr:rowOff>64988</xdr:rowOff>
    </xdr:to>
    <xdr:sp macro="" textlink="">
      <xdr:nvSpPr>
        <xdr:cNvPr id="539" name="フローチャート: 判断 538"/>
        <xdr:cNvSpPr/>
      </xdr:nvSpPr>
      <xdr:spPr>
        <a:xfrm>
          <a:off x="136525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56115</xdr:rowOff>
    </xdr:from>
    <xdr:ext cx="378565" cy="259045"/>
    <xdr:sp macro="" textlink="">
      <xdr:nvSpPr>
        <xdr:cNvPr id="540" name="テキスト ボックス 539"/>
        <xdr:cNvSpPr txBox="1"/>
      </xdr:nvSpPr>
      <xdr:spPr>
        <a:xfrm>
          <a:off x="13514017" y="6742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144744</xdr:rowOff>
    </xdr:from>
    <xdr:to>
      <xdr:col>67</xdr:col>
      <xdr:colOff>101600</xdr:colOff>
      <xdr:row>39</xdr:row>
      <xdr:rowOff>74894</xdr:rowOff>
    </xdr:to>
    <xdr:sp macro="" textlink="">
      <xdr:nvSpPr>
        <xdr:cNvPr id="541" name="フローチャート: 判断 540"/>
        <xdr:cNvSpPr/>
      </xdr:nvSpPr>
      <xdr:spPr>
        <a:xfrm>
          <a:off x="12763500" y="665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66021</xdr:rowOff>
    </xdr:from>
    <xdr:ext cx="378565" cy="259045"/>
    <xdr:sp macro="" textlink="">
      <xdr:nvSpPr>
        <xdr:cNvPr id="542" name="テキスト ボックス 541"/>
        <xdr:cNvSpPr txBox="1"/>
      </xdr:nvSpPr>
      <xdr:spPr>
        <a:xfrm>
          <a:off x="12625017" y="6752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9"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46337</xdr:rowOff>
    </xdr:from>
    <xdr:to>
      <xdr:col>81</xdr:col>
      <xdr:colOff>101600</xdr:colOff>
      <xdr:row>39</xdr:row>
      <xdr:rowOff>147937</xdr:rowOff>
    </xdr:to>
    <xdr:sp macro="" textlink="">
      <xdr:nvSpPr>
        <xdr:cNvPr id="550" name="楕円 549"/>
        <xdr:cNvSpPr/>
      </xdr:nvSpPr>
      <xdr:spPr>
        <a:xfrm>
          <a:off x="15430500" y="67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139064</xdr:rowOff>
    </xdr:from>
    <xdr:ext cx="313932" cy="259045"/>
    <xdr:sp macro="" textlink="">
      <xdr:nvSpPr>
        <xdr:cNvPr id="551" name="テキスト ボックス 550"/>
        <xdr:cNvSpPr txBox="1"/>
      </xdr:nvSpPr>
      <xdr:spPr>
        <a:xfrm>
          <a:off x="15324333" y="68256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112522</xdr:rowOff>
    </xdr:from>
    <xdr:to>
      <xdr:col>76</xdr:col>
      <xdr:colOff>165100</xdr:colOff>
      <xdr:row>39</xdr:row>
      <xdr:rowOff>42672</xdr:rowOff>
    </xdr:to>
    <xdr:sp macro="" textlink="">
      <xdr:nvSpPr>
        <xdr:cNvPr id="552" name="楕円 551"/>
        <xdr:cNvSpPr/>
      </xdr:nvSpPr>
      <xdr:spPr>
        <a:xfrm>
          <a:off x="14541500" y="66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33799</xdr:rowOff>
    </xdr:from>
    <xdr:ext cx="378565" cy="259045"/>
    <xdr:sp macro="" textlink="">
      <xdr:nvSpPr>
        <xdr:cNvPr id="553" name="テキスト ボックス 552"/>
        <xdr:cNvSpPr txBox="1"/>
      </xdr:nvSpPr>
      <xdr:spPr>
        <a:xfrm>
          <a:off x="14403017" y="6720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22389</xdr:rowOff>
    </xdr:from>
    <xdr:to>
      <xdr:col>72</xdr:col>
      <xdr:colOff>38100</xdr:colOff>
      <xdr:row>38</xdr:row>
      <xdr:rowOff>123989</xdr:rowOff>
    </xdr:to>
    <xdr:sp macro="" textlink="">
      <xdr:nvSpPr>
        <xdr:cNvPr id="554" name="楕円 553"/>
        <xdr:cNvSpPr/>
      </xdr:nvSpPr>
      <xdr:spPr>
        <a:xfrm>
          <a:off x="13652500" y="653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140515</xdr:rowOff>
    </xdr:from>
    <xdr:ext cx="469744" cy="259045"/>
    <xdr:sp macro="" textlink="">
      <xdr:nvSpPr>
        <xdr:cNvPr id="555" name="テキスト ボックス 554"/>
        <xdr:cNvSpPr txBox="1"/>
      </xdr:nvSpPr>
      <xdr:spPr>
        <a:xfrm>
          <a:off x="13468428" y="63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11611</xdr:rowOff>
    </xdr:from>
    <xdr:to>
      <xdr:col>67</xdr:col>
      <xdr:colOff>101600</xdr:colOff>
      <xdr:row>37</xdr:row>
      <xdr:rowOff>113211</xdr:rowOff>
    </xdr:to>
    <xdr:sp macro="" textlink="">
      <xdr:nvSpPr>
        <xdr:cNvPr id="556" name="楕円 555"/>
        <xdr:cNvSpPr/>
      </xdr:nvSpPr>
      <xdr:spPr>
        <a:xfrm>
          <a:off x="12763500" y="63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129738</xdr:rowOff>
    </xdr:from>
    <xdr:ext cx="469744" cy="259045"/>
    <xdr:sp macro="" textlink="">
      <xdr:nvSpPr>
        <xdr:cNvPr id="557" name="テキスト ボックス 556"/>
        <xdr:cNvSpPr txBox="1"/>
      </xdr:nvSpPr>
      <xdr:spPr>
        <a:xfrm>
          <a:off x="12579428" y="61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7" name="テキスト ボックス 61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9" name="テキスト ボックス 618"/>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115217</xdr:rowOff>
    </xdr:from>
    <xdr:to>
      <xdr:col>85</xdr:col>
      <xdr:colOff>126364</xdr:colOff>
      <xdr:row>78</xdr:row>
      <xdr:rowOff>134282</xdr:rowOff>
    </xdr:to>
    <xdr:cxnSp macro="">
      <xdr:nvCxnSpPr>
        <xdr:cNvPr id="629" name="直線コネクタ 628"/>
        <xdr:cNvCxnSpPr/>
      </xdr:nvCxnSpPr>
      <xdr:spPr>
        <a:xfrm flipV="1">
          <a:off x="16317595" y="12116717"/>
          <a:ext cx="1269" cy="139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138109</xdr:rowOff>
    </xdr:from>
    <xdr:ext cx="534377" cy="259045"/>
    <xdr:sp macro="" textlink="">
      <xdr:nvSpPr>
        <xdr:cNvPr id="630" name="公債費最小値テキスト"/>
        <xdr:cNvSpPr txBox="1"/>
      </xdr:nvSpPr>
      <xdr:spPr>
        <a:xfrm>
          <a:off x="16370300" y="1351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134282</xdr:rowOff>
    </xdr:from>
    <xdr:to>
      <xdr:col>86</xdr:col>
      <xdr:colOff>25400</xdr:colOff>
      <xdr:row>78</xdr:row>
      <xdr:rowOff>134282</xdr:rowOff>
    </xdr:to>
    <xdr:cxnSp macro="">
      <xdr:nvCxnSpPr>
        <xdr:cNvPr id="631" name="直線コネクタ 630"/>
        <xdr:cNvCxnSpPr/>
      </xdr:nvCxnSpPr>
      <xdr:spPr>
        <a:xfrm>
          <a:off x="16230600" y="1350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61894</xdr:rowOff>
    </xdr:from>
    <xdr:ext cx="534377" cy="259045"/>
    <xdr:sp macro="" textlink="">
      <xdr:nvSpPr>
        <xdr:cNvPr id="632" name="公債費最大値テキスト"/>
        <xdr:cNvSpPr txBox="1"/>
      </xdr:nvSpPr>
      <xdr:spPr>
        <a:xfrm>
          <a:off x="16370300" y="1189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115217</xdr:rowOff>
    </xdr:from>
    <xdr:to>
      <xdr:col>86</xdr:col>
      <xdr:colOff>25400</xdr:colOff>
      <xdr:row>70</xdr:row>
      <xdr:rowOff>115217</xdr:rowOff>
    </xdr:to>
    <xdr:cxnSp macro="">
      <xdr:nvCxnSpPr>
        <xdr:cNvPr id="633" name="直線コネクタ 632"/>
        <xdr:cNvCxnSpPr/>
      </xdr:nvCxnSpPr>
      <xdr:spPr>
        <a:xfrm>
          <a:off x="16230600" y="1211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161189</xdr:rowOff>
    </xdr:from>
    <xdr:to>
      <xdr:col>85</xdr:col>
      <xdr:colOff>127000</xdr:colOff>
      <xdr:row>76</xdr:row>
      <xdr:rowOff>20645</xdr:rowOff>
    </xdr:to>
    <xdr:cxnSp macro="">
      <xdr:nvCxnSpPr>
        <xdr:cNvPr id="634" name="直線コネクタ 633"/>
        <xdr:cNvCxnSpPr/>
      </xdr:nvCxnSpPr>
      <xdr:spPr>
        <a:xfrm>
          <a:off x="15481300" y="13019939"/>
          <a:ext cx="838200" cy="3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16153</xdr:rowOff>
    </xdr:from>
    <xdr:ext cx="534377" cy="259045"/>
    <xdr:sp macro="" textlink="">
      <xdr:nvSpPr>
        <xdr:cNvPr id="635" name="公債費平均値テキスト"/>
        <xdr:cNvSpPr txBox="1"/>
      </xdr:nvSpPr>
      <xdr:spPr>
        <a:xfrm>
          <a:off x="16370300" y="12703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164726</xdr:rowOff>
    </xdr:from>
    <xdr:to>
      <xdr:col>85</xdr:col>
      <xdr:colOff>177800</xdr:colOff>
      <xdr:row>75</xdr:row>
      <xdr:rowOff>94876</xdr:rowOff>
    </xdr:to>
    <xdr:sp macro="" textlink="">
      <xdr:nvSpPr>
        <xdr:cNvPr id="636" name="フローチャート: 判断 635"/>
        <xdr:cNvSpPr/>
      </xdr:nvSpPr>
      <xdr:spPr>
        <a:xfrm>
          <a:off x="16268700" y="1285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159908</xdr:rowOff>
    </xdr:from>
    <xdr:to>
      <xdr:col>81</xdr:col>
      <xdr:colOff>50800</xdr:colOff>
      <xdr:row>75</xdr:row>
      <xdr:rowOff>161189</xdr:rowOff>
    </xdr:to>
    <xdr:cxnSp macro="">
      <xdr:nvCxnSpPr>
        <xdr:cNvPr id="637" name="直線コネクタ 636"/>
        <xdr:cNvCxnSpPr/>
      </xdr:nvCxnSpPr>
      <xdr:spPr>
        <a:xfrm>
          <a:off x="14592300" y="13018658"/>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18606</xdr:rowOff>
    </xdr:from>
    <xdr:to>
      <xdr:col>81</xdr:col>
      <xdr:colOff>101600</xdr:colOff>
      <xdr:row>75</xdr:row>
      <xdr:rowOff>120206</xdr:rowOff>
    </xdr:to>
    <xdr:sp macro="" textlink="">
      <xdr:nvSpPr>
        <xdr:cNvPr id="638" name="フローチャート: 判断 637"/>
        <xdr:cNvSpPr/>
      </xdr:nvSpPr>
      <xdr:spPr>
        <a:xfrm>
          <a:off x="15430500" y="128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136733</xdr:rowOff>
    </xdr:from>
    <xdr:ext cx="534377" cy="259045"/>
    <xdr:sp macro="" textlink="">
      <xdr:nvSpPr>
        <xdr:cNvPr id="639" name="テキスト ボックス 638"/>
        <xdr:cNvSpPr txBox="1"/>
      </xdr:nvSpPr>
      <xdr:spPr>
        <a:xfrm>
          <a:off x="15214111" y="1265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159908</xdr:rowOff>
    </xdr:from>
    <xdr:to>
      <xdr:col>76</xdr:col>
      <xdr:colOff>114300</xdr:colOff>
      <xdr:row>76</xdr:row>
      <xdr:rowOff>3660</xdr:rowOff>
    </xdr:to>
    <xdr:cxnSp macro="">
      <xdr:nvCxnSpPr>
        <xdr:cNvPr id="640" name="直線コネクタ 639"/>
        <xdr:cNvCxnSpPr/>
      </xdr:nvCxnSpPr>
      <xdr:spPr>
        <a:xfrm flipV="1">
          <a:off x="13703300" y="13018658"/>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22241</xdr:rowOff>
    </xdr:from>
    <xdr:to>
      <xdr:col>76</xdr:col>
      <xdr:colOff>165100</xdr:colOff>
      <xdr:row>75</xdr:row>
      <xdr:rowOff>123841</xdr:rowOff>
    </xdr:to>
    <xdr:sp macro="" textlink="">
      <xdr:nvSpPr>
        <xdr:cNvPr id="641" name="フローチャート: 判断 640"/>
        <xdr:cNvSpPr/>
      </xdr:nvSpPr>
      <xdr:spPr>
        <a:xfrm>
          <a:off x="145415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140368</xdr:rowOff>
    </xdr:from>
    <xdr:ext cx="534377" cy="259045"/>
    <xdr:sp macro="" textlink="">
      <xdr:nvSpPr>
        <xdr:cNvPr id="642" name="テキスト ボックス 641"/>
        <xdr:cNvSpPr txBox="1"/>
      </xdr:nvSpPr>
      <xdr:spPr>
        <a:xfrm>
          <a:off x="14325111" y="1265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113914</xdr:rowOff>
    </xdr:from>
    <xdr:to>
      <xdr:col>71</xdr:col>
      <xdr:colOff>177800</xdr:colOff>
      <xdr:row>76</xdr:row>
      <xdr:rowOff>3660</xdr:rowOff>
    </xdr:to>
    <xdr:cxnSp macro="">
      <xdr:nvCxnSpPr>
        <xdr:cNvPr id="643" name="直線コネクタ 642"/>
        <xdr:cNvCxnSpPr/>
      </xdr:nvCxnSpPr>
      <xdr:spPr>
        <a:xfrm>
          <a:off x="12814300" y="12972664"/>
          <a:ext cx="889000" cy="6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158531</xdr:rowOff>
    </xdr:from>
    <xdr:to>
      <xdr:col>72</xdr:col>
      <xdr:colOff>38100</xdr:colOff>
      <xdr:row>76</xdr:row>
      <xdr:rowOff>88681</xdr:rowOff>
    </xdr:to>
    <xdr:sp macro="" textlink="">
      <xdr:nvSpPr>
        <xdr:cNvPr id="644" name="フローチャート: 判断 643"/>
        <xdr:cNvSpPr/>
      </xdr:nvSpPr>
      <xdr:spPr>
        <a:xfrm>
          <a:off x="13652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79808</xdr:rowOff>
    </xdr:from>
    <xdr:ext cx="534377" cy="259045"/>
    <xdr:sp macro="" textlink="">
      <xdr:nvSpPr>
        <xdr:cNvPr id="645" name="テキスト ボックス 644"/>
        <xdr:cNvSpPr txBox="1"/>
      </xdr:nvSpPr>
      <xdr:spPr>
        <a:xfrm>
          <a:off x="13436111" y="1311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8044</xdr:rowOff>
    </xdr:from>
    <xdr:to>
      <xdr:col>67</xdr:col>
      <xdr:colOff>101600</xdr:colOff>
      <xdr:row>76</xdr:row>
      <xdr:rowOff>109644</xdr:rowOff>
    </xdr:to>
    <xdr:sp macro="" textlink="">
      <xdr:nvSpPr>
        <xdr:cNvPr id="646" name="フローチャート: 判断 645"/>
        <xdr:cNvSpPr/>
      </xdr:nvSpPr>
      <xdr:spPr>
        <a:xfrm>
          <a:off x="12763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100771</xdr:rowOff>
    </xdr:from>
    <xdr:ext cx="534377" cy="259045"/>
    <xdr:sp macro="" textlink="">
      <xdr:nvSpPr>
        <xdr:cNvPr id="647" name="テキスト ボックス 646"/>
        <xdr:cNvSpPr txBox="1"/>
      </xdr:nvSpPr>
      <xdr:spPr>
        <a:xfrm>
          <a:off x="12547111" y="131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141295</xdr:rowOff>
    </xdr:from>
    <xdr:to>
      <xdr:col>85</xdr:col>
      <xdr:colOff>177800</xdr:colOff>
      <xdr:row>76</xdr:row>
      <xdr:rowOff>71445</xdr:rowOff>
    </xdr:to>
    <xdr:sp macro="" textlink="">
      <xdr:nvSpPr>
        <xdr:cNvPr id="653" name="楕円 652"/>
        <xdr:cNvSpPr/>
      </xdr:nvSpPr>
      <xdr:spPr>
        <a:xfrm>
          <a:off x="16268700" y="1300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119722</xdr:rowOff>
    </xdr:from>
    <xdr:ext cx="534377" cy="259045"/>
    <xdr:sp macro="" textlink="">
      <xdr:nvSpPr>
        <xdr:cNvPr id="654" name="公債費該当値テキスト"/>
        <xdr:cNvSpPr txBox="1"/>
      </xdr:nvSpPr>
      <xdr:spPr>
        <a:xfrm>
          <a:off x="16370300" y="1297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110389</xdr:rowOff>
    </xdr:from>
    <xdr:to>
      <xdr:col>81</xdr:col>
      <xdr:colOff>101600</xdr:colOff>
      <xdr:row>76</xdr:row>
      <xdr:rowOff>40539</xdr:rowOff>
    </xdr:to>
    <xdr:sp macro="" textlink="">
      <xdr:nvSpPr>
        <xdr:cNvPr id="655" name="楕円 654"/>
        <xdr:cNvSpPr/>
      </xdr:nvSpPr>
      <xdr:spPr>
        <a:xfrm>
          <a:off x="15430500" y="1296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31666</xdr:rowOff>
    </xdr:from>
    <xdr:ext cx="534377" cy="259045"/>
    <xdr:sp macro="" textlink="">
      <xdr:nvSpPr>
        <xdr:cNvPr id="656" name="テキスト ボックス 655"/>
        <xdr:cNvSpPr txBox="1"/>
      </xdr:nvSpPr>
      <xdr:spPr>
        <a:xfrm>
          <a:off x="15214111" y="1306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109108</xdr:rowOff>
    </xdr:from>
    <xdr:to>
      <xdr:col>76</xdr:col>
      <xdr:colOff>165100</xdr:colOff>
      <xdr:row>76</xdr:row>
      <xdr:rowOff>39258</xdr:rowOff>
    </xdr:to>
    <xdr:sp macro="" textlink="">
      <xdr:nvSpPr>
        <xdr:cNvPr id="657" name="楕円 656"/>
        <xdr:cNvSpPr/>
      </xdr:nvSpPr>
      <xdr:spPr>
        <a:xfrm>
          <a:off x="14541500" y="1296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30385</xdr:rowOff>
    </xdr:from>
    <xdr:ext cx="534377" cy="259045"/>
    <xdr:sp macro="" textlink="">
      <xdr:nvSpPr>
        <xdr:cNvPr id="658" name="テキスト ボックス 657"/>
        <xdr:cNvSpPr txBox="1"/>
      </xdr:nvSpPr>
      <xdr:spPr>
        <a:xfrm>
          <a:off x="14325111" y="1306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124310</xdr:rowOff>
    </xdr:from>
    <xdr:to>
      <xdr:col>72</xdr:col>
      <xdr:colOff>38100</xdr:colOff>
      <xdr:row>76</xdr:row>
      <xdr:rowOff>54460</xdr:rowOff>
    </xdr:to>
    <xdr:sp macro="" textlink="">
      <xdr:nvSpPr>
        <xdr:cNvPr id="659" name="楕円 658"/>
        <xdr:cNvSpPr/>
      </xdr:nvSpPr>
      <xdr:spPr>
        <a:xfrm>
          <a:off x="13652500" y="1298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70987</xdr:rowOff>
    </xdr:from>
    <xdr:ext cx="534377" cy="259045"/>
    <xdr:sp macro="" textlink="">
      <xdr:nvSpPr>
        <xdr:cNvPr id="660" name="テキスト ボックス 659"/>
        <xdr:cNvSpPr txBox="1"/>
      </xdr:nvSpPr>
      <xdr:spPr>
        <a:xfrm>
          <a:off x="13436111" y="1275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63114</xdr:rowOff>
    </xdr:from>
    <xdr:to>
      <xdr:col>67</xdr:col>
      <xdr:colOff>101600</xdr:colOff>
      <xdr:row>75</xdr:row>
      <xdr:rowOff>164714</xdr:rowOff>
    </xdr:to>
    <xdr:sp macro="" textlink="">
      <xdr:nvSpPr>
        <xdr:cNvPr id="661" name="楕円 660"/>
        <xdr:cNvSpPr/>
      </xdr:nvSpPr>
      <xdr:spPr>
        <a:xfrm>
          <a:off x="12763500" y="1292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9791</xdr:rowOff>
    </xdr:from>
    <xdr:ext cx="534377" cy="259045"/>
    <xdr:sp macro="" textlink="">
      <xdr:nvSpPr>
        <xdr:cNvPr id="662" name="テキスト ボックス 661"/>
        <xdr:cNvSpPr txBox="1"/>
      </xdr:nvSpPr>
      <xdr:spPr>
        <a:xfrm>
          <a:off x="12547111" y="1269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2" name="テキスト ボックス 68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4" name="テキスト ボックス 683"/>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125200</xdr:rowOff>
    </xdr:from>
    <xdr:to>
      <xdr:col>85</xdr:col>
      <xdr:colOff>126364</xdr:colOff>
      <xdr:row>99</xdr:row>
      <xdr:rowOff>94405</xdr:rowOff>
    </xdr:to>
    <xdr:cxnSp macro="">
      <xdr:nvCxnSpPr>
        <xdr:cNvPr id="688" name="直線コネクタ 687"/>
        <xdr:cNvCxnSpPr/>
      </xdr:nvCxnSpPr>
      <xdr:spPr>
        <a:xfrm flipV="1">
          <a:off x="16317595" y="15555700"/>
          <a:ext cx="1269" cy="151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98232</xdr:rowOff>
    </xdr:from>
    <xdr:ext cx="378565" cy="259045"/>
    <xdr:sp macro="" textlink="">
      <xdr:nvSpPr>
        <xdr:cNvPr id="689" name="積立金最小値テキスト"/>
        <xdr:cNvSpPr txBox="1"/>
      </xdr:nvSpPr>
      <xdr:spPr>
        <a:xfrm>
          <a:off x="16370300" y="1707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94405</xdr:rowOff>
    </xdr:from>
    <xdr:to>
      <xdr:col>86</xdr:col>
      <xdr:colOff>25400</xdr:colOff>
      <xdr:row>99</xdr:row>
      <xdr:rowOff>94405</xdr:rowOff>
    </xdr:to>
    <xdr:cxnSp macro="">
      <xdr:nvCxnSpPr>
        <xdr:cNvPr id="690" name="直線コネクタ 689"/>
        <xdr:cNvCxnSpPr/>
      </xdr:nvCxnSpPr>
      <xdr:spPr>
        <a:xfrm>
          <a:off x="16230600" y="1706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71877</xdr:rowOff>
    </xdr:from>
    <xdr:ext cx="534377" cy="259045"/>
    <xdr:sp macro="" textlink="">
      <xdr:nvSpPr>
        <xdr:cNvPr id="691" name="積立金最大値テキスト"/>
        <xdr:cNvSpPr txBox="1"/>
      </xdr:nvSpPr>
      <xdr:spPr>
        <a:xfrm>
          <a:off x="16370300" y="153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125200</xdr:rowOff>
    </xdr:from>
    <xdr:to>
      <xdr:col>86</xdr:col>
      <xdr:colOff>25400</xdr:colOff>
      <xdr:row>90</xdr:row>
      <xdr:rowOff>125200</xdr:rowOff>
    </xdr:to>
    <xdr:cxnSp macro="">
      <xdr:nvCxnSpPr>
        <xdr:cNvPr id="692" name="直線コネクタ 691"/>
        <xdr:cNvCxnSpPr/>
      </xdr:nvCxnSpPr>
      <xdr:spPr>
        <a:xfrm>
          <a:off x="16230600" y="1555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170039</xdr:rowOff>
    </xdr:from>
    <xdr:to>
      <xdr:col>85</xdr:col>
      <xdr:colOff>127000</xdr:colOff>
      <xdr:row>96</xdr:row>
      <xdr:rowOff>152502</xdr:rowOff>
    </xdr:to>
    <xdr:cxnSp macro="">
      <xdr:nvCxnSpPr>
        <xdr:cNvPr id="693" name="直線コネクタ 692"/>
        <xdr:cNvCxnSpPr/>
      </xdr:nvCxnSpPr>
      <xdr:spPr>
        <a:xfrm>
          <a:off x="15481300" y="16457789"/>
          <a:ext cx="838200" cy="15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94105</xdr:rowOff>
    </xdr:from>
    <xdr:ext cx="534377" cy="259045"/>
    <xdr:sp macro="" textlink="">
      <xdr:nvSpPr>
        <xdr:cNvPr id="694" name="積立金平均値テキスト"/>
        <xdr:cNvSpPr txBox="1"/>
      </xdr:nvSpPr>
      <xdr:spPr>
        <a:xfrm>
          <a:off x="16370300" y="16553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115678</xdr:rowOff>
    </xdr:from>
    <xdr:to>
      <xdr:col>85</xdr:col>
      <xdr:colOff>177800</xdr:colOff>
      <xdr:row>97</xdr:row>
      <xdr:rowOff>45828</xdr:rowOff>
    </xdr:to>
    <xdr:sp macro="" textlink="">
      <xdr:nvSpPr>
        <xdr:cNvPr id="695" name="フローチャート: 判断 694"/>
        <xdr:cNvSpPr/>
      </xdr:nvSpPr>
      <xdr:spPr>
        <a:xfrm>
          <a:off x="16268700" y="165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170039</xdr:rowOff>
    </xdr:from>
    <xdr:to>
      <xdr:col>81</xdr:col>
      <xdr:colOff>50800</xdr:colOff>
      <xdr:row>98</xdr:row>
      <xdr:rowOff>30234</xdr:rowOff>
    </xdr:to>
    <xdr:cxnSp macro="">
      <xdr:nvCxnSpPr>
        <xdr:cNvPr id="696" name="直線コネクタ 695"/>
        <xdr:cNvCxnSpPr/>
      </xdr:nvCxnSpPr>
      <xdr:spPr>
        <a:xfrm flipV="1">
          <a:off x="14592300" y="16457789"/>
          <a:ext cx="889000" cy="37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128643</xdr:rowOff>
    </xdr:from>
    <xdr:to>
      <xdr:col>81</xdr:col>
      <xdr:colOff>101600</xdr:colOff>
      <xdr:row>97</xdr:row>
      <xdr:rowOff>58793</xdr:rowOff>
    </xdr:to>
    <xdr:sp macro="" textlink="">
      <xdr:nvSpPr>
        <xdr:cNvPr id="697" name="フローチャート: 判断 696"/>
        <xdr:cNvSpPr/>
      </xdr:nvSpPr>
      <xdr:spPr>
        <a:xfrm>
          <a:off x="15430500" y="165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49920</xdr:rowOff>
    </xdr:from>
    <xdr:ext cx="534377" cy="259045"/>
    <xdr:sp macro="" textlink="">
      <xdr:nvSpPr>
        <xdr:cNvPr id="698" name="テキスト ボックス 697"/>
        <xdr:cNvSpPr txBox="1"/>
      </xdr:nvSpPr>
      <xdr:spPr>
        <a:xfrm>
          <a:off x="15214111" y="1668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80983</xdr:rowOff>
    </xdr:from>
    <xdr:to>
      <xdr:col>76</xdr:col>
      <xdr:colOff>114300</xdr:colOff>
      <xdr:row>98</xdr:row>
      <xdr:rowOff>30234</xdr:rowOff>
    </xdr:to>
    <xdr:cxnSp macro="">
      <xdr:nvCxnSpPr>
        <xdr:cNvPr id="699" name="直線コネクタ 698"/>
        <xdr:cNvCxnSpPr/>
      </xdr:nvCxnSpPr>
      <xdr:spPr>
        <a:xfrm>
          <a:off x="13703300" y="16711633"/>
          <a:ext cx="8890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66791</xdr:rowOff>
    </xdr:from>
    <xdr:to>
      <xdr:col>76</xdr:col>
      <xdr:colOff>165100</xdr:colOff>
      <xdr:row>96</xdr:row>
      <xdr:rowOff>168391</xdr:rowOff>
    </xdr:to>
    <xdr:sp macro="" textlink="">
      <xdr:nvSpPr>
        <xdr:cNvPr id="700" name="フローチャート: 判断 699"/>
        <xdr:cNvSpPr/>
      </xdr:nvSpPr>
      <xdr:spPr>
        <a:xfrm>
          <a:off x="14541500" y="1652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13468</xdr:rowOff>
    </xdr:from>
    <xdr:ext cx="534377" cy="259045"/>
    <xdr:sp macro="" textlink="">
      <xdr:nvSpPr>
        <xdr:cNvPr id="701" name="テキスト ボックス 700"/>
        <xdr:cNvSpPr txBox="1"/>
      </xdr:nvSpPr>
      <xdr:spPr>
        <a:xfrm>
          <a:off x="14325111" y="1630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48684</xdr:rowOff>
    </xdr:from>
    <xdr:to>
      <xdr:col>71</xdr:col>
      <xdr:colOff>177800</xdr:colOff>
      <xdr:row>97</xdr:row>
      <xdr:rowOff>80983</xdr:rowOff>
    </xdr:to>
    <xdr:cxnSp macro="">
      <xdr:nvCxnSpPr>
        <xdr:cNvPr id="702" name="直線コネクタ 701"/>
        <xdr:cNvCxnSpPr/>
      </xdr:nvCxnSpPr>
      <xdr:spPr>
        <a:xfrm>
          <a:off x="12814300" y="16336434"/>
          <a:ext cx="889000" cy="37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129853</xdr:rowOff>
    </xdr:from>
    <xdr:to>
      <xdr:col>72</xdr:col>
      <xdr:colOff>38100</xdr:colOff>
      <xdr:row>97</xdr:row>
      <xdr:rowOff>60003</xdr:rowOff>
    </xdr:to>
    <xdr:sp macro="" textlink="">
      <xdr:nvSpPr>
        <xdr:cNvPr id="703" name="フローチャート: 判断 702"/>
        <xdr:cNvSpPr/>
      </xdr:nvSpPr>
      <xdr:spPr>
        <a:xfrm>
          <a:off x="13652500" y="1658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76530</xdr:rowOff>
    </xdr:from>
    <xdr:ext cx="534377" cy="259045"/>
    <xdr:sp macro="" textlink="">
      <xdr:nvSpPr>
        <xdr:cNvPr id="704" name="テキスト ボックス 703"/>
        <xdr:cNvSpPr txBox="1"/>
      </xdr:nvSpPr>
      <xdr:spPr>
        <a:xfrm>
          <a:off x="13436111" y="1636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59378</xdr:rowOff>
    </xdr:from>
    <xdr:to>
      <xdr:col>67</xdr:col>
      <xdr:colOff>101600</xdr:colOff>
      <xdr:row>97</xdr:row>
      <xdr:rowOff>160978</xdr:rowOff>
    </xdr:to>
    <xdr:sp macro="" textlink="">
      <xdr:nvSpPr>
        <xdr:cNvPr id="705" name="フローチャート: 判断 704"/>
        <xdr:cNvSpPr/>
      </xdr:nvSpPr>
      <xdr:spPr>
        <a:xfrm>
          <a:off x="12763500" y="1669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152105</xdr:rowOff>
    </xdr:from>
    <xdr:ext cx="534377" cy="259045"/>
    <xdr:sp macro="" textlink="">
      <xdr:nvSpPr>
        <xdr:cNvPr id="706" name="テキスト ボックス 705"/>
        <xdr:cNvSpPr txBox="1"/>
      </xdr:nvSpPr>
      <xdr:spPr>
        <a:xfrm>
          <a:off x="12547111" y="1678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101702</xdr:rowOff>
    </xdr:from>
    <xdr:to>
      <xdr:col>85</xdr:col>
      <xdr:colOff>177800</xdr:colOff>
      <xdr:row>97</xdr:row>
      <xdr:rowOff>31852</xdr:rowOff>
    </xdr:to>
    <xdr:sp macro="" textlink="">
      <xdr:nvSpPr>
        <xdr:cNvPr id="712" name="楕円 711"/>
        <xdr:cNvSpPr/>
      </xdr:nvSpPr>
      <xdr:spPr>
        <a:xfrm>
          <a:off x="16268700" y="165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124579</xdr:rowOff>
    </xdr:from>
    <xdr:ext cx="534377" cy="259045"/>
    <xdr:sp macro="" textlink="">
      <xdr:nvSpPr>
        <xdr:cNvPr id="713" name="積立金該当値テキスト"/>
        <xdr:cNvSpPr txBox="1"/>
      </xdr:nvSpPr>
      <xdr:spPr>
        <a:xfrm>
          <a:off x="16370300" y="1641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119239</xdr:rowOff>
    </xdr:from>
    <xdr:to>
      <xdr:col>81</xdr:col>
      <xdr:colOff>101600</xdr:colOff>
      <xdr:row>96</xdr:row>
      <xdr:rowOff>49389</xdr:rowOff>
    </xdr:to>
    <xdr:sp macro="" textlink="">
      <xdr:nvSpPr>
        <xdr:cNvPr id="714" name="楕円 713"/>
        <xdr:cNvSpPr/>
      </xdr:nvSpPr>
      <xdr:spPr>
        <a:xfrm>
          <a:off x="15430500" y="1640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65916</xdr:rowOff>
    </xdr:from>
    <xdr:ext cx="534377" cy="259045"/>
    <xdr:sp macro="" textlink="">
      <xdr:nvSpPr>
        <xdr:cNvPr id="715" name="テキスト ボックス 714"/>
        <xdr:cNvSpPr txBox="1"/>
      </xdr:nvSpPr>
      <xdr:spPr>
        <a:xfrm>
          <a:off x="15214111" y="1618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150884</xdr:rowOff>
    </xdr:from>
    <xdr:to>
      <xdr:col>76</xdr:col>
      <xdr:colOff>165100</xdr:colOff>
      <xdr:row>98</xdr:row>
      <xdr:rowOff>81034</xdr:rowOff>
    </xdr:to>
    <xdr:sp macro="" textlink="">
      <xdr:nvSpPr>
        <xdr:cNvPr id="716" name="楕円 715"/>
        <xdr:cNvSpPr/>
      </xdr:nvSpPr>
      <xdr:spPr>
        <a:xfrm>
          <a:off x="14541500" y="167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72161</xdr:rowOff>
    </xdr:from>
    <xdr:ext cx="469744" cy="259045"/>
    <xdr:sp macro="" textlink="">
      <xdr:nvSpPr>
        <xdr:cNvPr id="717" name="テキスト ボックス 716"/>
        <xdr:cNvSpPr txBox="1"/>
      </xdr:nvSpPr>
      <xdr:spPr>
        <a:xfrm>
          <a:off x="14357428" y="1687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30183</xdr:rowOff>
    </xdr:from>
    <xdr:to>
      <xdr:col>72</xdr:col>
      <xdr:colOff>38100</xdr:colOff>
      <xdr:row>97</xdr:row>
      <xdr:rowOff>131783</xdr:rowOff>
    </xdr:to>
    <xdr:sp macro="" textlink="">
      <xdr:nvSpPr>
        <xdr:cNvPr id="718" name="楕円 717"/>
        <xdr:cNvSpPr/>
      </xdr:nvSpPr>
      <xdr:spPr>
        <a:xfrm>
          <a:off x="13652500" y="1666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122910</xdr:rowOff>
    </xdr:from>
    <xdr:ext cx="534377" cy="259045"/>
    <xdr:sp macro="" textlink="">
      <xdr:nvSpPr>
        <xdr:cNvPr id="719" name="テキスト ボックス 718"/>
        <xdr:cNvSpPr txBox="1"/>
      </xdr:nvSpPr>
      <xdr:spPr>
        <a:xfrm>
          <a:off x="13436111" y="1675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169334</xdr:rowOff>
    </xdr:from>
    <xdr:to>
      <xdr:col>67</xdr:col>
      <xdr:colOff>101600</xdr:colOff>
      <xdr:row>95</xdr:row>
      <xdr:rowOff>99484</xdr:rowOff>
    </xdr:to>
    <xdr:sp macro="" textlink="">
      <xdr:nvSpPr>
        <xdr:cNvPr id="720" name="楕円 719"/>
        <xdr:cNvSpPr/>
      </xdr:nvSpPr>
      <xdr:spPr>
        <a:xfrm>
          <a:off x="12763500" y="1628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116011</xdr:rowOff>
    </xdr:from>
    <xdr:ext cx="534377" cy="259045"/>
    <xdr:sp macro="" textlink="">
      <xdr:nvSpPr>
        <xdr:cNvPr id="721" name="テキスト ボックス 720"/>
        <xdr:cNvSpPr txBox="1"/>
      </xdr:nvSpPr>
      <xdr:spPr>
        <a:xfrm>
          <a:off x="12547111" y="1606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1" name="テキスト ボックス 74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92202</xdr:rowOff>
    </xdr:from>
    <xdr:to>
      <xdr:col>116</xdr:col>
      <xdr:colOff>62864</xdr:colOff>
      <xdr:row>39</xdr:row>
      <xdr:rowOff>44450</xdr:rowOff>
    </xdr:to>
    <xdr:cxnSp macro="">
      <xdr:nvCxnSpPr>
        <xdr:cNvPr id="745" name="直線コネクタ 744"/>
        <xdr:cNvCxnSpPr/>
      </xdr:nvCxnSpPr>
      <xdr:spPr>
        <a:xfrm flipV="1">
          <a:off x="22159595" y="5407152"/>
          <a:ext cx="1269" cy="1323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38879</xdr:rowOff>
    </xdr:from>
    <xdr:ext cx="534377" cy="259045"/>
    <xdr:sp macro="" textlink="">
      <xdr:nvSpPr>
        <xdr:cNvPr id="748" name="投資及び出資金最大値テキスト"/>
        <xdr:cNvSpPr txBox="1"/>
      </xdr:nvSpPr>
      <xdr:spPr>
        <a:xfrm>
          <a:off x="22212300" y="518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92202</xdr:rowOff>
    </xdr:from>
    <xdr:to>
      <xdr:col>116</xdr:col>
      <xdr:colOff>152400</xdr:colOff>
      <xdr:row>31</xdr:row>
      <xdr:rowOff>92202</xdr:rowOff>
    </xdr:to>
    <xdr:cxnSp macro="">
      <xdr:nvCxnSpPr>
        <xdr:cNvPr id="749" name="直線コネクタ 748"/>
        <xdr:cNvCxnSpPr/>
      </xdr:nvCxnSpPr>
      <xdr:spPr>
        <a:xfrm>
          <a:off x="22072600" y="540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36957</xdr:rowOff>
    </xdr:from>
    <xdr:to>
      <xdr:col>116</xdr:col>
      <xdr:colOff>63500</xdr:colOff>
      <xdr:row>39</xdr:row>
      <xdr:rowOff>44450</xdr:rowOff>
    </xdr:to>
    <xdr:cxnSp macro="">
      <xdr:nvCxnSpPr>
        <xdr:cNvPr id="750" name="直線コネクタ 749"/>
        <xdr:cNvCxnSpPr/>
      </xdr:nvCxnSpPr>
      <xdr:spPr>
        <a:xfrm>
          <a:off x="21323300" y="6723507"/>
          <a:ext cx="8382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469744" cy="259045"/>
    <xdr:sp macro="" textlink="">
      <xdr:nvSpPr>
        <xdr:cNvPr id="751" name="投資及び出資金平均値テキスト"/>
        <xdr:cNvSpPr txBox="1"/>
      </xdr:nvSpPr>
      <xdr:spPr>
        <a:xfrm>
          <a:off x="22212300" y="6338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52" name="フローチャート: 判断 751"/>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36957</xdr:rowOff>
    </xdr:from>
    <xdr:to>
      <xdr:col>111</xdr:col>
      <xdr:colOff>177800</xdr:colOff>
      <xdr:row>39</xdr:row>
      <xdr:rowOff>44450</xdr:rowOff>
    </xdr:to>
    <xdr:cxnSp macro="">
      <xdr:nvCxnSpPr>
        <xdr:cNvPr id="753" name="直線コネクタ 752"/>
        <xdr:cNvCxnSpPr/>
      </xdr:nvCxnSpPr>
      <xdr:spPr>
        <a:xfrm flipV="1">
          <a:off x="20434300" y="6723507"/>
          <a:ext cx="8890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136779</xdr:rowOff>
    </xdr:from>
    <xdr:to>
      <xdr:col>112</xdr:col>
      <xdr:colOff>38100</xdr:colOff>
      <xdr:row>38</xdr:row>
      <xdr:rowOff>66929</xdr:rowOff>
    </xdr:to>
    <xdr:sp macro="" textlink="">
      <xdr:nvSpPr>
        <xdr:cNvPr id="754" name="フローチャート: 判断 753"/>
        <xdr:cNvSpPr/>
      </xdr:nvSpPr>
      <xdr:spPr>
        <a:xfrm>
          <a:off x="212725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83456</xdr:rowOff>
    </xdr:from>
    <xdr:ext cx="469744" cy="259045"/>
    <xdr:sp macro="" textlink="">
      <xdr:nvSpPr>
        <xdr:cNvPr id="755" name="テキスト ボックス 754"/>
        <xdr:cNvSpPr txBox="1"/>
      </xdr:nvSpPr>
      <xdr:spPr>
        <a:xfrm>
          <a:off x="21088428" y="625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154432</xdr:rowOff>
    </xdr:from>
    <xdr:to>
      <xdr:col>107</xdr:col>
      <xdr:colOff>101600</xdr:colOff>
      <xdr:row>38</xdr:row>
      <xdr:rowOff>84582</xdr:rowOff>
    </xdr:to>
    <xdr:sp macro="" textlink="">
      <xdr:nvSpPr>
        <xdr:cNvPr id="757" name="フローチャート: 判断 756"/>
        <xdr:cNvSpPr/>
      </xdr:nvSpPr>
      <xdr:spPr>
        <a:xfrm>
          <a:off x="20383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101109</xdr:rowOff>
    </xdr:from>
    <xdr:ext cx="469744" cy="259045"/>
    <xdr:sp macro="" textlink="">
      <xdr:nvSpPr>
        <xdr:cNvPr id="758" name="テキスト ボックス 757"/>
        <xdr:cNvSpPr txBox="1"/>
      </xdr:nvSpPr>
      <xdr:spPr>
        <a:xfrm>
          <a:off x="20199428" y="627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760" name="フローチャート: 判断 759"/>
        <xdr:cNvSpPr/>
      </xdr:nvSpPr>
      <xdr:spPr>
        <a:xfrm>
          <a:off x="19494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157243</xdr:rowOff>
    </xdr:from>
    <xdr:ext cx="378565" cy="259045"/>
    <xdr:sp macro="" textlink="">
      <xdr:nvSpPr>
        <xdr:cNvPr id="761" name="テキスト ボックス 760"/>
        <xdr:cNvSpPr txBox="1"/>
      </xdr:nvSpPr>
      <xdr:spPr>
        <a:xfrm>
          <a:off x="19356017" y="632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62" name="フローチャート: 判断 761"/>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151401</xdr:rowOff>
    </xdr:from>
    <xdr:ext cx="469744" cy="259045"/>
    <xdr:sp macro="" textlink="">
      <xdr:nvSpPr>
        <xdr:cNvPr id="763" name="テキスト ボックス 762"/>
        <xdr:cNvSpPr txBox="1"/>
      </xdr:nvSpPr>
      <xdr:spPr>
        <a:xfrm>
          <a:off x="18421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157607</xdr:rowOff>
    </xdr:from>
    <xdr:to>
      <xdr:col>112</xdr:col>
      <xdr:colOff>38100</xdr:colOff>
      <xdr:row>39</xdr:row>
      <xdr:rowOff>87757</xdr:rowOff>
    </xdr:to>
    <xdr:sp macro="" textlink="">
      <xdr:nvSpPr>
        <xdr:cNvPr id="771" name="楕円 770"/>
        <xdr:cNvSpPr/>
      </xdr:nvSpPr>
      <xdr:spPr>
        <a:xfrm>
          <a:off x="21272500" y="667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78884</xdr:rowOff>
    </xdr:from>
    <xdr:ext cx="313932" cy="259045"/>
    <xdr:sp macro="" textlink="">
      <xdr:nvSpPr>
        <xdr:cNvPr id="772" name="テキスト ボックス 771"/>
        <xdr:cNvSpPr txBox="1"/>
      </xdr:nvSpPr>
      <xdr:spPr>
        <a:xfrm>
          <a:off x="21166333" y="67654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9" name="直線コネクタ 78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0" name="テキスト ボックス 78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1" name="直線コネクタ 79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2" name="テキスト ボックス 79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3" name="直線コネクタ 79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4" name="テキスト ボックス 79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5" name="直線コネクタ 79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6" name="テキスト ボックス 79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55575</xdr:rowOff>
    </xdr:from>
    <xdr:to>
      <xdr:col>116</xdr:col>
      <xdr:colOff>62864</xdr:colOff>
      <xdr:row>58</xdr:row>
      <xdr:rowOff>139654</xdr:rowOff>
    </xdr:to>
    <xdr:cxnSp macro="">
      <xdr:nvCxnSpPr>
        <xdr:cNvPr id="800" name="直線コネクタ 799"/>
        <xdr:cNvCxnSpPr/>
      </xdr:nvCxnSpPr>
      <xdr:spPr>
        <a:xfrm flipV="1">
          <a:off x="22159595" y="8799525"/>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143481</xdr:rowOff>
    </xdr:from>
    <xdr:ext cx="249299" cy="259045"/>
    <xdr:sp macro="" textlink="">
      <xdr:nvSpPr>
        <xdr:cNvPr id="801" name="貸付金最小値テキスト"/>
        <xdr:cNvSpPr txBox="1"/>
      </xdr:nvSpPr>
      <xdr:spPr>
        <a:xfrm>
          <a:off x="22212300" y="100875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139654</xdr:rowOff>
    </xdr:from>
    <xdr:to>
      <xdr:col>116</xdr:col>
      <xdr:colOff>152400</xdr:colOff>
      <xdr:row>58</xdr:row>
      <xdr:rowOff>139654</xdr:rowOff>
    </xdr:to>
    <xdr:cxnSp macro="">
      <xdr:nvCxnSpPr>
        <xdr:cNvPr id="802" name="直線コネクタ 801"/>
        <xdr:cNvCxnSpPr/>
      </xdr:nvCxnSpPr>
      <xdr:spPr>
        <a:xfrm>
          <a:off x="22072600" y="1008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2252</xdr:rowOff>
    </xdr:from>
    <xdr:ext cx="534377" cy="259045"/>
    <xdr:sp macro="" textlink="">
      <xdr:nvSpPr>
        <xdr:cNvPr id="803" name="貸付金最大値テキスト"/>
        <xdr:cNvSpPr txBox="1"/>
      </xdr:nvSpPr>
      <xdr:spPr>
        <a:xfrm>
          <a:off x="22212300" y="857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55575</xdr:rowOff>
    </xdr:from>
    <xdr:to>
      <xdr:col>116</xdr:col>
      <xdr:colOff>152400</xdr:colOff>
      <xdr:row>51</xdr:row>
      <xdr:rowOff>55575</xdr:rowOff>
    </xdr:to>
    <xdr:cxnSp macro="">
      <xdr:nvCxnSpPr>
        <xdr:cNvPr id="804" name="直線コネクタ 803"/>
        <xdr:cNvCxnSpPr/>
      </xdr:nvCxnSpPr>
      <xdr:spPr>
        <a:xfrm>
          <a:off x="22072600" y="879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47163</xdr:rowOff>
    </xdr:from>
    <xdr:to>
      <xdr:col>116</xdr:col>
      <xdr:colOff>63500</xdr:colOff>
      <xdr:row>56</xdr:row>
      <xdr:rowOff>54661</xdr:rowOff>
    </xdr:to>
    <xdr:cxnSp macro="">
      <xdr:nvCxnSpPr>
        <xdr:cNvPr id="805" name="直線コネクタ 804"/>
        <xdr:cNvCxnSpPr/>
      </xdr:nvCxnSpPr>
      <xdr:spPr>
        <a:xfrm flipV="1">
          <a:off x="21323300" y="9648363"/>
          <a:ext cx="8382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142582</xdr:rowOff>
    </xdr:from>
    <xdr:ext cx="469744" cy="259045"/>
    <xdr:sp macro="" textlink="">
      <xdr:nvSpPr>
        <xdr:cNvPr id="806" name="貸付金平均値テキスト"/>
        <xdr:cNvSpPr txBox="1"/>
      </xdr:nvSpPr>
      <xdr:spPr>
        <a:xfrm>
          <a:off x="22212300" y="9743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164155</xdr:rowOff>
    </xdr:from>
    <xdr:to>
      <xdr:col>116</xdr:col>
      <xdr:colOff>114300</xdr:colOff>
      <xdr:row>57</xdr:row>
      <xdr:rowOff>94305</xdr:rowOff>
    </xdr:to>
    <xdr:sp macro="" textlink="">
      <xdr:nvSpPr>
        <xdr:cNvPr id="807" name="フローチャート: 判断 806"/>
        <xdr:cNvSpPr/>
      </xdr:nvSpPr>
      <xdr:spPr>
        <a:xfrm>
          <a:off x="221107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47072</xdr:rowOff>
    </xdr:from>
    <xdr:to>
      <xdr:col>111</xdr:col>
      <xdr:colOff>177800</xdr:colOff>
      <xdr:row>56</xdr:row>
      <xdr:rowOff>54661</xdr:rowOff>
    </xdr:to>
    <xdr:cxnSp macro="">
      <xdr:nvCxnSpPr>
        <xdr:cNvPr id="808" name="直線コネクタ 807"/>
        <xdr:cNvCxnSpPr/>
      </xdr:nvCxnSpPr>
      <xdr:spPr>
        <a:xfrm>
          <a:off x="20434300" y="9648272"/>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140243</xdr:rowOff>
    </xdr:from>
    <xdr:to>
      <xdr:col>112</xdr:col>
      <xdr:colOff>38100</xdr:colOff>
      <xdr:row>57</xdr:row>
      <xdr:rowOff>70393</xdr:rowOff>
    </xdr:to>
    <xdr:sp macro="" textlink="">
      <xdr:nvSpPr>
        <xdr:cNvPr id="809" name="フローチャート: 判断 808"/>
        <xdr:cNvSpPr/>
      </xdr:nvSpPr>
      <xdr:spPr>
        <a:xfrm>
          <a:off x="21272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61520</xdr:rowOff>
    </xdr:from>
    <xdr:ext cx="469744" cy="259045"/>
    <xdr:sp macro="" textlink="">
      <xdr:nvSpPr>
        <xdr:cNvPr id="810" name="テキスト ボックス 809"/>
        <xdr:cNvSpPr txBox="1"/>
      </xdr:nvSpPr>
      <xdr:spPr>
        <a:xfrm>
          <a:off x="21088428" y="983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165760</xdr:rowOff>
    </xdr:from>
    <xdr:to>
      <xdr:col>107</xdr:col>
      <xdr:colOff>50800</xdr:colOff>
      <xdr:row>56</xdr:row>
      <xdr:rowOff>47072</xdr:rowOff>
    </xdr:to>
    <xdr:cxnSp macro="">
      <xdr:nvCxnSpPr>
        <xdr:cNvPr id="811" name="直線コネクタ 810"/>
        <xdr:cNvCxnSpPr/>
      </xdr:nvCxnSpPr>
      <xdr:spPr>
        <a:xfrm>
          <a:off x="19545300" y="9424060"/>
          <a:ext cx="889000" cy="22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141661</xdr:rowOff>
    </xdr:from>
    <xdr:to>
      <xdr:col>107</xdr:col>
      <xdr:colOff>101600</xdr:colOff>
      <xdr:row>57</xdr:row>
      <xdr:rowOff>71811</xdr:rowOff>
    </xdr:to>
    <xdr:sp macro="" textlink="">
      <xdr:nvSpPr>
        <xdr:cNvPr id="812" name="フローチャート: 判断 811"/>
        <xdr:cNvSpPr/>
      </xdr:nvSpPr>
      <xdr:spPr>
        <a:xfrm>
          <a:off x="20383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62938</xdr:rowOff>
    </xdr:from>
    <xdr:ext cx="469744" cy="259045"/>
    <xdr:sp macro="" textlink="">
      <xdr:nvSpPr>
        <xdr:cNvPr id="813" name="テキスト ボックス 812"/>
        <xdr:cNvSpPr txBox="1"/>
      </xdr:nvSpPr>
      <xdr:spPr>
        <a:xfrm>
          <a:off x="20199428" y="983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165760</xdr:rowOff>
    </xdr:from>
    <xdr:to>
      <xdr:col>102</xdr:col>
      <xdr:colOff>114300</xdr:colOff>
      <xdr:row>55</xdr:row>
      <xdr:rowOff>151998</xdr:rowOff>
    </xdr:to>
    <xdr:cxnSp macro="">
      <xdr:nvCxnSpPr>
        <xdr:cNvPr id="814" name="直線コネクタ 813"/>
        <xdr:cNvCxnSpPr/>
      </xdr:nvCxnSpPr>
      <xdr:spPr>
        <a:xfrm flipV="1">
          <a:off x="18656300" y="9424060"/>
          <a:ext cx="889000" cy="15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112034</xdr:rowOff>
    </xdr:from>
    <xdr:to>
      <xdr:col>102</xdr:col>
      <xdr:colOff>165100</xdr:colOff>
      <xdr:row>57</xdr:row>
      <xdr:rowOff>42184</xdr:rowOff>
    </xdr:to>
    <xdr:sp macro="" textlink="">
      <xdr:nvSpPr>
        <xdr:cNvPr id="815" name="フローチャート: 判断 814"/>
        <xdr:cNvSpPr/>
      </xdr:nvSpPr>
      <xdr:spPr>
        <a:xfrm>
          <a:off x="19494500" y="971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33311</xdr:rowOff>
    </xdr:from>
    <xdr:ext cx="469744" cy="259045"/>
    <xdr:sp macro="" textlink="">
      <xdr:nvSpPr>
        <xdr:cNvPr id="816" name="テキスト ボックス 815"/>
        <xdr:cNvSpPr txBox="1"/>
      </xdr:nvSpPr>
      <xdr:spPr>
        <a:xfrm>
          <a:off x="19310428" y="980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159995</xdr:rowOff>
    </xdr:from>
    <xdr:to>
      <xdr:col>98</xdr:col>
      <xdr:colOff>38100</xdr:colOff>
      <xdr:row>57</xdr:row>
      <xdr:rowOff>90145</xdr:rowOff>
    </xdr:to>
    <xdr:sp macro="" textlink="">
      <xdr:nvSpPr>
        <xdr:cNvPr id="817" name="フローチャート: 判断 816"/>
        <xdr:cNvSpPr/>
      </xdr:nvSpPr>
      <xdr:spPr>
        <a:xfrm>
          <a:off x="18605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81272</xdr:rowOff>
    </xdr:from>
    <xdr:ext cx="469744" cy="259045"/>
    <xdr:sp macro="" textlink="">
      <xdr:nvSpPr>
        <xdr:cNvPr id="818" name="テキスト ボックス 817"/>
        <xdr:cNvSpPr txBox="1"/>
      </xdr:nvSpPr>
      <xdr:spPr>
        <a:xfrm>
          <a:off x="18421428" y="985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167813</xdr:rowOff>
    </xdr:from>
    <xdr:to>
      <xdr:col>116</xdr:col>
      <xdr:colOff>114300</xdr:colOff>
      <xdr:row>56</xdr:row>
      <xdr:rowOff>97963</xdr:rowOff>
    </xdr:to>
    <xdr:sp macro="" textlink="">
      <xdr:nvSpPr>
        <xdr:cNvPr id="824" name="楕円 823"/>
        <xdr:cNvSpPr/>
      </xdr:nvSpPr>
      <xdr:spPr>
        <a:xfrm>
          <a:off x="22110700" y="959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19240</xdr:rowOff>
    </xdr:from>
    <xdr:ext cx="469744" cy="259045"/>
    <xdr:sp macro="" textlink="">
      <xdr:nvSpPr>
        <xdr:cNvPr id="825" name="貸付金該当値テキスト"/>
        <xdr:cNvSpPr txBox="1"/>
      </xdr:nvSpPr>
      <xdr:spPr>
        <a:xfrm>
          <a:off x="22212300" y="944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3861</xdr:rowOff>
    </xdr:from>
    <xdr:to>
      <xdr:col>112</xdr:col>
      <xdr:colOff>38100</xdr:colOff>
      <xdr:row>56</xdr:row>
      <xdr:rowOff>105461</xdr:rowOff>
    </xdr:to>
    <xdr:sp macro="" textlink="">
      <xdr:nvSpPr>
        <xdr:cNvPr id="826" name="楕円 825"/>
        <xdr:cNvSpPr/>
      </xdr:nvSpPr>
      <xdr:spPr>
        <a:xfrm>
          <a:off x="21272500" y="960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121988</xdr:rowOff>
    </xdr:from>
    <xdr:ext cx="469744" cy="259045"/>
    <xdr:sp macro="" textlink="">
      <xdr:nvSpPr>
        <xdr:cNvPr id="827" name="テキスト ボックス 826"/>
        <xdr:cNvSpPr txBox="1"/>
      </xdr:nvSpPr>
      <xdr:spPr>
        <a:xfrm>
          <a:off x="21088428" y="938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167722</xdr:rowOff>
    </xdr:from>
    <xdr:to>
      <xdr:col>107</xdr:col>
      <xdr:colOff>101600</xdr:colOff>
      <xdr:row>56</xdr:row>
      <xdr:rowOff>97872</xdr:rowOff>
    </xdr:to>
    <xdr:sp macro="" textlink="">
      <xdr:nvSpPr>
        <xdr:cNvPr id="828" name="楕円 827"/>
        <xdr:cNvSpPr/>
      </xdr:nvSpPr>
      <xdr:spPr>
        <a:xfrm>
          <a:off x="20383500" y="95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114399</xdr:rowOff>
    </xdr:from>
    <xdr:ext cx="469744" cy="259045"/>
    <xdr:sp macro="" textlink="">
      <xdr:nvSpPr>
        <xdr:cNvPr id="829" name="テキスト ボックス 828"/>
        <xdr:cNvSpPr txBox="1"/>
      </xdr:nvSpPr>
      <xdr:spPr>
        <a:xfrm>
          <a:off x="20199428" y="937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114960</xdr:rowOff>
    </xdr:from>
    <xdr:to>
      <xdr:col>102</xdr:col>
      <xdr:colOff>165100</xdr:colOff>
      <xdr:row>55</xdr:row>
      <xdr:rowOff>45110</xdr:rowOff>
    </xdr:to>
    <xdr:sp macro="" textlink="">
      <xdr:nvSpPr>
        <xdr:cNvPr id="830" name="楕円 829"/>
        <xdr:cNvSpPr/>
      </xdr:nvSpPr>
      <xdr:spPr>
        <a:xfrm>
          <a:off x="19494500" y="93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61637</xdr:rowOff>
    </xdr:from>
    <xdr:ext cx="534377" cy="259045"/>
    <xdr:sp macro="" textlink="">
      <xdr:nvSpPr>
        <xdr:cNvPr id="831" name="テキスト ボックス 830"/>
        <xdr:cNvSpPr txBox="1"/>
      </xdr:nvSpPr>
      <xdr:spPr>
        <a:xfrm>
          <a:off x="19278111" y="914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101198</xdr:rowOff>
    </xdr:from>
    <xdr:to>
      <xdr:col>98</xdr:col>
      <xdr:colOff>38100</xdr:colOff>
      <xdr:row>56</xdr:row>
      <xdr:rowOff>31348</xdr:rowOff>
    </xdr:to>
    <xdr:sp macro="" textlink="">
      <xdr:nvSpPr>
        <xdr:cNvPr id="832" name="楕円 831"/>
        <xdr:cNvSpPr/>
      </xdr:nvSpPr>
      <xdr:spPr>
        <a:xfrm>
          <a:off x="18605500" y="953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47875</xdr:rowOff>
    </xdr:from>
    <xdr:ext cx="534377" cy="259045"/>
    <xdr:sp macro="" textlink="">
      <xdr:nvSpPr>
        <xdr:cNvPr id="833" name="テキスト ボックス 832"/>
        <xdr:cNvSpPr txBox="1"/>
      </xdr:nvSpPr>
      <xdr:spPr>
        <a:xfrm>
          <a:off x="18389111" y="930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5" name="直線コネクタ 84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6" name="テキスト ボックス 84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7" name="直線コネクタ 84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8" name="テキスト ボックス 84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9" name="直線コネクタ 84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0" name="テキスト ボックス 84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1" name="直線コネクタ 85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2" name="テキスト ボックス 85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3" name="直線コネクタ 85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4" name="テキスト ボックス 85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5" name="直線コネクタ 85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6" name="テキスト ボックス 855"/>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8" name="テキスト ボックス 85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17628</xdr:rowOff>
    </xdr:from>
    <xdr:to>
      <xdr:col>116</xdr:col>
      <xdr:colOff>62864</xdr:colOff>
      <xdr:row>78</xdr:row>
      <xdr:rowOff>137153</xdr:rowOff>
    </xdr:to>
    <xdr:cxnSp macro="">
      <xdr:nvCxnSpPr>
        <xdr:cNvPr id="860" name="直線コネクタ 859"/>
        <xdr:cNvCxnSpPr/>
      </xdr:nvCxnSpPr>
      <xdr:spPr>
        <a:xfrm flipV="1">
          <a:off x="22159595" y="12190578"/>
          <a:ext cx="1269" cy="131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140980</xdr:rowOff>
    </xdr:from>
    <xdr:ext cx="534377" cy="259045"/>
    <xdr:sp macro="" textlink="">
      <xdr:nvSpPr>
        <xdr:cNvPr id="861" name="繰出金最小値テキスト"/>
        <xdr:cNvSpPr txBox="1"/>
      </xdr:nvSpPr>
      <xdr:spPr>
        <a:xfrm>
          <a:off x="22212300" y="1351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137153</xdr:rowOff>
    </xdr:from>
    <xdr:to>
      <xdr:col>116</xdr:col>
      <xdr:colOff>152400</xdr:colOff>
      <xdr:row>78</xdr:row>
      <xdr:rowOff>137153</xdr:rowOff>
    </xdr:to>
    <xdr:cxnSp macro="">
      <xdr:nvCxnSpPr>
        <xdr:cNvPr id="862" name="直線コネクタ 861"/>
        <xdr:cNvCxnSpPr/>
      </xdr:nvCxnSpPr>
      <xdr:spPr>
        <a:xfrm>
          <a:off x="22072600" y="1351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135755</xdr:rowOff>
    </xdr:from>
    <xdr:ext cx="534377" cy="259045"/>
    <xdr:sp macro="" textlink="">
      <xdr:nvSpPr>
        <xdr:cNvPr id="863" name="繰出金最大値テキスト"/>
        <xdr:cNvSpPr txBox="1"/>
      </xdr:nvSpPr>
      <xdr:spPr>
        <a:xfrm>
          <a:off x="22212300" y="1196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17628</xdr:rowOff>
    </xdr:from>
    <xdr:to>
      <xdr:col>116</xdr:col>
      <xdr:colOff>152400</xdr:colOff>
      <xdr:row>71</xdr:row>
      <xdr:rowOff>17628</xdr:rowOff>
    </xdr:to>
    <xdr:cxnSp macro="">
      <xdr:nvCxnSpPr>
        <xdr:cNvPr id="864" name="直線コネクタ 863"/>
        <xdr:cNvCxnSpPr/>
      </xdr:nvCxnSpPr>
      <xdr:spPr>
        <a:xfrm>
          <a:off x="22072600" y="12190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139275</xdr:rowOff>
    </xdr:from>
    <xdr:to>
      <xdr:col>116</xdr:col>
      <xdr:colOff>63500</xdr:colOff>
      <xdr:row>75</xdr:row>
      <xdr:rowOff>169255</xdr:rowOff>
    </xdr:to>
    <xdr:cxnSp macro="">
      <xdr:nvCxnSpPr>
        <xdr:cNvPr id="865" name="直線コネクタ 864"/>
        <xdr:cNvCxnSpPr/>
      </xdr:nvCxnSpPr>
      <xdr:spPr>
        <a:xfrm flipV="1">
          <a:off x="21323300" y="12998025"/>
          <a:ext cx="838200" cy="2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55019</xdr:rowOff>
    </xdr:from>
    <xdr:ext cx="534377" cy="259045"/>
    <xdr:sp macro="" textlink="">
      <xdr:nvSpPr>
        <xdr:cNvPr id="866" name="繰出金平均値テキスト"/>
        <xdr:cNvSpPr txBox="1"/>
      </xdr:nvSpPr>
      <xdr:spPr>
        <a:xfrm>
          <a:off x="22212300" y="12742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32142</xdr:rowOff>
    </xdr:from>
    <xdr:to>
      <xdr:col>116</xdr:col>
      <xdr:colOff>114300</xdr:colOff>
      <xdr:row>75</xdr:row>
      <xdr:rowOff>133742</xdr:rowOff>
    </xdr:to>
    <xdr:sp macro="" textlink="">
      <xdr:nvSpPr>
        <xdr:cNvPr id="867" name="フローチャート: 判断 866"/>
        <xdr:cNvSpPr/>
      </xdr:nvSpPr>
      <xdr:spPr>
        <a:xfrm>
          <a:off x="22110700" y="1289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169255</xdr:rowOff>
    </xdr:from>
    <xdr:to>
      <xdr:col>111</xdr:col>
      <xdr:colOff>177800</xdr:colOff>
      <xdr:row>76</xdr:row>
      <xdr:rowOff>6589</xdr:rowOff>
    </xdr:to>
    <xdr:cxnSp macro="">
      <xdr:nvCxnSpPr>
        <xdr:cNvPr id="868" name="直線コネクタ 867"/>
        <xdr:cNvCxnSpPr/>
      </xdr:nvCxnSpPr>
      <xdr:spPr>
        <a:xfrm flipV="1">
          <a:off x="20434300" y="13028005"/>
          <a:ext cx="889000" cy="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167571</xdr:rowOff>
    </xdr:from>
    <xdr:to>
      <xdr:col>112</xdr:col>
      <xdr:colOff>38100</xdr:colOff>
      <xdr:row>75</xdr:row>
      <xdr:rowOff>97721</xdr:rowOff>
    </xdr:to>
    <xdr:sp macro="" textlink="">
      <xdr:nvSpPr>
        <xdr:cNvPr id="869" name="フローチャート: 判断 868"/>
        <xdr:cNvSpPr/>
      </xdr:nvSpPr>
      <xdr:spPr>
        <a:xfrm>
          <a:off x="212725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114248</xdr:rowOff>
    </xdr:from>
    <xdr:ext cx="534377" cy="259045"/>
    <xdr:sp macro="" textlink="">
      <xdr:nvSpPr>
        <xdr:cNvPr id="870" name="テキスト ボックス 869"/>
        <xdr:cNvSpPr txBox="1"/>
      </xdr:nvSpPr>
      <xdr:spPr>
        <a:xfrm>
          <a:off x="21056111" y="1263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6589</xdr:rowOff>
    </xdr:from>
    <xdr:to>
      <xdr:col>107</xdr:col>
      <xdr:colOff>50800</xdr:colOff>
      <xdr:row>76</xdr:row>
      <xdr:rowOff>55607</xdr:rowOff>
    </xdr:to>
    <xdr:cxnSp macro="">
      <xdr:nvCxnSpPr>
        <xdr:cNvPr id="871" name="直線コネクタ 870"/>
        <xdr:cNvCxnSpPr/>
      </xdr:nvCxnSpPr>
      <xdr:spPr>
        <a:xfrm flipV="1">
          <a:off x="19545300" y="13036789"/>
          <a:ext cx="889000" cy="4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98501</xdr:rowOff>
    </xdr:from>
    <xdr:to>
      <xdr:col>107</xdr:col>
      <xdr:colOff>101600</xdr:colOff>
      <xdr:row>75</xdr:row>
      <xdr:rowOff>28651</xdr:rowOff>
    </xdr:to>
    <xdr:sp macro="" textlink="">
      <xdr:nvSpPr>
        <xdr:cNvPr id="872" name="フローチャート: 判断 871"/>
        <xdr:cNvSpPr/>
      </xdr:nvSpPr>
      <xdr:spPr>
        <a:xfrm>
          <a:off x="20383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45178</xdr:rowOff>
    </xdr:from>
    <xdr:ext cx="534377" cy="259045"/>
    <xdr:sp macro="" textlink="">
      <xdr:nvSpPr>
        <xdr:cNvPr id="873" name="テキスト ボックス 872"/>
        <xdr:cNvSpPr txBox="1"/>
      </xdr:nvSpPr>
      <xdr:spPr>
        <a:xfrm>
          <a:off x="20167111" y="1256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55607</xdr:rowOff>
    </xdr:from>
    <xdr:to>
      <xdr:col>102</xdr:col>
      <xdr:colOff>114300</xdr:colOff>
      <xdr:row>76</xdr:row>
      <xdr:rowOff>101197</xdr:rowOff>
    </xdr:to>
    <xdr:cxnSp macro="">
      <xdr:nvCxnSpPr>
        <xdr:cNvPr id="874" name="直線コネクタ 873"/>
        <xdr:cNvCxnSpPr/>
      </xdr:nvCxnSpPr>
      <xdr:spPr>
        <a:xfrm flipV="1">
          <a:off x="18656300" y="13085807"/>
          <a:ext cx="889000" cy="4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138049</xdr:rowOff>
    </xdr:from>
    <xdr:to>
      <xdr:col>102</xdr:col>
      <xdr:colOff>165100</xdr:colOff>
      <xdr:row>75</xdr:row>
      <xdr:rowOff>68199</xdr:rowOff>
    </xdr:to>
    <xdr:sp macro="" textlink="">
      <xdr:nvSpPr>
        <xdr:cNvPr id="875" name="フローチャート: 判断 874"/>
        <xdr:cNvSpPr/>
      </xdr:nvSpPr>
      <xdr:spPr>
        <a:xfrm>
          <a:off x="19494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84726</xdr:rowOff>
    </xdr:from>
    <xdr:ext cx="534377" cy="259045"/>
    <xdr:sp macro="" textlink="">
      <xdr:nvSpPr>
        <xdr:cNvPr id="876" name="テキスト ボックス 875"/>
        <xdr:cNvSpPr txBox="1"/>
      </xdr:nvSpPr>
      <xdr:spPr>
        <a:xfrm>
          <a:off x="19278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90827</xdr:rowOff>
    </xdr:from>
    <xdr:to>
      <xdr:col>98</xdr:col>
      <xdr:colOff>38100</xdr:colOff>
      <xdr:row>76</xdr:row>
      <xdr:rowOff>20977</xdr:rowOff>
    </xdr:to>
    <xdr:sp macro="" textlink="">
      <xdr:nvSpPr>
        <xdr:cNvPr id="877" name="フローチャート: 判断 876"/>
        <xdr:cNvSpPr/>
      </xdr:nvSpPr>
      <xdr:spPr>
        <a:xfrm>
          <a:off x="18605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37504</xdr:rowOff>
    </xdr:from>
    <xdr:ext cx="534377" cy="259045"/>
    <xdr:sp macro="" textlink="">
      <xdr:nvSpPr>
        <xdr:cNvPr id="878" name="テキスト ボックス 877"/>
        <xdr:cNvSpPr txBox="1"/>
      </xdr:nvSpPr>
      <xdr:spPr>
        <a:xfrm>
          <a:off x="18389111" y="1272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9" name="テキスト ボックス 87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0" name="テキスト ボックス 87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1" name="テキスト ボックス 88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2" name="テキスト ボックス 88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3" name="テキスト ボックス 88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88475</xdr:rowOff>
    </xdr:from>
    <xdr:to>
      <xdr:col>116</xdr:col>
      <xdr:colOff>114300</xdr:colOff>
      <xdr:row>76</xdr:row>
      <xdr:rowOff>18625</xdr:rowOff>
    </xdr:to>
    <xdr:sp macro="" textlink="">
      <xdr:nvSpPr>
        <xdr:cNvPr id="884" name="楕円 883"/>
        <xdr:cNvSpPr/>
      </xdr:nvSpPr>
      <xdr:spPr>
        <a:xfrm>
          <a:off x="22110700" y="1294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66902</xdr:rowOff>
    </xdr:from>
    <xdr:ext cx="534377" cy="259045"/>
    <xdr:sp macro="" textlink="">
      <xdr:nvSpPr>
        <xdr:cNvPr id="885" name="繰出金該当値テキスト"/>
        <xdr:cNvSpPr txBox="1"/>
      </xdr:nvSpPr>
      <xdr:spPr>
        <a:xfrm>
          <a:off x="22212300" y="1292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118455</xdr:rowOff>
    </xdr:from>
    <xdr:to>
      <xdr:col>112</xdr:col>
      <xdr:colOff>38100</xdr:colOff>
      <xdr:row>76</xdr:row>
      <xdr:rowOff>48605</xdr:rowOff>
    </xdr:to>
    <xdr:sp macro="" textlink="">
      <xdr:nvSpPr>
        <xdr:cNvPr id="886" name="楕円 885"/>
        <xdr:cNvSpPr/>
      </xdr:nvSpPr>
      <xdr:spPr>
        <a:xfrm>
          <a:off x="21272500" y="129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39732</xdr:rowOff>
    </xdr:from>
    <xdr:ext cx="534377" cy="259045"/>
    <xdr:sp macro="" textlink="">
      <xdr:nvSpPr>
        <xdr:cNvPr id="887" name="テキスト ボックス 886"/>
        <xdr:cNvSpPr txBox="1"/>
      </xdr:nvSpPr>
      <xdr:spPr>
        <a:xfrm>
          <a:off x="21056111" y="1306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127240</xdr:rowOff>
    </xdr:from>
    <xdr:to>
      <xdr:col>107</xdr:col>
      <xdr:colOff>101600</xdr:colOff>
      <xdr:row>76</xdr:row>
      <xdr:rowOff>57389</xdr:rowOff>
    </xdr:to>
    <xdr:sp macro="" textlink="">
      <xdr:nvSpPr>
        <xdr:cNvPr id="888" name="楕円 887"/>
        <xdr:cNvSpPr/>
      </xdr:nvSpPr>
      <xdr:spPr>
        <a:xfrm>
          <a:off x="20383500" y="129859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48516</xdr:rowOff>
    </xdr:from>
    <xdr:ext cx="534377" cy="259045"/>
    <xdr:sp macro="" textlink="">
      <xdr:nvSpPr>
        <xdr:cNvPr id="889" name="テキスト ボックス 888"/>
        <xdr:cNvSpPr txBox="1"/>
      </xdr:nvSpPr>
      <xdr:spPr>
        <a:xfrm>
          <a:off x="20167111" y="1307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4807</xdr:rowOff>
    </xdr:from>
    <xdr:to>
      <xdr:col>102</xdr:col>
      <xdr:colOff>165100</xdr:colOff>
      <xdr:row>76</xdr:row>
      <xdr:rowOff>106407</xdr:rowOff>
    </xdr:to>
    <xdr:sp macro="" textlink="">
      <xdr:nvSpPr>
        <xdr:cNvPr id="890" name="楕円 889"/>
        <xdr:cNvSpPr/>
      </xdr:nvSpPr>
      <xdr:spPr>
        <a:xfrm>
          <a:off x="19494500" y="1303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97534</xdr:rowOff>
    </xdr:from>
    <xdr:ext cx="534377" cy="259045"/>
    <xdr:sp macro="" textlink="">
      <xdr:nvSpPr>
        <xdr:cNvPr id="891" name="テキスト ボックス 890"/>
        <xdr:cNvSpPr txBox="1"/>
      </xdr:nvSpPr>
      <xdr:spPr>
        <a:xfrm>
          <a:off x="19278111" y="1312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50397</xdr:rowOff>
    </xdr:from>
    <xdr:to>
      <xdr:col>98</xdr:col>
      <xdr:colOff>38100</xdr:colOff>
      <xdr:row>76</xdr:row>
      <xdr:rowOff>151997</xdr:rowOff>
    </xdr:to>
    <xdr:sp macro="" textlink="">
      <xdr:nvSpPr>
        <xdr:cNvPr id="892" name="楕円 891"/>
        <xdr:cNvSpPr/>
      </xdr:nvSpPr>
      <xdr:spPr>
        <a:xfrm>
          <a:off x="18605500" y="1308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143124</xdr:rowOff>
    </xdr:from>
    <xdr:ext cx="534377" cy="259045"/>
    <xdr:sp macro="" textlink="">
      <xdr:nvSpPr>
        <xdr:cNvPr id="893" name="テキスト ボックス 892"/>
        <xdr:cNvSpPr txBox="1"/>
      </xdr:nvSpPr>
      <xdr:spPr>
        <a:xfrm>
          <a:off x="18389111" y="1317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2" name="テキスト ボックス 90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5" name="テキスト ボックス 90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7" name="テキスト ボックス 90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9" name="直線コネクタ 90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4" name="直線コネクタ 91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フローチャート: 判断 91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7" name="直線コネクタ 91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8" name="フローチャート: 判断 91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9" name="テキスト ボックス 91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0" name="直線コネクタ 91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1" name="フローチャート: 判断 92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2" name="テキスト ボックス 92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3" name="直線コネクタ 92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4" name="フローチャート: 判断 92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5" name="テキスト ボックス 92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フローチャート: 判断 92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7" name="テキスト ボックス 92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3" name="楕円 93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5" name="楕円 93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6" name="テキスト ボックス 93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7" name="楕円 93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8" name="テキスト ボックス 93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9" name="楕円 93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0" name="テキスト ボックス 93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1" name="楕円 94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2" name="テキスト ボックス 94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49,341,186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千円であり、住民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人当たりに換算すると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人である。主な構成項目のうち、物件費、普通建設事業費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うち更新整備</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、貸付金は類似団体平均を上回り、その他の項目においては類似団体平均と同程度であるか下回っている状況である。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扶助費は歳出総額の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ているが、類似団体平均を下回る一方で、栃木県平均値を上回っている。経年比較をすると、増加傾向であり、これは障害福祉サービス利用者や障害児通所支援受給者数の増加による障害者福祉サービス給付事業の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億円）や施設数の増加による民間保育施設運営支援事業の増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が主な要因である。今後もこの傾向が続くと見込まれる。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物件費は類似団体平均と概ね同程度であるが、栃木県平均値を大きく上回っている。内容を類似団体平均と比較すると、委託料が高い傾向にあり、ごみ処理施設の管理運営業務委託料の更新による増（＋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億円）が主な要因として挙げられる。この事業は長期継続契約によるため、一時的な増加ではなく、今後においても横ばいの見込みである。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繰出金は、年々増加しており、平成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年度は下水道事業特別会計への繰出金が最も多い状況である。下水道事業においては、令和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年度から法適化を行うため、経営の健全化をより一層進めることで抑制を図る。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117,653
115,556
592.74
51,837,102
49,341,186
2,127,827
27,414,501
34,169,613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104648</xdr:rowOff>
    </xdr:from>
    <xdr:to>
      <xdr:col>24</xdr:col>
      <xdr:colOff>62865</xdr:colOff>
      <xdr:row>39</xdr:row>
      <xdr:rowOff>72644</xdr:rowOff>
    </xdr:to>
    <xdr:cxnSp macro="">
      <xdr:nvCxnSpPr>
        <xdr:cNvPr id="56" name="直線コネクタ 55"/>
        <xdr:cNvCxnSpPr/>
      </xdr:nvCxnSpPr>
      <xdr:spPr>
        <a:xfrm flipV="1">
          <a:off x="4633595" y="5419598"/>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76471</xdr:rowOff>
    </xdr:from>
    <xdr:ext cx="469744" cy="259045"/>
    <xdr:sp macro="" textlink="">
      <xdr:nvSpPr>
        <xdr:cNvPr id="57" name="議会費最小値テキスト"/>
        <xdr:cNvSpPr txBox="1"/>
      </xdr:nvSpPr>
      <xdr:spPr>
        <a:xfrm>
          <a:off x="4686300" y="67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72644</xdr:rowOff>
    </xdr:from>
    <xdr:to>
      <xdr:col>24</xdr:col>
      <xdr:colOff>152400</xdr:colOff>
      <xdr:row>39</xdr:row>
      <xdr:rowOff>72644</xdr:rowOff>
    </xdr:to>
    <xdr:cxnSp macro="">
      <xdr:nvCxnSpPr>
        <xdr:cNvPr id="58" name="直線コネクタ 57"/>
        <xdr:cNvCxnSpPr/>
      </xdr:nvCxnSpPr>
      <xdr:spPr>
        <a:xfrm>
          <a:off x="4546600" y="675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51325</xdr:rowOff>
    </xdr:from>
    <xdr:ext cx="469744" cy="259045"/>
    <xdr:sp macro="" textlink="">
      <xdr:nvSpPr>
        <xdr:cNvPr id="59" name="議会費最大値テキスト"/>
        <xdr:cNvSpPr txBox="1"/>
      </xdr:nvSpPr>
      <xdr:spPr>
        <a:xfrm>
          <a:off x="4686300" y="519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104648</xdr:rowOff>
    </xdr:from>
    <xdr:to>
      <xdr:col>24</xdr:col>
      <xdr:colOff>152400</xdr:colOff>
      <xdr:row>31</xdr:row>
      <xdr:rowOff>104648</xdr:rowOff>
    </xdr:to>
    <xdr:cxnSp macro="">
      <xdr:nvCxnSpPr>
        <xdr:cNvPr id="60" name="直線コネクタ 59"/>
        <xdr:cNvCxnSpPr/>
      </xdr:nvCxnSpPr>
      <xdr:spPr>
        <a:xfrm>
          <a:off x="4546600" y="5419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114554</xdr:rowOff>
    </xdr:from>
    <xdr:to>
      <xdr:col>24</xdr:col>
      <xdr:colOff>63500</xdr:colOff>
      <xdr:row>35</xdr:row>
      <xdr:rowOff>126746</xdr:rowOff>
    </xdr:to>
    <xdr:cxnSp macro="">
      <xdr:nvCxnSpPr>
        <xdr:cNvPr id="61" name="直線コネクタ 60"/>
        <xdr:cNvCxnSpPr/>
      </xdr:nvCxnSpPr>
      <xdr:spPr>
        <a:xfrm flipV="1">
          <a:off x="3797300" y="6115304"/>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45991</xdr:rowOff>
    </xdr:from>
    <xdr:ext cx="469744" cy="259045"/>
    <xdr:sp macro="" textlink="">
      <xdr:nvSpPr>
        <xdr:cNvPr id="62" name="議会費平均値テキスト"/>
        <xdr:cNvSpPr txBox="1"/>
      </xdr:nvSpPr>
      <xdr:spPr>
        <a:xfrm>
          <a:off x="4686300" y="60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67564</xdr:rowOff>
    </xdr:from>
    <xdr:to>
      <xdr:col>24</xdr:col>
      <xdr:colOff>114300</xdr:colOff>
      <xdr:row>35</xdr:row>
      <xdr:rowOff>169164</xdr:rowOff>
    </xdr:to>
    <xdr:sp macro="" textlink="">
      <xdr:nvSpPr>
        <xdr:cNvPr id="63" name="フローチャート: 判断 62"/>
        <xdr:cNvSpPr/>
      </xdr:nvSpPr>
      <xdr:spPr>
        <a:xfrm>
          <a:off x="45847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117602</xdr:rowOff>
    </xdr:from>
    <xdr:to>
      <xdr:col>19</xdr:col>
      <xdr:colOff>177800</xdr:colOff>
      <xdr:row>35</xdr:row>
      <xdr:rowOff>126746</xdr:rowOff>
    </xdr:to>
    <xdr:cxnSp macro="">
      <xdr:nvCxnSpPr>
        <xdr:cNvPr id="64" name="直線コネクタ 63"/>
        <xdr:cNvCxnSpPr/>
      </xdr:nvCxnSpPr>
      <xdr:spPr>
        <a:xfrm>
          <a:off x="2908300" y="61183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53848</xdr:rowOff>
    </xdr:from>
    <xdr:to>
      <xdr:col>20</xdr:col>
      <xdr:colOff>38100</xdr:colOff>
      <xdr:row>35</xdr:row>
      <xdr:rowOff>155448</xdr:rowOff>
    </xdr:to>
    <xdr:sp macro="" textlink="">
      <xdr:nvSpPr>
        <xdr:cNvPr id="65" name="フローチャート: 判断 64"/>
        <xdr:cNvSpPr/>
      </xdr:nvSpPr>
      <xdr:spPr>
        <a:xfrm>
          <a:off x="37465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525</xdr:rowOff>
    </xdr:from>
    <xdr:ext cx="469744" cy="259045"/>
    <xdr:sp macro="" textlink="">
      <xdr:nvSpPr>
        <xdr:cNvPr id="66" name="テキスト ボックス 65"/>
        <xdr:cNvSpPr txBox="1"/>
      </xdr:nvSpPr>
      <xdr:spPr>
        <a:xfrm>
          <a:off x="3562428" y="582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117602</xdr:rowOff>
    </xdr:from>
    <xdr:to>
      <xdr:col>15</xdr:col>
      <xdr:colOff>50800</xdr:colOff>
      <xdr:row>36</xdr:row>
      <xdr:rowOff>36068</xdr:rowOff>
    </xdr:to>
    <xdr:cxnSp macro="">
      <xdr:nvCxnSpPr>
        <xdr:cNvPr id="67" name="直線コネクタ 66"/>
        <xdr:cNvCxnSpPr/>
      </xdr:nvCxnSpPr>
      <xdr:spPr>
        <a:xfrm flipV="1">
          <a:off x="2019300" y="6118352"/>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72898</xdr:rowOff>
    </xdr:from>
    <xdr:to>
      <xdr:col>15</xdr:col>
      <xdr:colOff>101600</xdr:colOff>
      <xdr:row>36</xdr:row>
      <xdr:rowOff>3048</xdr:rowOff>
    </xdr:to>
    <xdr:sp macro="" textlink="">
      <xdr:nvSpPr>
        <xdr:cNvPr id="68" name="フローチャート: 判断 67"/>
        <xdr:cNvSpPr/>
      </xdr:nvSpPr>
      <xdr:spPr>
        <a:xfrm>
          <a:off x="28575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165625</xdr:rowOff>
    </xdr:from>
    <xdr:ext cx="469744" cy="259045"/>
    <xdr:sp macro="" textlink="">
      <xdr:nvSpPr>
        <xdr:cNvPr id="69" name="テキスト ボックス 68"/>
        <xdr:cNvSpPr txBox="1"/>
      </xdr:nvSpPr>
      <xdr:spPr>
        <a:xfrm>
          <a:off x="2673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170942</xdr:rowOff>
    </xdr:from>
    <xdr:to>
      <xdr:col>10</xdr:col>
      <xdr:colOff>114300</xdr:colOff>
      <xdr:row>36</xdr:row>
      <xdr:rowOff>36068</xdr:rowOff>
    </xdr:to>
    <xdr:cxnSp macro="">
      <xdr:nvCxnSpPr>
        <xdr:cNvPr id="70" name="直線コネクタ 69"/>
        <xdr:cNvCxnSpPr/>
      </xdr:nvCxnSpPr>
      <xdr:spPr>
        <a:xfrm>
          <a:off x="1130300" y="61716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75184</xdr:rowOff>
    </xdr:from>
    <xdr:to>
      <xdr:col>10</xdr:col>
      <xdr:colOff>165100</xdr:colOff>
      <xdr:row>35</xdr:row>
      <xdr:rowOff>5334</xdr:rowOff>
    </xdr:to>
    <xdr:sp macro="" textlink="">
      <xdr:nvSpPr>
        <xdr:cNvPr id="71" name="フローチャート: 判断 70"/>
        <xdr:cNvSpPr/>
      </xdr:nvSpPr>
      <xdr:spPr>
        <a:xfrm>
          <a:off x="1968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21861</xdr:rowOff>
    </xdr:from>
    <xdr:ext cx="469744" cy="259045"/>
    <xdr:sp macro="" textlink="">
      <xdr:nvSpPr>
        <xdr:cNvPr id="72" name="テキスト ボックス 71"/>
        <xdr:cNvSpPr txBox="1"/>
      </xdr:nvSpPr>
      <xdr:spPr>
        <a:xfrm>
          <a:off x="1784428" y="567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149877</xdr:rowOff>
    </xdr:from>
    <xdr:ext cx="469744" cy="259045"/>
    <xdr:sp macro="" textlink="">
      <xdr:nvSpPr>
        <xdr:cNvPr id="74" name="テキスト ボックス 73"/>
        <xdr:cNvSpPr txBox="1"/>
      </xdr:nvSpPr>
      <xdr:spPr>
        <a:xfrm>
          <a:off x="895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63754</xdr:rowOff>
    </xdr:from>
    <xdr:to>
      <xdr:col>24</xdr:col>
      <xdr:colOff>114300</xdr:colOff>
      <xdr:row>35</xdr:row>
      <xdr:rowOff>165354</xdr:rowOff>
    </xdr:to>
    <xdr:sp macro="" textlink="">
      <xdr:nvSpPr>
        <xdr:cNvPr id="80" name="楕円 79"/>
        <xdr:cNvSpPr/>
      </xdr:nvSpPr>
      <xdr:spPr>
        <a:xfrm>
          <a:off x="4584700" y="606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86631</xdr:rowOff>
    </xdr:from>
    <xdr:ext cx="469744" cy="259045"/>
    <xdr:sp macro="" textlink="">
      <xdr:nvSpPr>
        <xdr:cNvPr id="81" name="議会費該当値テキスト"/>
        <xdr:cNvSpPr txBox="1"/>
      </xdr:nvSpPr>
      <xdr:spPr>
        <a:xfrm>
          <a:off x="4686300" y="591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75946</xdr:rowOff>
    </xdr:from>
    <xdr:to>
      <xdr:col>20</xdr:col>
      <xdr:colOff>38100</xdr:colOff>
      <xdr:row>36</xdr:row>
      <xdr:rowOff>6096</xdr:rowOff>
    </xdr:to>
    <xdr:sp macro="" textlink="">
      <xdr:nvSpPr>
        <xdr:cNvPr id="82" name="楕円 81"/>
        <xdr:cNvSpPr/>
      </xdr:nvSpPr>
      <xdr:spPr>
        <a:xfrm>
          <a:off x="3746500" y="607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168673</xdr:rowOff>
    </xdr:from>
    <xdr:ext cx="469744" cy="259045"/>
    <xdr:sp macro="" textlink="">
      <xdr:nvSpPr>
        <xdr:cNvPr id="83" name="テキスト ボックス 82"/>
        <xdr:cNvSpPr txBox="1"/>
      </xdr:nvSpPr>
      <xdr:spPr>
        <a:xfrm>
          <a:off x="3562428"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66802</xdr:rowOff>
    </xdr:from>
    <xdr:to>
      <xdr:col>15</xdr:col>
      <xdr:colOff>101600</xdr:colOff>
      <xdr:row>35</xdr:row>
      <xdr:rowOff>168402</xdr:rowOff>
    </xdr:to>
    <xdr:sp macro="" textlink="">
      <xdr:nvSpPr>
        <xdr:cNvPr id="84" name="楕円 83"/>
        <xdr:cNvSpPr/>
      </xdr:nvSpPr>
      <xdr:spPr>
        <a:xfrm>
          <a:off x="2857500" y="60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13479</xdr:rowOff>
    </xdr:from>
    <xdr:ext cx="469744" cy="259045"/>
    <xdr:sp macro="" textlink="">
      <xdr:nvSpPr>
        <xdr:cNvPr id="85" name="テキスト ボックス 84"/>
        <xdr:cNvSpPr txBox="1"/>
      </xdr:nvSpPr>
      <xdr:spPr>
        <a:xfrm>
          <a:off x="2673428" y="584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156718</xdr:rowOff>
    </xdr:from>
    <xdr:to>
      <xdr:col>10</xdr:col>
      <xdr:colOff>165100</xdr:colOff>
      <xdr:row>36</xdr:row>
      <xdr:rowOff>86868</xdr:rowOff>
    </xdr:to>
    <xdr:sp macro="" textlink="">
      <xdr:nvSpPr>
        <xdr:cNvPr id="86" name="楕円 85"/>
        <xdr:cNvSpPr/>
      </xdr:nvSpPr>
      <xdr:spPr>
        <a:xfrm>
          <a:off x="1968500" y="615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77995</xdr:rowOff>
    </xdr:from>
    <xdr:ext cx="469744" cy="259045"/>
    <xdr:sp macro="" textlink="">
      <xdr:nvSpPr>
        <xdr:cNvPr id="87" name="テキスト ボックス 86"/>
        <xdr:cNvSpPr txBox="1"/>
      </xdr:nvSpPr>
      <xdr:spPr>
        <a:xfrm>
          <a:off x="1784428" y="625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120142</xdr:rowOff>
    </xdr:from>
    <xdr:to>
      <xdr:col>6</xdr:col>
      <xdr:colOff>38100</xdr:colOff>
      <xdr:row>36</xdr:row>
      <xdr:rowOff>50292</xdr:rowOff>
    </xdr:to>
    <xdr:sp macro="" textlink="">
      <xdr:nvSpPr>
        <xdr:cNvPr id="88" name="楕円 87"/>
        <xdr:cNvSpPr/>
      </xdr:nvSpPr>
      <xdr:spPr>
        <a:xfrm>
          <a:off x="1079500" y="61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41419</xdr:rowOff>
    </xdr:from>
    <xdr:ext cx="469744" cy="259045"/>
    <xdr:sp macro="" textlink="">
      <xdr:nvSpPr>
        <xdr:cNvPr id="89" name="テキスト ボックス 88"/>
        <xdr:cNvSpPr txBox="1"/>
      </xdr:nvSpPr>
      <xdr:spPr>
        <a:xfrm>
          <a:off x="895428" y="62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107734</xdr:rowOff>
    </xdr:from>
    <xdr:to>
      <xdr:col>24</xdr:col>
      <xdr:colOff>62865</xdr:colOff>
      <xdr:row>58</xdr:row>
      <xdr:rowOff>58300</xdr:rowOff>
    </xdr:to>
    <xdr:cxnSp macro="">
      <xdr:nvCxnSpPr>
        <xdr:cNvPr id="114" name="直線コネクタ 113"/>
        <xdr:cNvCxnSpPr/>
      </xdr:nvCxnSpPr>
      <xdr:spPr>
        <a:xfrm flipV="1">
          <a:off x="4633595" y="8680234"/>
          <a:ext cx="1270" cy="1322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62127</xdr:rowOff>
    </xdr:from>
    <xdr:ext cx="534377" cy="259045"/>
    <xdr:sp macro="" textlink="">
      <xdr:nvSpPr>
        <xdr:cNvPr id="115" name="総務費最小値テキスト"/>
        <xdr:cNvSpPr txBox="1"/>
      </xdr:nvSpPr>
      <xdr:spPr>
        <a:xfrm>
          <a:off x="4686300" y="1000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58300</xdr:rowOff>
    </xdr:from>
    <xdr:to>
      <xdr:col>24</xdr:col>
      <xdr:colOff>152400</xdr:colOff>
      <xdr:row>58</xdr:row>
      <xdr:rowOff>58300</xdr:rowOff>
    </xdr:to>
    <xdr:cxnSp macro="">
      <xdr:nvCxnSpPr>
        <xdr:cNvPr id="116" name="直線コネクタ 115"/>
        <xdr:cNvCxnSpPr/>
      </xdr:nvCxnSpPr>
      <xdr:spPr>
        <a:xfrm>
          <a:off x="4546600" y="100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54411</xdr:rowOff>
    </xdr:from>
    <xdr:ext cx="534377" cy="259045"/>
    <xdr:sp macro="" textlink="">
      <xdr:nvSpPr>
        <xdr:cNvPr id="117" name="総務費最大値テキスト"/>
        <xdr:cNvSpPr txBox="1"/>
      </xdr:nvSpPr>
      <xdr:spPr>
        <a:xfrm>
          <a:off x="4686300" y="845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107734</xdr:rowOff>
    </xdr:from>
    <xdr:to>
      <xdr:col>24</xdr:col>
      <xdr:colOff>152400</xdr:colOff>
      <xdr:row>50</xdr:row>
      <xdr:rowOff>107734</xdr:rowOff>
    </xdr:to>
    <xdr:cxnSp macro="">
      <xdr:nvCxnSpPr>
        <xdr:cNvPr id="118" name="直線コネクタ 117"/>
        <xdr:cNvCxnSpPr/>
      </xdr:nvCxnSpPr>
      <xdr:spPr>
        <a:xfrm>
          <a:off x="4546600" y="868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78340</xdr:rowOff>
    </xdr:from>
    <xdr:to>
      <xdr:col>24</xdr:col>
      <xdr:colOff>63500</xdr:colOff>
      <xdr:row>56</xdr:row>
      <xdr:rowOff>23209</xdr:rowOff>
    </xdr:to>
    <xdr:cxnSp macro="">
      <xdr:nvCxnSpPr>
        <xdr:cNvPr id="119" name="直線コネクタ 118"/>
        <xdr:cNvCxnSpPr/>
      </xdr:nvCxnSpPr>
      <xdr:spPr>
        <a:xfrm>
          <a:off x="3797300" y="9508090"/>
          <a:ext cx="838200" cy="11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161231</xdr:rowOff>
    </xdr:from>
    <xdr:ext cx="534377" cy="259045"/>
    <xdr:sp macro="" textlink="">
      <xdr:nvSpPr>
        <xdr:cNvPr id="120" name="総務費平均値テキスト"/>
        <xdr:cNvSpPr txBox="1"/>
      </xdr:nvSpPr>
      <xdr:spPr>
        <a:xfrm>
          <a:off x="4686300" y="9248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138354</xdr:rowOff>
    </xdr:from>
    <xdr:to>
      <xdr:col>24</xdr:col>
      <xdr:colOff>114300</xdr:colOff>
      <xdr:row>55</xdr:row>
      <xdr:rowOff>68504</xdr:rowOff>
    </xdr:to>
    <xdr:sp macro="" textlink="">
      <xdr:nvSpPr>
        <xdr:cNvPr id="121" name="フローチャート: 判断 120"/>
        <xdr:cNvSpPr/>
      </xdr:nvSpPr>
      <xdr:spPr>
        <a:xfrm>
          <a:off x="4584700" y="93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78340</xdr:rowOff>
    </xdr:from>
    <xdr:to>
      <xdr:col>19</xdr:col>
      <xdr:colOff>177800</xdr:colOff>
      <xdr:row>56</xdr:row>
      <xdr:rowOff>129946</xdr:rowOff>
    </xdr:to>
    <xdr:cxnSp macro="">
      <xdr:nvCxnSpPr>
        <xdr:cNvPr id="122" name="直線コネクタ 121"/>
        <xdr:cNvCxnSpPr/>
      </xdr:nvCxnSpPr>
      <xdr:spPr>
        <a:xfrm flipV="1">
          <a:off x="2908300" y="9508090"/>
          <a:ext cx="889000" cy="2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133896</xdr:rowOff>
    </xdr:from>
    <xdr:to>
      <xdr:col>20</xdr:col>
      <xdr:colOff>38100</xdr:colOff>
      <xdr:row>55</xdr:row>
      <xdr:rowOff>64046</xdr:rowOff>
    </xdr:to>
    <xdr:sp macro="" textlink="">
      <xdr:nvSpPr>
        <xdr:cNvPr id="123" name="フローチャート: 判断 122"/>
        <xdr:cNvSpPr/>
      </xdr:nvSpPr>
      <xdr:spPr>
        <a:xfrm>
          <a:off x="37465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80573</xdr:rowOff>
    </xdr:from>
    <xdr:ext cx="534377" cy="259045"/>
    <xdr:sp macro="" textlink="">
      <xdr:nvSpPr>
        <xdr:cNvPr id="124" name="テキスト ボックス 123"/>
        <xdr:cNvSpPr txBox="1"/>
      </xdr:nvSpPr>
      <xdr:spPr>
        <a:xfrm>
          <a:off x="3530111" y="916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56547</xdr:rowOff>
    </xdr:from>
    <xdr:to>
      <xdr:col>15</xdr:col>
      <xdr:colOff>50800</xdr:colOff>
      <xdr:row>56</xdr:row>
      <xdr:rowOff>129946</xdr:rowOff>
    </xdr:to>
    <xdr:cxnSp macro="">
      <xdr:nvCxnSpPr>
        <xdr:cNvPr id="125" name="直線コネクタ 124"/>
        <xdr:cNvCxnSpPr/>
      </xdr:nvCxnSpPr>
      <xdr:spPr>
        <a:xfrm>
          <a:off x="2019300" y="9657747"/>
          <a:ext cx="889000" cy="7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132944</xdr:rowOff>
    </xdr:from>
    <xdr:to>
      <xdr:col>15</xdr:col>
      <xdr:colOff>101600</xdr:colOff>
      <xdr:row>55</xdr:row>
      <xdr:rowOff>63094</xdr:rowOff>
    </xdr:to>
    <xdr:sp macro="" textlink="">
      <xdr:nvSpPr>
        <xdr:cNvPr id="126" name="フローチャート: 判断 125"/>
        <xdr:cNvSpPr/>
      </xdr:nvSpPr>
      <xdr:spPr>
        <a:xfrm>
          <a:off x="2857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79621</xdr:rowOff>
    </xdr:from>
    <xdr:ext cx="534377" cy="259045"/>
    <xdr:sp macro="" textlink="">
      <xdr:nvSpPr>
        <xdr:cNvPr id="127" name="テキスト ボックス 126"/>
        <xdr:cNvSpPr txBox="1"/>
      </xdr:nvSpPr>
      <xdr:spPr>
        <a:xfrm>
          <a:off x="2641111" y="916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142119</xdr:rowOff>
    </xdr:from>
    <xdr:to>
      <xdr:col>10</xdr:col>
      <xdr:colOff>114300</xdr:colOff>
      <xdr:row>56</xdr:row>
      <xdr:rowOff>56547</xdr:rowOff>
    </xdr:to>
    <xdr:cxnSp macro="">
      <xdr:nvCxnSpPr>
        <xdr:cNvPr id="128" name="直線コネクタ 127"/>
        <xdr:cNvCxnSpPr/>
      </xdr:nvCxnSpPr>
      <xdr:spPr>
        <a:xfrm>
          <a:off x="1130300" y="9571869"/>
          <a:ext cx="889000" cy="8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65774</xdr:rowOff>
    </xdr:from>
    <xdr:to>
      <xdr:col>10</xdr:col>
      <xdr:colOff>165100</xdr:colOff>
      <xdr:row>55</xdr:row>
      <xdr:rowOff>167374</xdr:rowOff>
    </xdr:to>
    <xdr:sp macro="" textlink="">
      <xdr:nvSpPr>
        <xdr:cNvPr id="129" name="フローチャート: 判断 128"/>
        <xdr:cNvSpPr/>
      </xdr:nvSpPr>
      <xdr:spPr>
        <a:xfrm>
          <a:off x="1968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12451</xdr:rowOff>
    </xdr:from>
    <xdr:ext cx="534377" cy="259045"/>
    <xdr:sp macro="" textlink="">
      <xdr:nvSpPr>
        <xdr:cNvPr id="130" name="テキスト ボックス 129"/>
        <xdr:cNvSpPr txBox="1"/>
      </xdr:nvSpPr>
      <xdr:spPr>
        <a:xfrm>
          <a:off x="1752111" y="927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11061</xdr:rowOff>
    </xdr:from>
    <xdr:to>
      <xdr:col>6</xdr:col>
      <xdr:colOff>38100</xdr:colOff>
      <xdr:row>56</xdr:row>
      <xdr:rowOff>112661</xdr:rowOff>
    </xdr:to>
    <xdr:sp macro="" textlink="">
      <xdr:nvSpPr>
        <xdr:cNvPr id="131" name="フローチャート: 判断 130"/>
        <xdr:cNvSpPr/>
      </xdr:nvSpPr>
      <xdr:spPr>
        <a:xfrm>
          <a:off x="1079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103788</xdr:rowOff>
    </xdr:from>
    <xdr:ext cx="534377" cy="259045"/>
    <xdr:sp macro="" textlink="">
      <xdr:nvSpPr>
        <xdr:cNvPr id="132" name="テキスト ボックス 131"/>
        <xdr:cNvSpPr txBox="1"/>
      </xdr:nvSpPr>
      <xdr:spPr>
        <a:xfrm>
          <a:off x="863111" y="97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143859</xdr:rowOff>
    </xdr:from>
    <xdr:to>
      <xdr:col>24</xdr:col>
      <xdr:colOff>114300</xdr:colOff>
      <xdr:row>56</xdr:row>
      <xdr:rowOff>74009</xdr:rowOff>
    </xdr:to>
    <xdr:sp macro="" textlink="">
      <xdr:nvSpPr>
        <xdr:cNvPr id="138" name="楕円 137"/>
        <xdr:cNvSpPr/>
      </xdr:nvSpPr>
      <xdr:spPr>
        <a:xfrm>
          <a:off x="4584700" y="957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122286</xdr:rowOff>
    </xdr:from>
    <xdr:ext cx="534377" cy="259045"/>
    <xdr:sp macro="" textlink="">
      <xdr:nvSpPr>
        <xdr:cNvPr id="139" name="総務費該当値テキスト"/>
        <xdr:cNvSpPr txBox="1"/>
      </xdr:nvSpPr>
      <xdr:spPr>
        <a:xfrm>
          <a:off x="4686300" y="955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27540</xdr:rowOff>
    </xdr:from>
    <xdr:to>
      <xdr:col>20</xdr:col>
      <xdr:colOff>38100</xdr:colOff>
      <xdr:row>55</xdr:row>
      <xdr:rowOff>129140</xdr:rowOff>
    </xdr:to>
    <xdr:sp macro="" textlink="">
      <xdr:nvSpPr>
        <xdr:cNvPr id="140" name="楕円 139"/>
        <xdr:cNvSpPr/>
      </xdr:nvSpPr>
      <xdr:spPr>
        <a:xfrm>
          <a:off x="3746500" y="94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120267</xdr:rowOff>
    </xdr:from>
    <xdr:ext cx="534377" cy="259045"/>
    <xdr:sp macro="" textlink="">
      <xdr:nvSpPr>
        <xdr:cNvPr id="141" name="テキスト ボックス 140"/>
        <xdr:cNvSpPr txBox="1"/>
      </xdr:nvSpPr>
      <xdr:spPr>
        <a:xfrm>
          <a:off x="3530111" y="955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79146</xdr:rowOff>
    </xdr:from>
    <xdr:to>
      <xdr:col>15</xdr:col>
      <xdr:colOff>101600</xdr:colOff>
      <xdr:row>57</xdr:row>
      <xdr:rowOff>9296</xdr:rowOff>
    </xdr:to>
    <xdr:sp macro="" textlink="">
      <xdr:nvSpPr>
        <xdr:cNvPr id="142" name="楕円 141"/>
        <xdr:cNvSpPr/>
      </xdr:nvSpPr>
      <xdr:spPr>
        <a:xfrm>
          <a:off x="2857500" y="968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423</xdr:rowOff>
    </xdr:from>
    <xdr:ext cx="534377" cy="259045"/>
    <xdr:sp macro="" textlink="">
      <xdr:nvSpPr>
        <xdr:cNvPr id="143" name="テキスト ボックス 142"/>
        <xdr:cNvSpPr txBox="1"/>
      </xdr:nvSpPr>
      <xdr:spPr>
        <a:xfrm>
          <a:off x="2641111" y="977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5747</xdr:rowOff>
    </xdr:from>
    <xdr:to>
      <xdr:col>10</xdr:col>
      <xdr:colOff>165100</xdr:colOff>
      <xdr:row>56</xdr:row>
      <xdr:rowOff>107347</xdr:rowOff>
    </xdr:to>
    <xdr:sp macro="" textlink="">
      <xdr:nvSpPr>
        <xdr:cNvPr id="144" name="楕円 143"/>
        <xdr:cNvSpPr/>
      </xdr:nvSpPr>
      <xdr:spPr>
        <a:xfrm>
          <a:off x="1968500" y="96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98474</xdr:rowOff>
    </xdr:from>
    <xdr:ext cx="534377" cy="259045"/>
    <xdr:sp macro="" textlink="">
      <xdr:nvSpPr>
        <xdr:cNvPr id="145" name="テキスト ボックス 144"/>
        <xdr:cNvSpPr txBox="1"/>
      </xdr:nvSpPr>
      <xdr:spPr>
        <a:xfrm>
          <a:off x="1752111" y="969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91319</xdr:rowOff>
    </xdr:from>
    <xdr:to>
      <xdr:col>6</xdr:col>
      <xdr:colOff>38100</xdr:colOff>
      <xdr:row>56</xdr:row>
      <xdr:rowOff>21469</xdr:rowOff>
    </xdr:to>
    <xdr:sp macro="" textlink="">
      <xdr:nvSpPr>
        <xdr:cNvPr id="146" name="楕円 145"/>
        <xdr:cNvSpPr/>
      </xdr:nvSpPr>
      <xdr:spPr>
        <a:xfrm>
          <a:off x="1079500" y="95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37996</xdr:rowOff>
    </xdr:from>
    <xdr:ext cx="534377" cy="259045"/>
    <xdr:sp macro="" textlink="">
      <xdr:nvSpPr>
        <xdr:cNvPr id="147" name="テキスト ボックス 146"/>
        <xdr:cNvSpPr txBox="1"/>
      </xdr:nvSpPr>
      <xdr:spPr>
        <a:xfrm>
          <a:off x="863111" y="92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161373</xdr:rowOff>
    </xdr:from>
    <xdr:to>
      <xdr:col>24</xdr:col>
      <xdr:colOff>62865</xdr:colOff>
      <xdr:row>78</xdr:row>
      <xdr:rowOff>109252</xdr:rowOff>
    </xdr:to>
    <xdr:cxnSp macro="">
      <xdr:nvCxnSpPr>
        <xdr:cNvPr id="174" name="直線コネクタ 173"/>
        <xdr:cNvCxnSpPr/>
      </xdr:nvCxnSpPr>
      <xdr:spPr>
        <a:xfrm flipV="1">
          <a:off x="4633595" y="12162873"/>
          <a:ext cx="1270" cy="13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113079</xdr:rowOff>
    </xdr:from>
    <xdr:ext cx="599010" cy="259045"/>
    <xdr:sp macro="" textlink="">
      <xdr:nvSpPr>
        <xdr:cNvPr id="175" name="民生費最小値テキスト"/>
        <xdr:cNvSpPr txBox="1"/>
      </xdr:nvSpPr>
      <xdr:spPr>
        <a:xfrm>
          <a:off x="4686300" y="1348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109252</xdr:rowOff>
    </xdr:from>
    <xdr:to>
      <xdr:col>24</xdr:col>
      <xdr:colOff>152400</xdr:colOff>
      <xdr:row>78</xdr:row>
      <xdr:rowOff>109252</xdr:rowOff>
    </xdr:to>
    <xdr:cxnSp macro="">
      <xdr:nvCxnSpPr>
        <xdr:cNvPr id="176" name="直線コネクタ 175"/>
        <xdr:cNvCxnSpPr/>
      </xdr:nvCxnSpPr>
      <xdr:spPr>
        <a:xfrm>
          <a:off x="4546600" y="13482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108050</xdr:rowOff>
    </xdr:from>
    <xdr:ext cx="599010" cy="259045"/>
    <xdr:sp macro="" textlink="">
      <xdr:nvSpPr>
        <xdr:cNvPr id="177" name="民生費最大値テキスト"/>
        <xdr:cNvSpPr txBox="1"/>
      </xdr:nvSpPr>
      <xdr:spPr>
        <a:xfrm>
          <a:off x="4686300" y="1193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161373</xdr:rowOff>
    </xdr:from>
    <xdr:to>
      <xdr:col>24</xdr:col>
      <xdr:colOff>152400</xdr:colOff>
      <xdr:row>70</xdr:row>
      <xdr:rowOff>161373</xdr:rowOff>
    </xdr:to>
    <xdr:cxnSp macro="">
      <xdr:nvCxnSpPr>
        <xdr:cNvPr id="178" name="直線コネクタ 177"/>
        <xdr:cNvCxnSpPr/>
      </xdr:nvCxnSpPr>
      <xdr:spPr>
        <a:xfrm>
          <a:off x="4546600" y="1216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100076</xdr:rowOff>
    </xdr:from>
    <xdr:to>
      <xdr:col>24</xdr:col>
      <xdr:colOff>63500</xdr:colOff>
      <xdr:row>78</xdr:row>
      <xdr:rowOff>109252</xdr:rowOff>
    </xdr:to>
    <xdr:cxnSp macro="">
      <xdr:nvCxnSpPr>
        <xdr:cNvPr id="179" name="直線コネクタ 178"/>
        <xdr:cNvCxnSpPr/>
      </xdr:nvCxnSpPr>
      <xdr:spPr>
        <a:xfrm>
          <a:off x="3797300" y="13473176"/>
          <a:ext cx="8382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11628</xdr:rowOff>
    </xdr:from>
    <xdr:ext cx="599010" cy="259045"/>
    <xdr:sp macro="" textlink="">
      <xdr:nvSpPr>
        <xdr:cNvPr id="180" name="民生費平均値テキスト"/>
        <xdr:cNvSpPr txBox="1"/>
      </xdr:nvSpPr>
      <xdr:spPr>
        <a:xfrm>
          <a:off x="4686300" y="128703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160201</xdr:rowOff>
    </xdr:from>
    <xdr:to>
      <xdr:col>24</xdr:col>
      <xdr:colOff>114300</xdr:colOff>
      <xdr:row>76</xdr:row>
      <xdr:rowOff>90351</xdr:rowOff>
    </xdr:to>
    <xdr:sp macro="" textlink="">
      <xdr:nvSpPr>
        <xdr:cNvPr id="181" name="フローチャート: 判断 180"/>
        <xdr:cNvSpPr/>
      </xdr:nvSpPr>
      <xdr:spPr>
        <a:xfrm>
          <a:off x="4584700" y="1301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100076</xdr:rowOff>
    </xdr:from>
    <xdr:to>
      <xdr:col>19</xdr:col>
      <xdr:colOff>177800</xdr:colOff>
      <xdr:row>78</xdr:row>
      <xdr:rowOff>124504</xdr:rowOff>
    </xdr:to>
    <xdr:cxnSp macro="">
      <xdr:nvCxnSpPr>
        <xdr:cNvPr id="182" name="直線コネクタ 181"/>
        <xdr:cNvCxnSpPr/>
      </xdr:nvCxnSpPr>
      <xdr:spPr>
        <a:xfrm flipV="1">
          <a:off x="2908300" y="13473176"/>
          <a:ext cx="889000" cy="2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1357</xdr:rowOff>
    </xdr:from>
    <xdr:to>
      <xdr:col>20</xdr:col>
      <xdr:colOff>38100</xdr:colOff>
      <xdr:row>76</xdr:row>
      <xdr:rowOff>102957</xdr:rowOff>
    </xdr:to>
    <xdr:sp macro="" textlink="">
      <xdr:nvSpPr>
        <xdr:cNvPr id="183" name="フローチャート: 判断 182"/>
        <xdr:cNvSpPr/>
      </xdr:nvSpPr>
      <xdr:spPr>
        <a:xfrm>
          <a:off x="37465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119484</xdr:rowOff>
    </xdr:from>
    <xdr:ext cx="599010" cy="259045"/>
    <xdr:sp macro="" textlink="">
      <xdr:nvSpPr>
        <xdr:cNvPr id="184" name="テキスト ボックス 183"/>
        <xdr:cNvSpPr txBox="1"/>
      </xdr:nvSpPr>
      <xdr:spPr>
        <a:xfrm>
          <a:off x="3497795" y="1280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124504</xdr:rowOff>
    </xdr:from>
    <xdr:to>
      <xdr:col>15</xdr:col>
      <xdr:colOff>50800</xdr:colOff>
      <xdr:row>78</xdr:row>
      <xdr:rowOff>138612</xdr:rowOff>
    </xdr:to>
    <xdr:cxnSp macro="">
      <xdr:nvCxnSpPr>
        <xdr:cNvPr id="185" name="直線コネクタ 184"/>
        <xdr:cNvCxnSpPr/>
      </xdr:nvCxnSpPr>
      <xdr:spPr>
        <a:xfrm flipV="1">
          <a:off x="2019300" y="13497604"/>
          <a:ext cx="889000" cy="1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40328</xdr:rowOff>
    </xdr:from>
    <xdr:to>
      <xdr:col>15</xdr:col>
      <xdr:colOff>101600</xdr:colOff>
      <xdr:row>76</xdr:row>
      <xdr:rowOff>141928</xdr:rowOff>
    </xdr:to>
    <xdr:sp macro="" textlink="">
      <xdr:nvSpPr>
        <xdr:cNvPr id="186" name="フローチャート: 判断 185"/>
        <xdr:cNvSpPr/>
      </xdr:nvSpPr>
      <xdr:spPr>
        <a:xfrm>
          <a:off x="2857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158455</xdr:rowOff>
    </xdr:from>
    <xdr:ext cx="599010" cy="259045"/>
    <xdr:sp macro="" textlink="">
      <xdr:nvSpPr>
        <xdr:cNvPr id="187" name="テキスト ボックス 186"/>
        <xdr:cNvSpPr txBox="1"/>
      </xdr:nvSpPr>
      <xdr:spPr>
        <a:xfrm>
          <a:off x="2608795" y="1284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138328</xdr:rowOff>
    </xdr:from>
    <xdr:to>
      <xdr:col>10</xdr:col>
      <xdr:colOff>114300</xdr:colOff>
      <xdr:row>78</xdr:row>
      <xdr:rowOff>138612</xdr:rowOff>
    </xdr:to>
    <xdr:cxnSp macro="">
      <xdr:nvCxnSpPr>
        <xdr:cNvPr id="188" name="直線コネクタ 187"/>
        <xdr:cNvCxnSpPr/>
      </xdr:nvCxnSpPr>
      <xdr:spPr>
        <a:xfrm>
          <a:off x="1130300" y="13339978"/>
          <a:ext cx="889000" cy="17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86702</xdr:rowOff>
    </xdr:from>
    <xdr:to>
      <xdr:col>10</xdr:col>
      <xdr:colOff>165100</xdr:colOff>
      <xdr:row>77</xdr:row>
      <xdr:rowOff>16852</xdr:rowOff>
    </xdr:to>
    <xdr:sp macro="" textlink="">
      <xdr:nvSpPr>
        <xdr:cNvPr id="189" name="フローチャート: 判断 188"/>
        <xdr:cNvSpPr/>
      </xdr:nvSpPr>
      <xdr:spPr>
        <a:xfrm>
          <a:off x="1968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33378</xdr:rowOff>
    </xdr:from>
    <xdr:ext cx="599010" cy="259045"/>
    <xdr:sp macro="" textlink="">
      <xdr:nvSpPr>
        <xdr:cNvPr id="190" name="テキスト ボックス 189"/>
        <xdr:cNvSpPr txBox="1"/>
      </xdr:nvSpPr>
      <xdr:spPr>
        <a:xfrm>
          <a:off x="1719795" y="1289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158307</xdr:rowOff>
    </xdr:from>
    <xdr:to>
      <xdr:col>6</xdr:col>
      <xdr:colOff>38100</xdr:colOff>
      <xdr:row>78</xdr:row>
      <xdr:rowOff>88457</xdr:rowOff>
    </xdr:to>
    <xdr:sp macro="" textlink="">
      <xdr:nvSpPr>
        <xdr:cNvPr id="191" name="フローチャート: 判断 190"/>
        <xdr:cNvSpPr/>
      </xdr:nvSpPr>
      <xdr:spPr>
        <a:xfrm>
          <a:off x="1079500" y="133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79584</xdr:rowOff>
    </xdr:from>
    <xdr:ext cx="599010" cy="259045"/>
    <xdr:sp macro="" textlink="">
      <xdr:nvSpPr>
        <xdr:cNvPr id="192" name="テキスト ボックス 191"/>
        <xdr:cNvSpPr txBox="1"/>
      </xdr:nvSpPr>
      <xdr:spPr>
        <a:xfrm>
          <a:off x="830795" y="1345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58452</xdr:rowOff>
    </xdr:from>
    <xdr:to>
      <xdr:col>24</xdr:col>
      <xdr:colOff>114300</xdr:colOff>
      <xdr:row>78</xdr:row>
      <xdr:rowOff>160052</xdr:rowOff>
    </xdr:to>
    <xdr:sp macro="" textlink="">
      <xdr:nvSpPr>
        <xdr:cNvPr id="198" name="楕円 197"/>
        <xdr:cNvSpPr/>
      </xdr:nvSpPr>
      <xdr:spPr>
        <a:xfrm>
          <a:off x="4584700" y="1343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144829</xdr:rowOff>
    </xdr:from>
    <xdr:ext cx="599010" cy="259045"/>
    <xdr:sp macro="" textlink="">
      <xdr:nvSpPr>
        <xdr:cNvPr id="199" name="民生費該当値テキスト"/>
        <xdr:cNvSpPr txBox="1"/>
      </xdr:nvSpPr>
      <xdr:spPr>
        <a:xfrm>
          <a:off x="4686300" y="13346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49276</xdr:rowOff>
    </xdr:from>
    <xdr:to>
      <xdr:col>20</xdr:col>
      <xdr:colOff>38100</xdr:colOff>
      <xdr:row>78</xdr:row>
      <xdr:rowOff>150876</xdr:rowOff>
    </xdr:to>
    <xdr:sp macro="" textlink="">
      <xdr:nvSpPr>
        <xdr:cNvPr id="200" name="楕円 199"/>
        <xdr:cNvSpPr/>
      </xdr:nvSpPr>
      <xdr:spPr>
        <a:xfrm>
          <a:off x="3746500" y="1342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142003</xdr:rowOff>
    </xdr:from>
    <xdr:ext cx="599010" cy="259045"/>
    <xdr:sp macro="" textlink="">
      <xdr:nvSpPr>
        <xdr:cNvPr id="201" name="テキスト ボックス 200"/>
        <xdr:cNvSpPr txBox="1"/>
      </xdr:nvSpPr>
      <xdr:spPr>
        <a:xfrm>
          <a:off x="3497795" y="1351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73704</xdr:rowOff>
    </xdr:from>
    <xdr:to>
      <xdr:col>15</xdr:col>
      <xdr:colOff>101600</xdr:colOff>
      <xdr:row>79</xdr:row>
      <xdr:rowOff>3854</xdr:rowOff>
    </xdr:to>
    <xdr:sp macro="" textlink="">
      <xdr:nvSpPr>
        <xdr:cNvPr id="202" name="楕円 201"/>
        <xdr:cNvSpPr/>
      </xdr:nvSpPr>
      <xdr:spPr>
        <a:xfrm>
          <a:off x="2857500" y="1344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166431</xdr:rowOff>
    </xdr:from>
    <xdr:ext cx="599010" cy="259045"/>
    <xdr:sp macro="" textlink="">
      <xdr:nvSpPr>
        <xdr:cNvPr id="203" name="テキスト ボックス 202"/>
        <xdr:cNvSpPr txBox="1"/>
      </xdr:nvSpPr>
      <xdr:spPr>
        <a:xfrm>
          <a:off x="2608795" y="1353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87812</xdr:rowOff>
    </xdr:from>
    <xdr:to>
      <xdr:col>10</xdr:col>
      <xdr:colOff>165100</xdr:colOff>
      <xdr:row>79</xdr:row>
      <xdr:rowOff>17962</xdr:rowOff>
    </xdr:to>
    <xdr:sp macro="" textlink="">
      <xdr:nvSpPr>
        <xdr:cNvPr id="204" name="楕円 203"/>
        <xdr:cNvSpPr/>
      </xdr:nvSpPr>
      <xdr:spPr>
        <a:xfrm>
          <a:off x="1968500" y="1346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9089</xdr:rowOff>
    </xdr:from>
    <xdr:ext cx="599010" cy="259045"/>
    <xdr:sp macro="" textlink="">
      <xdr:nvSpPr>
        <xdr:cNvPr id="205" name="テキスト ボックス 204"/>
        <xdr:cNvSpPr txBox="1"/>
      </xdr:nvSpPr>
      <xdr:spPr>
        <a:xfrm>
          <a:off x="1719795" y="1355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87528</xdr:rowOff>
    </xdr:from>
    <xdr:to>
      <xdr:col>6</xdr:col>
      <xdr:colOff>38100</xdr:colOff>
      <xdr:row>78</xdr:row>
      <xdr:rowOff>17678</xdr:rowOff>
    </xdr:to>
    <xdr:sp macro="" textlink="">
      <xdr:nvSpPr>
        <xdr:cNvPr id="206" name="楕円 205"/>
        <xdr:cNvSpPr/>
      </xdr:nvSpPr>
      <xdr:spPr>
        <a:xfrm>
          <a:off x="1079500" y="1328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34205</xdr:rowOff>
    </xdr:from>
    <xdr:ext cx="599010" cy="259045"/>
    <xdr:sp macro="" textlink="">
      <xdr:nvSpPr>
        <xdr:cNvPr id="207" name="テキスト ボックス 206"/>
        <xdr:cNvSpPr txBox="1"/>
      </xdr:nvSpPr>
      <xdr:spPr>
        <a:xfrm>
          <a:off x="830795" y="1306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166241</xdr:rowOff>
    </xdr:from>
    <xdr:to>
      <xdr:col>24</xdr:col>
      <xdr:colOff>62865</xdr:colOff>
      <xdr:row>99</xdr:row>
      <xdr:rowOff>47323</xdr:rowOff>
    </xdr:to>
    <xdr:cxnSp macro="">
      <xdr:nvCxnSpPr>
        <xdr:cNvPr id="230" name="直線コネクタ 229"/>
        <xdr:cNvCxnSpPr/>
      </xdr:nvCxnSpPr>
      <xdr:spPr>
        <a:xfrm flipV="1">
          <a:off x="4633595" y="15596741"/>
          <a:ext cx="1270" cy="1424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51150</xdr:rowOff>
    </xdr:from>
    <xdr:ext cx="534377" cy="259045"/>
    <xdr:sp macro="" textlink="">
      <xdr:nvSpPr>
        <xdr:cNvPr id="231" name="衛生費最小値テキスト"/>
        <xdr:cNvSpPr txBox="1"/>
      </xdr:nvSpPr>
      <xdr:spPr>
        <a:xfrm>
          <a:off x="4686300" y="1702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47323</xdr:rowOff>
    </xdr:from>
    <xdr:to>
      <xdr:col>24</xdr:col>
      <xdr:colOff>152400</xdr:colOff>
      <xdr:row>99</xdr:row>
      <xdr:rowOff>47323</xdr:rowOff>
    </xdr:to>
    <xdr:cxnSp macro="">
      <xdr:nvCxnSpPr>
        <xdr:cNvPr id="232" name="直線コネクタ 231"/>
        <xdr:cNvCxnSpPr/>
      </xdr:nvCxnSpPr>
      <xdr:spPr>
        <a:xfrm>
          <a:off x="4546600" y="17020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112918</xdr:rowOff>
    </xdr:from>
    <xdr:ext cx="534377" cy="259045"/>
    <xdr:sp macro="" textlink="">
      <xdr:nvSpPr>
        <xdr:cNvPr id="233" name="衛生費最大値テキスト"/>
        <xdr:cNvSpPr txBox="1"/>
      </xdr:nvSpPr>
      <xdr:spPr>
        <a:xfrm>
          <a:off x="4686300" y="1537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166241</xdr:rowOff>
    </xdr:from>
    <xdr:to>
      <xdr:col>24</xdr:col>
      <xdr:colOff>152400</xdr:colOff>
      <xdr:row>90</xdr:row>
      <xdr:rowOff>166241</xdr:rowOff>
    </xdr:to>
    <xdr:cxnSp macro="">
      <xdr:nvCxnSpPr>
        <xdr:cNvPr id="234" name="直線コネクタ 233"/>
        <xdr:cNvCxnSpPr/>
      </xdr:nvCxnSpPr>
      <xdr:spPr>
        <a:xfrm>
          <a:off x="4546600" y="15596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110096</xdr:rowOff>
    </xdr:from>
    <xdr:to>
      <xdr:col>24</xdr:col>
      <xdr:colOff>63500</xdr:colOff>
      <xdr:row>98</xdr:row>
      <xdr:rowOff>7294</xdr:rowOff>
    </xdr:to>
    <xdr:cxnSp macro="">
      <xdr:nvCxnSpPr>
        <xdr:cNvPr id="235" name="直線コネクタ 234"/>
        <xdr:cNvCxnSpPr/>
      </xdr:nvCxnSpPr>
      <xdr:spPr>
        <a:xfrm flipV="1">
          <a:off x="3797300" y="16740746"/>
          <a:ext cx="838200" cy="6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72733</xdr:rowOff>
    </xdr:from>
    <xdr:ext cx="534377" cy="259045"/>
    <xdr:sp macro="" textlink="">
      <xdr:nvSpPr>
        <xdr:cNvPr id="236" name="衛生費平均値テキスト"/>
        <xdr:cNvSpPr txBox="1"/>
      </xdr:nvSpPr>
      <xdr:spPr>
        <a:xfrm>
          <a:off x="4686300" y="1636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49856</xdr:rowOff>
    </xdr:from>
    <xdr:to>
      <xdr:col>24</xdr:col>
      <xdr:colOff>114300</xdr:colOff>
      <xdr:row>96</xdr:row>
      <xdr:rowOff>151456</xdr:rowOff>
    </xdr:to>
    <xdr:sp macro="" textlink="">
      <xdr:nvSpPr>
        <xdr:cNvPr id="237" name="フローチャート: 判断 236"/>
        <xdr:cNvSpPr/>
      </xdr:nvSpPr>
      <xdr:spPr>
        <a:xfrm>
          <a:off x="4584700" y="165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7294</xdr:rowOff>
    </xdr:from>
    <xdr:to>
      <xdr:col>19</xdr:col>
      <xdr:colOff>177800</xdr:colOff>
      <xdr:row>98</xdr:row>
      <xdr:rowOff>17627</xdr:rowOff>
    </xdr:to>
    <xdr:cxnSp macro="">
      <xdr:nvCxnSpPr>
        <xdr:cNvPr id="238" name="直線コネクタ 237"/>
        <xdr:cNvCxnSpPr/>
      </xdr:nvCxnSpPr>
      <xdr:spPr>
        <a:xfrm flipV="1">
          <a:off x="2908300" y="16809394"/>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84900</xdr:rowOff>
    </xdr:from>
    <xdr:to>
      <xdr:col>20</xdr:col>
      <xdr:colOff>38100</xdr:colOff>
      <xdr:row>97</xdr:row>
      <xdr:rowOff>15050</xdr:rowOff>
    </xdr:to>
    <xdr:sp macro="" textlink="">
      <xdr:nvSpPr>
        <xdr:cNvPr id="239" name="フローチャート: 判断 238"/>
        <xdr:cNvSpPr/>
      </xdr:nvSpPr>
      <xdr:spPr>
        <a:xfrm>
          <a:off x="3746500" y="165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31577</xdr:rowOff>
    </xdr:from>
    <xdr:ext cx="534377" cy="259045"/>
    <xdr:sp macro="" textlink="">
      <xdr:nvSpPr>
        <xdr:cNvPr id="240" name="テキスト ボックス 239"/>
        <xdr:cNvSpPr txBox="1"/>
      </xdr:nvSpPr>
      <xdr:spPr>
        <a:xfrm>
          <a:off x="3530111" y="1631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69611</xdr:rowOff>
    </xdr:from>
    <xdr:to>
      <xdr:col>15</xdr:col>
      <xdr:colOff>50800</xdr:colOff>
      <xdr:row>98</xdr:row>
      <xdr:rowOff>17627</xdr:rowOff>
    </xdr:to>
    <xdr:cxnSp macro="">
      <xdr:nvCxnSpPr>
        <xdr:cNvPr id="241" name="直線コネクタ 240"/>
        <xdr:cNvCxnSpPr/>
      </xdr:nvCxnSpPr>
      <xdr:spPr>
        <a:xfrm>
          <a:off x="2019300" y="16700261"/>
          <a:ext cx="889000" cy="11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95414</xdr:rowOff>
    </xdr:from>
    <xdr:to>
      <xdr:col>15</xdr:col>
      <xdr:colOff>101600</xdr:colOff>
      <xdr:row>97</xdr:row>
      <xdr:rowOff>25564</xdr:rowOff>
    </xdr:to>
    <xdr:sp macro="" textlink="">
      <xdr:nvSpPr>
        <xdr:cNvPr id="242" name="フローチャート: 判断 241"/>
        <xdr:cNvSpPr/>
      </xdr:nvSpPr>
      <xdr:spPr>
        <a:xfrm>
          <a:off x="2857500" y="1655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42091</xdr:rowOff>
    </xdr:from>
    <xdr:ext cx="534377" cy="259045"/>
    <xdr:sp macro="" textlink="">
      <xdr:nvSpPr>
        <xdr:cNvPr id="243" name="テキスト ボックス 242"/>
        <xdr:cNvSpPr txBox="1"/>
      </xdr:nvSpPr>
      <xdr:spPr>
        <a:xfrm>
          <a:off x="2641111" y="1632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69611</xdr:rowOff>
    </xdr:from>
    <xdr:to>
      <xdr:col>10</xdr:col>
      <xdr:colOff>114300</xdr:colOff>
      <xdr:row>98</xdr:row>
      <xdr:rowOff>10861</xdr:rowOff>
    </xdr:to>
    <xdr:cxnSp macro="">
      <xdr:nvCxnSpPr>
        <xdr:cNvPr id="244" name="直線コネクタ 243"/>
        <xdr:cNvCxnSpPr/>
      </xdr:nvCxnSpPr>
      <xdr:spPr>
        <a:xfrm flipV="1">
          <a:off x="1130300" y="16700261"/>
          <a:ext cx="889000" cy="1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122847</xdr:rowOff>
    </xdr:from>
    <xdr:to>
      <xdr:col>10</xdr:col>
      <xdr:colOff>165100</xdr:colOff>
      <xdr:row>97</xdr:row>
      <xdr:rowOff>52997</xdr:rowOff>
    </xdr:to>
    <xdr:sp macro="" textlink="">
      <xdr:nvSpPr>
        <xdr:cNvPr id="245" name="フローチャート: 判断 244"/>
        <xdr:cNvSpPr/>
      </xdr:nvSpPr>
      <xdr:spPr>
        <a:xfrm>
          <a:off x="1968500" y="16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69524</xdr:rowOff>
    </xdr:from>
    <xdr:ext cx="534377" cy="259045"/>
    <xdr:sp macro="" textlink="">
      <xdr:nvSpPr>
        <xdr:cNvPr id="246" name="テキスト ボックス 245"/>
        <xdr:cNvSpPr txBox="1"/>
      </xdr:nvSpPr>
      <xdr:spPr>
        <a:xfrm>
          <a:off x="1752111" y="163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158921</xdr:rowOff>
    </xdr:from>
    <xdr:to>
      <xdr:col>6</xdr:col>
      <xdr:colOff>38100</xdr:colOff>
      <xdr:row>97</xdr:row>
      <xdr:rowOff>89071</xdr:rowOff>
    </xdr:to>
    <xdr:sp macro="" textlink="">
      <xdr:nvSpPr>
        <xdr:cNvPr id="247" name="フローチャート: 判断 246"/>
        <xdr:cNvSpPr/>
      </xdr:nvSpPr>
      <xdr:spPr>
        <a:xfrm>
          <a:off x="1079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105598</xdr:rowOff>
    </xdr:from>
    <xdr:ext cx="534377" cy="259045"/>
    <xdr:sp macro="" textlink="">
      <xdr:nvSpPr>
        <xdr:cNvPr id="248" name="テキスト ボックス 247"/>
        <xdr:cNvSpPr txBox="1"/>
      </xdr:nvSpPr>
      <xdr:spPr>
        <a:xfrm>
          <a:off x="863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59296</xdr:rowOff>
    </xdr:from>
    <xdr:to>
      <xdr:col>24</xdr:col>
      <xdr:colOff>114300</xdr:colOff>
      <xdr:row>97</xdr:row>
      <xdr:rowOff>160896</xdr:rowOff>
    </xdr:to>
    <xdr:sp macro="" textlink="">
      <xdr:nvSpPr>
        <xdr:cNvPr id="254" name="楕円 253"/>
        <xdr:cNvSpPr/>
      </xdr:nvSpPr>
      <xdr:spPr>
        <a:xfrm>
          <a:off x="4584700" y="166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37723</xdr:rowOff>
    </xdr:from>
    <xdr:ext cx="534377" cy="259045"/>
    <xdr:sp macro="" textlink="">
      <xdr:nvSpPr>
        <xdr:cNvPr id="255" name="衛生費該当値テキスト"/>
        <xdr:cNvSpPr txBox="1"/>
      </xdr:nvSpPr>
      <xdr:spPr>
        <a:xfrm>
          <a:off x="4686300" y="1666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127944</xdr:rowOff>
    </xdr:from>
    <xdr:to>
      <xdr:col>20</xdr:col>
      <xdr:colOff>38100</xdr:colOff>
      <xdr:row>98</xdr:row>
      <xdr:rowOff>58094</xdr:rowOff>
    </xdr:to>
    <xdr:sp macro="" textlink="">
      <xdr:nvSpPr>
        <xdr:cNvPr id="256" name="楕円 255"/>
        <xdr:cNvSpPr/>
      </xdr:nvSpPr>
      <xdr:spPr>
        <a:xfrm>
          <a:off x="3746500" y="1675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49221</xdr:rowOff>
    </xdr:from>
    <xdr:ext cx="534377" cy="259045"/>
    <xdr:sp macro="" textlink="">
      <xdr:nvSpPr>
        <xdr:cNvPr id="257" name="テキスト ボックス 256"/>
        <xdr:cNvSpPr txBox="1"/>
      </xdr:nvSpPr>
      <xdr:spPr>
        <a:xfrm>
          <a:off x="3530111" y="1685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138277</xdr:rowOff>
    </xdr:from>
    <xdr:to>
      <xdr:col>15</xdr:col>
      <xdr:colOff>101600</xdr:colOff>
      <xdr:row>98</xdr:row>
      <xdr:rowOff>68427</xdr:rowOff>
    </xdr:to>
    <xdr:sp macro="" textlink="">
      <xdr:nvSpPr>
        <xdr:cNvPr id="258" name="楕円 257"/>
        <xdr:cNvSpPr/>
      </xdr:nvSpPr>
      <xdr:spPr>
        <a:xfrm>
          <a:off x="2857500" y="1676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59554</xdr:rowOff>
    </xdr:from>
    <xdr:ext cx="534377" cy="259045"/>
    <xdr:sp macro="" textlink="">
      <xdr:nvSpPr>
        <xdr:cNvPr id="259" name="テキスト ボックス 258"/>
        <xdr:cNvSpPr txBox="1"/>
      </xdr:nvSpPr>
      <xdr:spPr>
        <a:xfrm>
          <a:off x="2641111" y="1686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18811</xdr:rowOff>
    </xdr:from>
    <xdr:to>
      <xdr:col>10</xdr:col>
      <xdr:colOff>165100</xdr:colOff>
      <xdr:row>97</xdr:row>
      <xdr:rowOff>120411</xdr:rowOff>
    </xdr:to>
    <xdr:sp macro="" textlink="">
      <xdr:nvSpPr>
        <xdr:cNvPr id="260" name="楕円 259"/>
        <xdr:cNvSpPr/>
      </xdr:nvSpPr>
      <xdr:spPr>
        <a:xfrm>
          <a:off x="1968500" y="1664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111538</xdr:rowOff>
    </xdr:from>
    <xdr:ext cx="534377" cy="259045"/>
    <xdr:sp macro="" textlink="">
      <xdr:nvSpPr>
        <xdr:cNvPr id="261" name="テキスト ボックス 260"/>
        <xdr:cNvSpPr txBox="1"/>
      </xdr:nvSpPr>
      <xdr:spPr>
        <a:xfrm>
          <a:off x="1752111" y="1674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131511</xdr:rowOff>
    </xdr:from>
    <xdr:to>
      <xdr:col>6</xdr:col>
      <xdr:colOff>38100</xdr:colOff>
      <xdr:row>98</xdr:row>
      <xdr:rowOff>61661</xdr:rowOff>
    </xdr:to>
    <xdr:sp macro="" textlink="">
      <xdr:nvSpPr>
        <xdr:cNvPr id="262" name="楕円 261"/>
        <xdr:cNvSpPr/>
      </xdr:nvSpPr>
      <xdr:spPr>
        <a:xfrm>
          <a:off x="1079500" y="1676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52788</xdr:rowOff>
    </xdr:from>
    <xdr:ext cx="534377" cy="259045"/>
    <xdr:sp macro="" textlink="">
      <xdr:nvSpPr>
        <xdr:cNvPr id="263" name="テキスト ボックス 262"/>
        <xdr:cNvSpPr txBox="1"/>
      </xdr:nvSpPr>
      <xdr:spPr>
        <a:xfrm>
          <a:off x="863111" y="1685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159766</xdr:rowOff>
    </xdr:from>
    <xdr:to>
      <xdr:col>54</xdr:col>
      <xdr:colOff>189865</xdr:colOff>
      <xdr:row>39</xdr:row>
      <xdr:rowOff>30480</xdr:rowOff>
    </xdr:to>
    <xdr:cxnSp macro="">
      <xdr:nvCxnSpPr>
        <xdr:cNvPr id="287" name="直線コネクタ 286"/>
        <xdr:cNvCxnSpPr/>
      </xdr:nvCxnSpPr>
      <xdr:spPr>
        <a:xfrm flipV="1">
          <a:off x="10475595" y="5303266"/>
          <a:ext cx="1270" cy="1413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34307</xdr:rowOff>
    </xdr:from>
    <xdr:ext cx="378565" cy="259045"/>
    <xdr:sp macro="" textlink="">
      <xdr:nvSpPr>
        <xdr:cNvPr id="288" name="労働費最小値テキスト"/>
        <xdr:cNvSpPr txBox="1"/>
      </xdr:nvSpPr>
      <xdr:spPr>
        <a:xfrm>
          <a:off x="10528300" y="672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30480</xdr:rowOff>
    </xdr:from>
    <xdr:to>
      <xdr:col>55</xdr:col>
      <xdr:colOff>88900</xdr:colOff>
      <xdr:row>39</xdr:row>
      <xdr:rowOff>30480</xdr:rowOff>
    </xdr:to>
    <xdr:cxnSp macro="">
      <xdr:nvCxnSpPr>
        <xdr:cNvPr id="289" name="直線コネクタ 288"/>
        <xdr:cNvCxnSpPr/>
      </xdr:nvCxnSpPr>
      <xdr:spPr>
        <a:xfrm>
          <a:off x="10388600" y="671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106443</xdr:rowOff>
    </xdr:from>
    <xdr:ext cx="534377" cy="259045"/>
    <xdr:sp macro="" textlink="">
      <xdr:nvSpPr>
        <xdr:cNvPr id="290" name="労働費最大値テキスト"/>
        <xdr:cNvSpPr txBox="1"/>
      </xdr:nvSpPr>
      <xdr:spPr>
        <a:xfrm>
          <a:off x="10528300" y="507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159766</xdr:rowOff>
    </xdr:from>
    <xdr:to>
      <xdr:col>55</xdr:col>
      <xdr:colOff>88900</xdr:colOff>
      <xdr:row>30</xdr:row>
      <xdr:rowOff>159766</xdr:rowOff>
    </xdr:to>
    <xdr:cxnSp macro="">
      <xdr:nvCxnSpPr>
        <xdr:cNvPr id="291" name="直線コネクタ 290"/>
        <xdr:cNvCxnSpPr/>
      </xdr:nvCxnSpPr>
      <xdr:spPr>
        <a:xfrm>
          <a:off x="10388600" y="53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152654</xdr:rowOff>
    </xdr:from>
    <xdr:to>
      <xdr:col>55</xdr:col>
      <xdr:colOff>0</xdr:colOff>
      <xdr:row>38</xdr:row>
      <xdr:rowOff>154813</xdr:rowOff>
    </xdr:to>
    <xdr:cxnSp macro="">
      <xdr:nvCxnSpPr>
        <xdr:cNvPr id="292" name="直線コネクタ 291"/>
        <xdr:cNvCxnSpPr/>
      </xdr:nvCxnSpPr>
      <xdr:spPr>
        <a:xfrm>
          <a:off x="9639300" y="6667754"/>
          <a:ext cx="8382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3700</xdr:rowOff>
    </xdr:from>
    <xdr:ext cx="469744" cy="259045"/>
    <xdr:sp macro="" textlink="">
      <xdr:nvSpPr>
        <xdr:cNvPr id="293" name="労働費平均値テキスト"/>
        <xdr:cNvSpPr txBox="1"/>
      </xdr:nvSpPr>
      <xdr:spPr>
        <a:xfrm>
          <a:off x="10528300" y="63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152273</xdr:rowOff>
    </xdr:from>
    <xdr:to>
      <xdr:col>55</xdr:col>
      <xdr:colOff>50800</xdr:colOff>
      <xdr:row>38</xdr:row>
      <xdr:rowOff>82423</xdr:rowOff>
    </xdr:to>
    <xdr:sp macro="" textlink="">
      <xdr:nvSpPr>
        <xdr:cNvPr id="294" name="フローチャート: 判断 293"/>
        <xdr:cNvSpPr/>
      </xdr:nvSpPr>
      <xdr:spPr>
        <a:xfrm>
          <a:off x="104267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152654</xdr:rowOff>
    </xdr:from>
    <xdr:to>
      <xdr:col>50</xdr:col>
      <xdr:colOff>114300</xdr:colOff>
      <xdr:row>38</xdr:row>
      <xdr:rowOff>155448</xdr:rowOff>
    </xdr:to>
    <xdr:cxnSp macro="">
      <xdr:nvCxnSpPr>
        <xdr:cNvPr id="295" name="直線コネクタ 294"/>
        <xdr:cNvCxnSpPr/>
      </xdr:nvCxnSpPr>
      <xdr:spPr>
        <a:xfrm flipV="1">
          <a:off x="8750300" y="6667754"/>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145923</xdr:rowOff>
    </xdr:from>
    <xdr:to>
      <xdr:col>50</xdr:col>
      <xdr:colOff>165100</xdr:colOff>
      <xdr:row>38</xdr:row>
      <xdr:rowOff>76073</xdr:rowOff>
    </xdr:to>
    <xdr:sp macro="" textlink="">
      <xdr:nvSpPr>
        <xdr:cNvPr id="296" name="フローチャート: 判断 295"/>
        <xdr:cNvSpPr/>
      </xdr:nvSpPr>
      <xdr:spPr>
        <a:xfrm>
          <a:off x="9588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92600</xdr:rowOff>
    </xdr:from>
    <xdr:ext cx="469744" cy="259045"/>
    <xdr:sp macro="" textlink="">
      <xdr:nvSpPr>
        <xdr:cNvPr id="297" name="テキスト ボックス 296"/>
        <xdr:cNvSpPr txBox="1"/>
      </xdr:nvSpPr>
      <xdr:spPr>
        <a:xfrm>
          <a:off x="9404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155448</xdr:rowOff>
    </xdr:from>
    <xdr:to>
      <xdr:col>45</xdr:col>
      <xdr:colOff>177800</xdr:colOff>
      <xdr:row>38</xdr:row>
      <xdr:rowOff>160782</xdr:rowOff>
    </xdr:to>
    <xdr:cxnSp macro="">
      <xdr:nvCxnSpPr>
        <xdr:cNvPr id="298" name="直線コネクタ 297"/>
        <xdr:cNvCxnSpPr/>
      </xdr:nvCxnSpPr>
      <xdr:spPr>
        <a:xfrm flipV="1">
          <a:off x="7861300" y="667054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153543</xdr:rowOff>
    </xdr:from>
    <xdr:to>
      <xdr:col>46</xdr:col>
      <xdr:colOff>38100</xdr:colOff>
      <xdr:row>38</xdr:row>
      <xdr:rowOff>83693</xdr:rowOff>
    </xdr:to>
    <xdr:sp macro="" textlink="">
      <xdr:nvSpPr>
        <xdr:cNvPr id="299" name="フローチャート: 判断 298"/>
        <xdr:cNvSpPr/>
      </xdr:nvSpPr>
      <xdr:spPr>
        <a:xfrm>
          <a:off x="8699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100220</xdr:rowOff>
    </xdr:from>
    <xdr:ext cx="469744" cy="259045"/>
    <xdr:sp macro="" textlink="">
      <xdr:nvSpPr>
        <xdr:cNvPr id="300" name="テキスト ボックス 299"/>
        <xdr:cNvSpPr txBox="1"/>
      </xdr:nvSpPr>
      <xdr:spPr>
        <a:xfrm>
          <a:off x="8515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128143</xdr:rowOff>
    </xdr:from>
    <xdr:to>
      <xdr:col>41</xdr:col>
      <xdr:colOff>50800</xdr:colOff>
      <xdr:row>38</xdr:row>
      <xdr:rowOff>160782</xdr:rowOff>
    </xdr:to>
    <xdr:cxnSp macro="">
      <xdr:nvCxnSpPr>
        <xdr:cNvPr id="301" name="直線コネクタ 300"/>
        <xdr:cNvCxnSpPr/>
      </xdr:nvCxnSpPr>
      <xdr:spPr>
        <a:xfrm>
          <a:off x="6972300" y="6643243"/>
          <a:ext cx="889000" cy="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136144</xdr:rowOff>
    </xdr:from>
    <xdr:to>
      <xdr:col>41</xdr:col>
      <xdr:colOff>101600</xdr:colOff>
      <xdr:row>38</xdr:row>
      <xdr:rowOff>66294</xdr:rowOff>
    </xdr:to>
    <xdr:sp macro="" textlink="">
      <xdr:nvSpPr>
        <xdr:cNvPr id="302" name="フローチャート: 判断 301"/>
        <xdr:cNvSpPr/>
      </xdr:nvSpPr>
      <xdr:spPr>
        <a:xfrm>
          <a:off x="7810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82821</xdr:rowOff>
    </xdr:from>
    <xdr:ext cx="469744" cy="259045"/>
    <xdr:sp macro="" textlink="">
      <xdr:nvSpPr>
        <xdr:cNvPr id="303" name="テキスト ボックス 302"/>
        <xdr:cNvSpPr txBox="1"/>
      </xdr:nvSpPr>
      <xdr:spPr>
        <a:xfrm>
          <a:off x="7626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115062</xdr:rowOff>
    </xdr:from>
    <xdr:to>
      <xdr:col>36</xdr:col>
      <xdr:colOff>165100</xdr:colOff>
      <xdr:row>38</xdr:row>
      <xdr:rowOff>45212</xdr:rowOff>
    </xdr:to>
    <xdr:sp macro="" textlink="">
      <xdr:nvSpPr>
        <xdr:cNvPr id="304" name="フローチャート: 判断 303"/>
        <xdr:cNvSpPr/>
      </xdr:nvSpPr>
      <xdr:spPr>
        <a:xfrm>
          <a:off x="6921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61739</xdr:rowOff>
    </xdr:from>
    <xdr:ext cx="469744" cy="259045"/>
    <xdr:sp macro="" textlink="">
      <xdr:nvSpPr>
        <xdr:cNvPr id="305" name="テキスト ボックス 304"/>
        <xdr:cNvSpPr txBox="1"/>
      </xdr:nvSpPr>
      <xdr:spPr>
        <a:xfrm>
          <a:off x="6737428"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104013</xdr:rowOff>
    </xdr:from>
    <xdr:to>
      <xdr:col>55</xdr:col>
      <xdr:colOff>50800</xdr:colOff>
      <xdr:row>39</xdr:row>
      <xdr:rowOff>34163</xdr:rowOff>
    </xdr:to>
    <xdr:sp macro="" textlink="">
      <xdr:nvSpPr>
        <xdr:cNvPr id="311" name="楕円 310"/>
        <xdr:cNvSpPr/>
      </xdr:nvSpPr>
      <xdr:spPr>
        <a:xfrm>
          <a:off x="10426700" y="661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18940</xdr:rowOff>
    </xdr:from>
    <xdr:ext cx="378565" cy="259045"/>
    <xdr:sp macro="" textlink="">
      <xdr:nvSpPr>
        <xdr:cNvPr id="312" name="労働費該当値テキスト"/>
        <xdr:cNvSpPr txBox="1"/>
      </xdr:nvSpPr>
      <xdr:spPr>
        <a:xfrm>
          <a:off x="10528300" y="6534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101854</xdr:rowOff>
    </xdr:from>
    <xdr:to>
      <xdr:col>50</xdr:col>
      <xdr:colOff>165100</xdr:colOff>
      <xdr:row>39</xdr:row>
      <xdr:rowOff>32004</xdr:rowOff>
    </xdr:to>
    <xdr:sp macro="" textlink="">
      <xdr:nvSpPr>
        <xdr:cNvPr id="313" name="楕円 312"/>
        <xdr:cNvSpPr/>
      </xdr:nvSpPr>
      <xdr:spPr>
        <a:xfrm>
          <a:off x="9588500" y="661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23131</xdr:rowOff>
    </xdr:from>
    <xdr:ext cx="378565" cy="259045"/>
    <xdr:sp macro="" textlink="">
      <xdr:nvSpPr>
        <xdr:cNvPr id="314" name="テキスト ボックス 313"/>
        <xdr:cNvSpPr txBox="1"/>
      </xdr:nvSpPr>
      <xdr:spPr>
        <a:xfrm>
          <a:off x="9450017" y="6709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104648</xdr:rowOff>
    </xdr:from>
    <xdr:to>
      <xdr:col>46</xdr:col>
      <xdr:colOff>38100</xdr:colOff>
      <xdr:row>39</xdr:row>
      <xdr:rowOff>34798</xdr:rowOff>
    </xdr:to>
    <xdr:sp macro="" textlink="">
      <xdr:nvSpPr>
        <xdr:cNvPr id="315" name="楕円 314"/>
        <xdr:cNvSpPr/>
      </xdr:nvSpPr>
      <xdr:spPr>
        <a:xfrm>
          <a:off x="8699500" y="661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25925</xdr:rowOff>
    </xdr:from>
    <xdr:ext cx="378565" cy="259045"/>
    <xdr:sp macro="" textlink="">
      <xdr:nvSpPr>
        <xdr:cNvPr id="316" name="テキスト ボックス 315"/>
        <xdr:cNvSpPr txBox="1"/>
      </xdr:nvSpPr>
      <xdr:spPr>
        <a:xfrm>
          <a:off x="8561017" y="6712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109982</xdr:rowOff>
    </xdr:from>
    <xdr:to>
      <xdr:col>41</xdr:col>
      <xdr:colOff>101600</xdr:colOff>
      <xdr:row>39</xdr:row>
      <xdr:rowOff>40132</xdr:rowOff>
    </xdr:to>
    <xdr:sp macro="" textlink="">
      <xdr:nvSpPr>
        <xdr:cNvPr id="317" name="楕円 316"/>
        <xdr:cNvSpPr/>
      </xdr:nvSpPr>
      <xdr:spPr>
        <a:xfrm>
          <a:off x="7810500" y="66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31259</xdr:rowOff>
    </xdr:from>
    <xdr:ext cx="378565" cy="259045"/>
    <xdr:sp macro="" textlink="">
      <xdr:nvSpPr>
        <xdr:cNvPr id="318" name="テキスト ボックス 317"/>
        <xdr:cNvSpPr txBox="1"/>
      </xdr:nvSpPr>
      <xdr:spPr>
        <a:xfrm>
          <a:off x="7672017" y="6717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77343</xdr:rowOff>
    </xdr:from>
    <xdr:to>
      <xdr:col>36</xdr:col>
      <xdr:colOff>165100</xdr:colOff>
      <xdr:row>39</xdr:row>
      <xdr:rowOff>7493</xdr:rowOff>
    </xdr:to>
    <xdr:sp macro="" textlink="">
      <xdr:nvSpPr>
        <xdr:cNvPr id="319" name="楕円 318"/>
        <xdr:cNvSpPr/>
      </xdr:nvSpPr>
      <xdr:spPr>
        <a:xfrm>
          <a:off x="6921500" y="65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170070</xdr:rowOff>
    </xdr:from>
    <xdr:ext cx="378565" cy="259045"/>
    <xdr:sp macro="" textlink="">
      <xdr:nvSpPr>
        <xdr:cNvPr id="320" name="テキスト ボックス 319"/>
        <xdr:cNvSpPr txBox="1"/>
      </xdr:nvSpPr>
      <xdr:spPr>
        <a:xfrm>
          <a:off x="6783017" y="6685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12011</xdr:rowOff>
    </xdr:from>
    <xdr:to>
      <xdr:col>54</xdr:col>
      <xdr:colOff>189865</xdr:colOff>
      <xdr:row>59</xdr:row>
      <xdr:rowOff>91466</xdr:rowOff>
    </xdr:to>
    <xdr:cxnSp macro="">
      <xdr:nvCxnSpPr>
        <xdr:cNvPr id="346" name="直線コネクタ 345"/>
        <xdr:cNvCxnSpPr/>
      </xdr:nvCxnSpPr>
      <xdr:spPr>
        <a:xfrm flipV="1">
          <a:off x="10475595" y="8755961"/>
          <a:ext cx="1270" cy="1451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95293</xdr:rowOff>
    </xdr:from>
    <xdr:ext cx="378565" cy="259045"/>
    <xdr:sp macro="" textlink="">
      <xdr:nvSpPr>
        <xdr:cNvPr id="347" name="農林水産業費最小値テキスト"/>
        <xdr:cNvSpPr txBox="1"/>
      </xdr:nvSpPr>
      <xdr:spPr>
        <a:xfrm>
          <a:off x="10528300" y="1021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91466</xdr:rowOff>
    </xdr:from>
    <xdr:to>
      <xdr:col>55</xdr:col>
      <xdr:colOff>88900</xdr:colOff>
      <xdr:row>59</xdr:row>
      <xdr:rowOff>91466</xdr:rowOff>
    </xdr:to>
    <xdr:cxnSp macro="">
      <xdr:nvCxnSpPr>
        <xdr:cNvPr id="348" name="直線コネクタ 347"/>
        <xdr:cNvCxnSpPr/>
      </xdr:nvCxnSpPr>
      <xdr:spPr>
        <a:xfrm>
          <a:off x="10388600" y="1020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130138</xdr:rowOff>
    </xdr:from>
    <xdr:ext cx="534377" cy="259045"/>
    <xdr:sp macro="" textlink="">
      <xdr:nvSpPr>
        <xdr:cNvPr id="349" name="農林水産業費最大値テキスト"/>
        <xdr:cNvSpPr txBox="1"/>
      </xdr:nvSpPr>
      <xdr:spPr>
        <a:xfrm>
          <a:off x="10528300" y="85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12011</xdr:rowOff>
    </xdr:from>
    <xdr:to>
      <xdr:col>55</xdr:col>
      <xdr:colOff>88900</xdr:colOff>
      <xdr:row>51</xdr:row>
      <xdr:rowOff>12011</xdr:rowOff>
    </xdr:to>
    <xdr:cxnSp macro="">
      <xdr:nvCxnSpPr>
        <xdr:cNvPr id="350" name="直線コネクタ 349"/>
        <xdr:cNvCxnSpPr/>
      </xdr:nvCxnSpPr>
      <xdr:spPr>
        <a:xfrm>
          <a:off x="10388600" y="875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72263</xdr:rowOff>
    </xdr:from>
    <xdr:to>
      <xdr:col>55</xdr:col>
      <xdr:colOff>0</xdr:colOff>
      <xdr:row>57</xdr:row>
      <xdr:rowOff>61616</xdr:rowOff>
    </xdr:to>
    <xdr:cxnSp macro="">
      <xdr:nvCxnSpPr>
        <xdr:cNvPr id="351" name="直線コネクタ 350"/>
        <xdr:cNvCxnSpPr/>
      </xdr:nvCxnSpPr>
      <xdr:spPr>
        <a:xfrm flipV="1">
          <a:off x="9639300" y="9673463"/>
          <a:ext cx="838200" cy="16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130195</xdr:rowOff>
    </xdr:from>
    <xdr:ext cx="534377" cy="259045"/>
    <xdr:sp macro="" textlink="">
      <xdr:nvSpPr>
        <xdr:cNvPr id="352" name="農林水産業費平均値テキスト"/>
        <xdr:cNvSpPr txBox="1"/>
      </xdr:nvSpPr>
      <xdr:spPr>
        <a:xfrm>
          <a:off x="10528300" y="9388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107318</xdr:rowOff>
    </xdr:from>
    <xdr:to>
      <xdr:col>55</xdr:col>
      <xdr:colOff>50800</xdr:colOff>
      <xdr:row>56</xdr:row>
      <xdr:rowOff>37468</xdr:rowOff>
    </xdr:to>
    <xdr:sp macro="" textlink="">
      <xdr:nvSpPr>
        <xdr:cNvPr id="353" name="フローチャート: 判断 352"/>
        <xdr:cNvSpPr/>
      </xdr:nvSpPr>
      <xdr:spPr>
        <a:xfrm>
          <a:off x="10426700" y="953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53355</xdr:rowOff>
    </xdr:from>
    <xdr:to>
      <xdr:col>50</xdr:col>
      <xdr:colOff>114300</xdr:colOff>
      <xdr:row>57</xdr:row>
      <xdr:rowOff>61616</xdr:rowOff>
    </xdr:to>
    <xdr:cxnSp macro="">
      <xdr:nvCxnSpPr>
        <xdr:cNvPr id="354" name="直線コネクタ 353"/>
        <xdr:cNvCxnSpPr/>
      </xdr:nvCxnSpPr>
      <xdr:spPr>
        <a:xfrm>
          <a:off x="8750300" y="9826005"/>
          <a:ext cx="889000" cy="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87267</xdr:rowOff>
    </xdr:from>
    <xdr:to>
      <xdr:col>50</xdr:col>
      <xdr:colOff>165100</xdr:colOff>
      <xdr:row>56</xdr:row>
      <xdr:rowOff>17417</xdr:rowOff>
    </xdr:to>
    <xdr:sp macro="" textlink="">
      <xdr:nvSpPr>
        <xdr:cNvPr id="355" name="フローチャート: 判断 354"/>
        <xdr:cNvSpPr/>
      </xdr:nvSpPr>
      <xdr:spPr>
        <a:xfrm>
          <a:off x="95885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33944</xdr:rowOff>
    </xdr:from>
    <xdr:ext cx="534377" cy="259045"/>
    <xdr:sp macro="" textlink="">
      <xdr:nvSpPr>
        <xdr:cNvPr id="356" name="テキスト ボックス 355"/>
        <xdr:cNvSpPr txBox="1"/>
      </xdr:nvSpPr>
      <xdr:spPr>
        <a:xfrm>
          <a:off x="9372111" y="92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28862</xdr:rowOff>
    </xdr:from>
    <xdr:to>
      <xdr:col>45</xdr:col>
      <xdr:colOff>177800</xdr:colOff>
      <xdr:row>57</xdr:row>
      <xdr:rowOff>53355</xdr:rowOff>
    </xdr:to>
    <xdr:cxnSp macro="">
      <xdr:nvCxnSpPr>
        <xdr:cNvPr id="357" name="直線コネクタ 356"/>
        <xdr:cNvCxnSpPr/>
      </xdr:nvCxnSpPr>
      <xdr:spPr>
        <a:xfrm>
          <a:off x="7861300" y="980151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163391</xdr:rowOff>
    </xdr:from>
    <xdr:to>
      <xdr:col>46</xdr:col>
      <xdr:colOff>38100</xdr:colOff>
      <xdr:row>56</xdr:row>
      <xdr:rowOff>93541</xdr:rowOff>
    </xdr:to>
    <xdr:sp macro="" textlink="">
      <xdr:nvSpPr>
        <xdr:cNvPr id="358" name="フローチャート: 判断 357"/>
        <xdr:cNvSpPr/>
      </xdr:nvSpPr>
      <xdr:spPr>
        <a:xfrm>
          <a:off x="8699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110068</xdr:rowOff>
    </xdr:from>
    <xdr:ext cx="534377" cy="259045"/>
    <xdr:sp macro="" textlink="">
      <xdr:nvSpPr>
        <xdr:cNvPr id="359" name="テキスト ボックス 358"/>
        <xdr:cNvSpPr txBox="1"/>
      </xdr:nvSpPr>
      <xdr:spPr>
        <a:xfrm>
          <a:off x="8483111" y="93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28862</xdr:rowOff>
    </xdr:from>
    <xdr:to>
      <xdr:col>41</xdr:col>
      <xdr:colOff>50800</xdr:colOff>
      <xdr:row>57</xdr:row>
      <xdr:rowOff>45713</xdr:rowOff>
    </xdr:to>
    <xdr:cxnSp macro="">
      <xdr:nvCxnSpPr>
        <xdr:cNvPr id="360" name="直線コネクタ 359"/>
        <xdr:cNvCxnSpPr/>
      </xdr:nvCxnSpPr>
      <xdr:spPr>
        <a:xfrm flipV="1">
          <a:off x="6972300" y="9801512"/>
          <a:ext cx="889000" cy="1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165938</xdr:rowOff>
    </xdr:from>
    <xdr:to>
      <xdr:col>41</xdr:col>
      <xdr:colOff>101600</xdr:colOff>
      <xdr:row>57</xdr:row>
      <xdr:rowOff>96088</xdr:rowOff>
    </xdr:to>
    <xdr:sp macro="" textlink="">
      <xdr:nvSpPr>
        <xdr:cNvPr id="361" name="フローチャート: 判断 360"/>
        <xdr:cNvSpPr/>
      </xdr:nvSpPr>
      <xdr:spPr>
        <a:xfrm>
          <a:off x="7810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87215</xdr:rowOff>
    </xdr:from>
    <xdr:ext cx="534377" cy="259045"/>
    <xdr:sp macro="" textlink="">
      <xdr:nvSpPr>
        <xdr:cNvPr id="362" name="テキスト ボックス 361"/>
        <xdr:cNvSpPr txBox="1"/>
      </xdr:nvSpPr>
      <xdr:spPr>
        <a:xfrm>
          <a:off x="7594111" y="985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118945</xdr:rowOff>
    </xdr:from>
    <xdr:to>
      <xdr:col>36</xdr:col>
      <xdr:colOff>165100</xdr:colOff>
      <xdr:row>58</xdr:row>
      <xdr:rowOff>49095</xdr:rowOff>
    </xdr:to>
    <xdr:sp macro="" textlink="">
      <xdr:nvSpPr>
        <xdr:cNvPr id="363" name="フローチャート: 判断 362"/>
        <xdr:cNvSpPr/>
      </xdr:nvSpPr>
      <xdr:spPr>
        <a:xfrm>
          <a:off x="6921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40222</xdr:rowOff>
    </xdr:from>
    <xdr:ext cx="469744" cy="259045"/>
    <xdr:sp macro="" textlink="">
      <xdr:nvSpPr>
        <xdr:cNvPr id="364" name="テキスト ボックス 363"/>
        <xdr:cNvSpPr txBox="1"/>
      </xdr:nvSpPr>
      <xdr:spPr>
        <a:xfrm>
          <a:off x="6737428" y="998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21463</xdr:rowOff>
    </xdr:from>
    <xdr:to>
      <xdr:col>55</xdr:col>
      <xdr:colOff>50800</xdr:colOff>
      <xdr:row>56</xdr:row>
      <xdr:rowOff>123063</xdr:rowOff>
    </xdr:to>
    <xdr:sp macro="" textlink="">
      <xdr:nvSpPr>
        <xdr:cNvPr id="370" name="楕円 369"/>
        <xdr:cNvSpPr/>
      </xdr:nvSpPr>
      <xdr:spPr>
        <a:xfrm>
          <a:off x="10426700" y="962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171340</xdr:rowOff>
    </xdr:from>
    <xdr:ext cx="534377" cy="259045"/>
    <xdr:sp macro="" textlink="">
      <xdr:nvSpPr>
        <xdr:cNvPr id="371" name="農林水産業費該当値テキスト"/>
        <xdr:cNvSpPr txBox="1"/>
      </xdr:nvSpPr>
      <xdr:spPr>
        <a:xfrm>
          <a:off x="10528300" y="960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10816</xdr:rowOff>
    </xdr:from>
    <xdr:to>
      <xdr:col>50</xdr:col>
      <xdr:colOff>165100</xdr:colOff>
      <xdr:row>57</xdr:row>
      <xdr:rowOff>112416</xdr:rowOff>
    </xdr:to>
    <xdr:sp macro="" textlink="">
      <xdr:nvSpPr>
        <xdr:cNvPr id="372" name="楕円 371"/>
        <xdr:cNvSpPr/>
      </xdr:nvSpPr>
      <xdr:spPr>
        <a:xfrm>
          <a:off x="9588500" y="97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103543</xdr:rowOff>
    </xdr:from>
    <xdr:ext cx="534377" cy="259045"/>
    <xdr:sp macro="" textlink="">
      <xdr:nvSpPr>
        <xdr:cNvPr id="373" name="テキスト ボックス 372"/>
        <xdr:cNvSpPr txBox="1"/>
      </xdr:nvSpPr>
      <xdr:spPr>
        <a:xfrm>
          <a:off x="9372111" y="98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2555</xdr:rowOff>
    </xdr:from>
    <xdr:to>
      <xdr:col>46</xdr:col>
      <xdr:colOff>38100</xdr:colOff>
      <xdr:row>57</xdr:row>
      <xdr:rowOff>104155</xdr:rowOff>
    </xdr:to>
    <xdr:sp macro="" textlink="">
      <xdr:nvSpPr>
        <xdr:cNvPr id="374" name="楕円 373"/>
        <xdr:cNvSpPr/>
      </xdr:nvSpPr>
      <xdr:spPr>
        <a:xfrm>
          <a:off x="8699500" y="977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95282</xdr:rowOff>
    </xdr:from>
    <xdr:ext cx="534377" cy="259045"/>
    <xdr:sp macro="" textlink="">
      <xdr:nvSpPr>
        <xdr:cNvPr id="375" name="テキスト ボックス 374"/>
        <xdr:cNvSpPr txBox="1"/>
      </xdr:nvSpPr>
      <xdr:spPr>
        <a:xfrm>
          <a:off x="8483111" y="986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149512</xdr:rowOff>
    </xdr:from>
    <xdr:to>
      <xdr:col>41</xdr:col>
      <xdr:colOff>101600</xdr:colOff>
      <xdr:row>57</xdr:row>
      <xdr:rowOff>79662</xdr:rowOff>
    </xdr:to>
    <xdr:sp macro="" textlink="">
      <xdr:nvSpPr>
        <xdr:cNvPr id="376" name="楕円 375"/>
        <xdr:cNvSpPr/>
      </xdr:nvSpPr>
      <xdr:spPr>
        <a:xfrm>
          <a:off x="7810500" y="97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96189</xdr:rowOff>
    </xdr:from>
    <xdr:ext cx="534377" cy="259045"/>
    <xdr:sp macro="" textlink="">
      <xdr:nvSpPr>
        <xdr:cNvPr id="377" name="テキスト ボックス 376"/>
        <xdr:cNvSpPr txBox="1"/>
      </xdr:nvSpPr>
      <xdr:spPr>
        <a:xfrm>
          <a:off x="7594111" y="952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166363</xdr:rowOff>
    </xdr:from>
    <xdr:to>
      <xdr:col>36</xdr:col>
      <xdr:colOff>165100</xdr:colOff>
      <xdr:row>57</xdr:row>
      <xdr:rowOff>96513</xdr:rowOff>
    </xdr:to>
    <xdr:sp macro="" textlink="">
      <xdr:nvSpPr>
        <xdr:cNvPr id="378" name="楕円 377"/>
        <xdr:cNvSpPr/>
      </xdr:nvSpPr>
      <xdr:spPr>
        <a:xfrm>
          <a:off x="6921500" y="976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113040</xdr:rowOff>
    </xdr:from>
    <xdr:ext cx="534377" cy="259045"/>
    <xdr:sp macro="" textlink="">
      <xdr:nvSpPr>
        <xdr:cNvPr id="379" name="テキスト ボックス 378"/>
        <xdr:cNvSpPr txBox="1"/>
      </xdr:nvSpPr>
      <xdr:spPr>
        <a:xfrm>
          <a:off x="6705111" y="954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120772</xdr:rowOff>
    </xdr:from>
    <xdr:to>
      <xdr:col>54</xdr:col>
      <xdr:colOff>189865</xdr:colOff>
      <xdr:row>78</xdr:row>
      <xdr:rowOff>108383</xdr:rowOff>
    </xdr:to>
    <xdr:cxnSp macro="">
      <xdr:nvCxnSpPr>
        <xdr:cNvPr id="401" name="直線コネクタ 400"/>
        <xdr:cNvCxnSpPr/>
      </xdr:nvCxnSpPr>
      <xdr:spPr>
        <a:xfrm flipV="1">
          <a:off x="10475595" y="12293722"/>
          <a:ext cx="1270" cy="118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112210</xdr:rowOff>
    </xdr:from>
    <xdr:ext cx="378565" cy="259045"/>
    <xdr:sp macro="" textlink="">
      <xdr:nvSpPr>
        <xdr:cNvPr id="402" name="商工費最小値テキスト"/>
        <xdr:cNvSpPr txBox="1"/>
      </xdr:nvSpPr>
      <xdr:spPr>
        <a:xfrm>
          <a:off x="10528300" y="13485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108383</xdr:rowOff>
    </xdr:from>
    <xdr:to>
      <xdr:col>55</xdr:col>
      <xdr:colOff>88900</xdr:colOff>
      <xdr:row>78</xdr:row>
      <xdr:rowOff>108383</xdr:rowOff>
    </xdr:to>
    <xdr:cxnSp macro="">
      <xdr:nvCxnSpPr>
        <xdr:cNvPr id="403" name="直線コネクタ 402"/>
        <xdr:cNvCxnSpPr/>
      </xdr:nvCxnSpPr>
      <xdr:spPr>
        <a:xfrm>
          <a:off x="10388600" y="13481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67449</xdr:rowOff>
    </xdr:from>
    <xdr:ext cx="534377" cy="259045"/>
    <xdr:sp macro="" textlink="">
      <xdr:nvSpPr>
        <xdr:cNvPr id="404" name="商工費最大値テキスト"/>
        <xdr:cNvSpPr txBox="1"/>
      </xdr:nvSpPr>
      <xdr:spPr>
        <a:xfrm>
          <a:off x="10528300" y="1206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120772</xdr:rowOff>
    </xdr:from>
    <xdr:to>
      <xdr:col>55</xdr:col>
      <xdr:colOff>88900</xdr:colOff>
      <xdr:row>71</xdr:row>
      <xdr:rowOff>120772</xdr:rowOff>
    </xdr:to>
    <xdr:cxnSp macro="">
      <xdr:nvCxnSpPr>
        <xdr:cNvPr id="405" name="直線コネクタ 404"/>
        <xdr:cNvCxnSpPr/>
      </xdr:nvCxnSpPr>
      <xdr:spPr>
        <a:xfrm>
          <a:off x="10388600" y="12293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65862</xdr:rowOff>
    </xdr:from>
    <xdr:to>
      <xdr:col>55</xdr:col>
      <xdr:colOff>0</xdr:colOff>
      <xdr:row>74</xdr:row>
      <xdr:rowOff>70937</xdr:rowOff>
    </xdr:to>
    <xdr:cxnSp macro="">
      <xdr:nvCxnSpPr>
        <xdr:cNvPr id="406" name="直線コネクタ 405"/>
        <xdr:cNvCxnSpPr/>
      </xdr:nvCxnSpPr>
      <xdr:spPr>
        <a:xfrm flipV="1">
          <a:off x="9639300" y="12753162"/>
          <a:ext cx="8382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167911</xdr:rowOff>
    </xdr:from>
    <xdr:ext cx="534377" cy="259045"/>
    <xdr:sp macro="" textlink="">
      <xdr:nvSpPr>
        <xdr:cNvPr id="407" name="商工費平均値テキスト"/>
        <xdr:cNvSpPr txBox="1"/>
      </xdr:nvSpPr>
      <xdr:spPr>
        <a:xfrm>
          <a:off x="10528300" y="12855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18034</xdr:rowOff>
    </xdr:from>
    <xdr:to>
      <xdr:col>55</xdr:col>
      <xdr:colOff>50800</xdr:colOff>
      <xdr:row>75</xdr:row>
      <xdr:rowOff>119634</xdr:rowOff>
    </xdr:to>
    <xdr:sp macro="" textlink="">
      <xdr:nvSpPr>
        <xdr:cNvPr id="408" name="フローチャート: 判断 407"/>
        <xdr:cNvSpPr/>
      </xdr:nvSpPr>
      <xdr:spPr>
        <a:xfrm>
          <a:off x="10426700" y="1287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64857</xdr:rowOff>
    </xdr:from>
    <xdr:to>
      <xdr:col>50</xdr:col>
      <xdr:colOff>114300</xdr:colOff>
      <xdr:row>74</xdr:row>
      <xdr:rowOff>70937</xdr:rowOff>
    </xdr:to>
    <xdr:cxnSp macro="">
      <xdr:nvCxnSpPr>
        <xdr:cNvPr id="409" name="直線コネクタ 408"/>
        <xdr:cNvCxnSpPr/>
      </xdr:nvCxnSpPr>
      <xdr:spPr>
        <a:xfrm>
          <a:off x="8750300" y="12752157"/>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8661</xdr:rowOff>
    </xdr:from>
    <xdr:to>
      <xdr:col>50</xdr:col>
      <xdr:colOff>165100</xdr:colOff>
      <xdr:row>75</xdr:row>
      <xdr:rowOff>110261</xdr:rowOff>
    </xdr:to>
    <xdr:sp macro="" textlink="">
      <xdr:nvSpPr>
        <xdr:cNvPr id="410" name="フローチャート: 判断 409"/>
        <xdr:cNvSpPr/>
      </xdr:nvSpPr>
      <xdr:spPr>
        <a:xfrm>
          <a:off x="9588500" y="1286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101388</xdr:rowOff>
    </xdr:from>
    <xdr:ext cx="534377" cy="259045"/>
    <xdr:sp macro="" textlink="">
      <xdr:nvSpPr>
        <xdr:cNvPr id="411" name="テキスト ボックス 410"/>
        <xdr:cNvSpPr txBox="1"/>
      </xdr:nvSpPr>
      <xdr:spPr>
        <a:xfrm>
          <a:off x="9372111" y="1296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152044</xdr:rowOff>
    </xdr:from>
    <xdr:to>
      <xdr:col>45</xdr:col>
      <xdr:colOff>177800</xdr:colOff>
      <xdr:row>74</xdr:row>
      <xdr:rowOff>64857</xdr:rowOff>
    </xdr:to>
    <xdr:cxnSp macro="">
      <xdr:nvCxnSpPr>
        <xdr:cNvPr id="412" name="直線コネクタ 411"/>
        <xdr:cNvCxnSpPr/>
      </xdr:nvCxnSpPr>
      <xdr:spPr>
        <a:xfrm>
          <a:off x="7861300" y="12667894"/>
          <a:ext cx="889000" cy="8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9622</xdr:rowOff>
    </xdr:from>
    <xdr:to>
      <xdr:col>46</xdr:col>
      <xdr:colOff>38100</xdr:colOff>
      <xdr:row>75</xdr:row>
      <xdr:rowOff>111222</xdr:rowOff>
    </xdr:to>
    <xdr:sp macro="" textlink="">
      <xdr:nvSpPr>
        <xdr:cNvPr id="413" name="フローチャート: 判断 412"/>
        <xdr:cNvSpPr/>
      </xdr:nvSpPr>
      <xdr:spPr>
        <a:xfrm>
          <a:off x="8699500" y="128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102349</xdr:rowOff>
    </xdr:from>
    <xdr:ext cx="534377" cy="259045"/>
    <xdr:sp macro="" textlink="">
      <xdr:nvSpPr>
        <xdr:cNvPr id="414" name="テキスト ボックス 413"/>
        <xdr:cNvSpPr txBox="1"/>
      </xdr:nvSpPr>
      <xdr:spPr>
        <a:xfrm>
          <a:off x="8483111" y="12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152044</xdr:rowOff>
    </xdr:from>
    <xdr:to>
      <xdr:col>41</xdr:col>
      <xdr:colOff>50800</xdr:colOff>
      <xdr:row>74</xdr:row>
      <xdr:rowOff>41219</xdr:rowOff>
    </xdr:to>
    <xdr:cxnSp macro="">
      <xdr:nvCxnSpPr>
        <xdr:cNvPr id="415" name="直線コネクタ 414"/>
        <xdr:cNvCxnSpPr/>
      </xdr:nvCxnSpPr>
      <xdr:spPr>
        <a:xfrm flipV="1">
          <a:off x="6972300" y="12667894"/>
          <a:ext cx="889000" cy="6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61331</xdr:rowOff>
    </xdr:from>
    <xdr:to>
      <xdr:col>41</xdr:col>
      <xdr:colOff>101600</xdr:colOff>
      <xdr:row>75</xdr:row>
      <xdr:rowOff>162931</xdr:rowOff>
    </xdr:to>
    <xdr:sp macro="" textlink="">
      <xdr:nvSpPr>
        <xdr:cNvPr id="416" name="フローチャート: 判断 415"/>
        <xdr:cNvSpPr/>
      </xdr:nvSpPr>
      <xdr:spPr>
        <a:xfrm>
          <a:off x="7810500" y="1292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154058</xdr:rowOff>
    </xdr:from>
    <xdr:ext cx="534377" cy="259045"/>
    <xdr:sp macro="" textlink="">
      <xdr:nvSpPr>
        <xdr:cNvPr id="417" name="テキスト ボックス 416"/>
        <xdr:cNvSpPr txBox="1"/>
      </xdr:nvSpPr>
      <xdr:spPr>
        <a:xfrm>
          <a:off x="7594111" y="1301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52232</xdr:rowOff>
    </xdr:from>
    <xdr:to>
      <xdr:col>36</xdr:col>
      <xdr:colOff>165100</xdr:colOff>
      <xdr:row>76</xdr:row>
      <xdr:rowOff>153832</xdr:rowOff>
    </xdr:to>
    <xdr:sp macro="" textlink="">
      <xdr:nvSpPr>
        <xdr:cNvPr id="418" name="フローチャート: 判断 417"/>
        <xdr:cNvSpPr/>
      </xdr:nvSpPr>
      <xdr:spPr>
        <a:xfrm>
          <a:off x="6921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144959</xdr:rowOff>
    </xdr:from>
    <xdr:ext cx="469744" cy="259045"/>
    <xdr:sp macro="" textlink="">
      <xdr:nvSpPr>
        <xdr:cNvPr id="419" name="テキスト ボックス 418"/>
        <xdr:cNvSpPr txBox="1"/>
      </xdr:nvSpPr>
      <xdr:spPr>
        <a:xfrm>
          <a:off x="6737428"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15062</xdr:rowOff>
    </xdr:from>
    <xdr:to>
      <xdr:col>55</xdr:col>
      <xdr:colOff>50800</xdr:colOff>
      <xdr:row>74</xdr:row>
      <xdr:rowOff>116662</xdr:rowOff>
    </xdr:to>
    <xdr:sp macro="" textlink="">
      <xdr:nvSpPr>
        <xdr:cNvPr id="425" name="楕円 424"/>
        <xdr:cNvSpPr/>
      </xdr:nvSpPr>
      <xdr:spPr>
        <a:xfrm>
          <a:off x="10426700" y="1270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37939</xdr:rowOff>
    </xdr:from>
    <xdr:ext cx="534377" cy="259045"/>
    <xdr:sp macro="" textlink="">
      <xdr:nvSpPr>
        <xdr:cNvPr id="426" name="商工費該当値テキスト"/>
        <xdr:cNvSpPr txBox="1"/>
      </xdr:nvSpPr>
      <xdr:spPr>
        <a:xfrm>
          <a:off x="10528300" y="1255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20137</xdr:rowOff>
    </xdr:from>
    <xdr:to>
      <xdr:col>50</xdr:col>
      <xdr:colOff>165100</xdr:colOff>
      <xdr:row>74</xdr:row>
      <xdr:rowOff>121737</xdr:rowOff>
    </xdr:to>
    <xdr:sp macro="" textlink="">
      <xdr:nvSpPr>
        <xdr:cNvPr id="427" name="楕円 426"/>
        <xdr:cNvSpPr/>
      </xdr:nvSpPr>
      <xdr:spPr>
        <a:xfrm>
          <a:off x="9588500" y="1270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138264</xdr:rowOff>
    </xdr:from>
    <xdr:ext cx="534377" cy="259045"/>
    <xdr:sp macro="" textlink="">
      <xdr:nvSpPr>
        <xdr:cNvPr id="428" name="テキスト ボックス 427"/>
        <xdr:cNvSpPr txBox="1"/>
      </xdr:nvSpPr>
      <xdr:spPr>
        <a:xfrm>
          <a:off x="9372111" y="1248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14057</xdr:rowOff>
    </xdr:from>
    <xdr:to>
      <xdr:col>46</xdr:col>
      <xdr:colOff>38100</xdr:colOff>
      <xdr:row>74</xdr:row>
      <xdr:rowOff>115657</xdr:rowOff>
    </xdr:to>
    <xdr:sp macro="" textlink="">
      <xdr:nvSpPr>
        <xdr:cNvPr id="429" name="楕円 428"/>
        <xdr:cNvSpPr/>
      </xdr:nvSpPr>
      <xdr:spPr>
        <a:xfrm>
          <a:off x="8699500" y="1270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132184</xdr:rowOff>
    </xdr:from>
    <xdr:ext cx="534377" cy="259045"/>
    <xdr:sp macro="" textlink="">
      <xdr:nvSpPr>
        <xdr:cNvPr id="430" name="テキスト ボックス 429"/>
        <xdr:cNvSpPr txBox="1"/>
      </xdr:nvSpPr>
      <xdr:spPr>
        <a:xfrm>
          <a:off x="8483111" y="1247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101244</xdr:rowOff>
    </xdr:from>
    <xdr:to>
      <xdr:col>41</xdr:col>
      <xdr:colOff>101600</xdr:colOff>
      <xdr:row>74</xdr:row>
      <xdr:rowOff>31394</xdr:rowOff>
    </xdr:to>
    <xdr:sp macro="" textlink="">
      <xdr:nvSpPr>
        <xdr:cNvPr id="431" name="楕円 430"/>
        <xdr:cNvSpPr/>
      </xdr:nvSpPr>
      <xdr:spPr>
        <a:xfrm>
          <a:off x="7810500" y="1261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47921</xdr:rowOff>
    </xdr:from>
    <xdr:ext cx="534377" cy="259045"/>
    <xdr:sp macro="" textlink="">
      <xdr:nvSpPr>
        <xdr:cNvPr id="432" name="テキスト ボックス 431"/>
        <xdr:cNvSpPr txBox="1"/>
      </xdr:nvSpPr>
      <xdr:spPr>
        <a:xfrm>
          <a:off x="7594111" y="1239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161869</xdr:rowOff>
    </xdr:from>
    <xdr:to>
      <xdr:col>36</xdr:col>
      <xdr:colOff>165100</xdr:colOff>
      <xdr:row>74</xdr:row>
      <xdr:rowOff>92019</xdr:rowOff>
    </xdr:to>
    <xdr:sp macro="" textlink="">
      <xdr:nvSpPr>
        <xdr:cNvPr id="433" name="楕円 432"/>
        <xdr:cNvSpPr/>
      </xdr:nvSpPr>
      <xdr:spPr>
        <a:xfrm>
          <a:off x="6921500" y="1267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108546</xdr:rowOff>
    </xdr:from>
    <xdr:ext cx="534377" cy="259045"/>
    <xdr:sp macro="" textlink="">
      <xdr:nvSpPr>
        <xdr:cNvPr id="434" name="テキスト ボックス 433"/>
        <xdr:cNvSpPr txBox="1"/>
      </xdr:nvSpPr>
      <xdr:spPr>
        <a:xfrm>
          <a:off x="6705111" y="1245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xdr:rowOff>
    </xdr:from>
    <xdr:to>
      <xdr:col>54</xdr:col>
      <xdr:colOff>189865</xdr:colOff>
      <xdr:row>99</xdr:row>
      <xdr:rowOff>110058</xdr:rowOff>
    </xdr:to>
    <xdr:cxnSp macro="">
      <xdr:nvCxnSpPr>
        <xdr:cNvPr id="459" name="直線コネクタ 458"/>
        <xdr:cNvCxnSpPr/>
      </xdr:nvCxnSpPr>
      <xdr:spPr>
        <a:xfrm flipV="1">
          <a:off x="10475595" y="15602338"/>
          <a:ext cx="1270" cy="148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113885</xdr:rowOff>
    </xdr:from>
    <xdr:ext cx="534377" cy="259045"/>
    <xdr:sp macro="" textlink="">
      <xdr:nvSpPr>
        <xdr:cNvPr id="460" name="土木費最小値テキスト"/>
        <xdr:cNvSpPr txBox="1"/>
      </xdr:nvSpPr>
      <xdr:spPr>
        <a:xfrm>
          <a:off x="10528300" y="1708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110058</xdr:rowOff>
    </xdr:from>
    <xdr:to>
      <xdr:col>55</xdr:col>
      <xdr:colOff>88900</xdr:colOff>
      <xdr:row>99</xdr:row>
      <xdr:rowOff>110058</xdr:rowOff>
    </xdr:to>
    <xdr:cxnSp macro="">
      <xdr:nvCxnSpPr>
        <xdr:cNvPr id="461" name="直線コネクタ 460"/>
        <xdr:cNvCxnSpPr/>
      </xdr:nvCxnSpPr>
      <xdr:spPr>
        <a:xfrm>
          <a:off x="10388600" y="1708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118515</xdr:rowOff>
    </xdr:from>
    <xdr:ext cx="534377" cy="259045"/>
    <xdr:sp macro="" textlink="">
      <xdr:nvSpPr>
        <xdr:cNvPr id="462" name="土木費最大値テキスト"/>
        <xdr:cNvSpPr txBox="1"/>
      </xdr:nvSpPr>
      <xdr:spPr>
        <a:xfrm>
          <a:off x="10528300" y="1537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94,313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xdr:rowOff>
    </xdr:from>
    <xdr:to>
      <xdr:col>55</xdr:col>
      <xdr:colOff>88900</xdr:colOff>
      <xdr:row>91</xdr:row>
      <xdr:rowOff>388</xdr:rowOff>
    </xdr:to>
    <xdr:cxnSp macro="">
      <xdr:nvCxnSpPr>
        <xdr:cNvPr id="463" name="直線コネクタ 462"/>
        <xdr:cNvCxnSpPr/>
      </xdr:nvCxnSpPr>
      <xdr:spPr>
        <a:xfrm>
          <a:off x="10388600" y="1560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31934</xdr:rowOff>
    </xdr:from>
    <xdr:to>
      <xdr:col>55</xdr:col>
      <xdr:colOff>0</xdr:colOff>
      <xdr:row>96</xdr:row>
      <xdr:rowOff>126309</xdr:rowOff>
    </xdr:to>
    <xdr:cxnSp macro="">
      <xdr:nvCxnSpPr>
        <xdr:cNvPr id="464" name="直線コネクタ 463"/>
        <xdr:cNvCxnSpPr/>
      </xdr:nvCxnSpPr>
      <xdr:spPr>
        <a:xfrm flipV="1">
          <a:off x="9639300" y="16491134"/>
          <a:ext cx="838200" cy="9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137126</xdr:rowOff>
    </xdr:from>
    <xdr:ext cx="534377" cy="259045"/>
    <xdr:sp macro="" textlink="">
      <xdr:nvSpPr>
        <xdr:cNvPr id="465" name="土木費平均値テキスト"/>
        <xdr:cNvSpPr txBox="1"/>
      </xdr:nvSpPr>
      <xdr:spPr>
        <a:xfrm>
          <a:off x="10528300" y="16424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158699</xdr:rowOff>
    </xdr:from>
    <xdr:to>
      <xdr:col>55</xdr:col>
      <xdr:colOff>50800</xdr:colOff>
      <xdr:row>96</xdr:row>
      <xdr:rowOff>88849</xdr:rowOff>
    </xdr:to>
    <xdr:sp macro="" textlink="">
      <xdr:nvSpPr>
        <xdr:cNvPr id="466" name="フローチャート: 判断 465"/>
        <xdr:cNvSpPr/>
      </xdr:nvSpPr>
      <xdr:spPr>
        <a:xfrm>
          <a:off x="10426700" y="1644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126309</xdr:rowOff>
    </xdr:from>
    <xdr:to>
      <xdr:col>50</xdr:col>
      <xdr:colOff>114300</xdr:colOff>
      <xdr:row>97</xdr:row>
      <xdr:rowOff>15094</xdr:rowOff>
    </xdr:to>
    <xdr:cxnSp macro="">
      <xdr:nvCxnSpPr>
        <xdr:cNvPr id="467" name="直線コネクタ 466"/>
        <xdr:cNvCxnSpPr/>
      </xdr:nvCxnSpPr>
      <xdr:spPr>
        <a:xfrm flipV="1">
          <a:off x="8750300" y="16585509"/>
          <a:ext cx="889000" cy="6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136468</xdr:rowOff>
    </xdr:from>
    <xdr:to>
      <xdr:col>50</xdr:col>
      <xdr:colOff>165100</xdr:colOff>
      <xdr:row>96</xdr:row>
      <xdr:rowOff>66618</xdr:rowOff>
    </xdr:to>
    <xdr:sp macro="" textlink="">
      <xdr:nvSpPr>
        <xdr:cNvPr id="468" name="フローチャート: 判断 467"/>
        <xdr:cNvSpPr/>
      </xdr:nvSpPr>
      <xdr:spPr>
        <a:xfrm>
          <a:off x="9588500" y="1642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83145</xdr:rowOff>
    </xdr:from>
    <xdr:ext cx="534377" cy="259045"/>
    <xdr:sp macro="" textlink="">
      <xdr:nvSpPr>
        <xdr:cNvPr id="469" name="テキスト ボックス 468"/>
        <xdr:cNvSpPr txBox="1"/>
      </xdr:nvSpPr>
      <xdr:spPr>
        <a:xfrm>
          <a:off x="9372111" y="161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15094</xdr:rowOff>
    </xdr:from>
    <xdr:to>
      <xdr:col>45</xdr:col>
      <xdr:colOff>177800</xdr:colOff>
      <xdr:row>97</xdr:row>
      <xdr:rowOff>63176</xdr:rowOff>
    </xdr:to>
    <xdr:cxnSp macro="">
      <xdr:nvCxnSpPr>
        <xdr:cNvPr id="470" name="直線コネクタ 469"/>
        <xdr:cNvCxnSpPr/>
      </xdr:nvCxnSpPr>
      <xdr:spPr>
        <a:xfrm flipV="1">
          <a:off x="7861300" y="16645744"/>
          <a:ext cx="889000" cy="4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4338</xdr:rowOff>
    </xdr:from>
    <xdr:to>
      <xdr:col>46</xdr:col>
      <xdr:colOff>38100</xdr:colOff>
      <xdr:row>96</xdr:row>
      <xdr:rowOff>105938</xdr:rowOff>
    </xdr:to>
    <xdr:sp macro="" textlink="">
      <xdr:nvSpPr>
        <xdr:cNvPr id="471" name="フローチャート: 判断 470"/>
        <xdr:cNvSpPr/>
      </xdr:nvSpPr>
      <xdr:spPr>
        <a:xfrm>
          <a:off x="8699500" y="164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122465</xdr:rowOff>
    </xdr:from>
    <xdr:ext cx="534377" cy="259045"/>
    <xdr:sp macro="" textlink="">
      <xdr:nvSpPr>
        <xdr:cNvPr id="472" name="テキスト ボックス 471"/>
        <xdr:cNvSpPr txBox="1"/>
      </xdr:nvSpPr>
      <xdr:spPr>
        <a:xfrm>
          <a:off x="8483111" y="162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63176</xdr:rowOff>
    </xdr:from>
    <xdr:to>
      <xdr:col>41</xdr:col>
      <xdr:colOff>50800</xdr:colOff>
      <xdr:row>97</xdr:row>
      <xdr:rowOff>86874</xdr:rowOff>
    </xdr:to>
    <xdr:cxnSp macro="">
      <xdr:nvCxnSpPr>
        <xdr:cNvPr id="473" name="直線コネクタ 472"/>
        <xdr:cNvCxnSpPr/>
      </xdr:nvCxnSpPr>
      <xdr:spPr>
        <a:xfrm flipV="1">
          <a:off x="6972300" y="16693826"/>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96462</xdr:rowOff>
    </xdr:from>
    <xdr:to>
      <xdr:col>41</xdr:col>
      <xdr:colOff>101600</xdr:colOff>
      <xdr:row>97</xdr:row>
      <xdr:rowOff>26612</xdr:rowOff>
    </xdr:to>
    <xdr:sp macro="" textlink="">
      <xdr:nvSpPr>
        <xdr:cNvPr id="474" name="フローチャート: 判断 473"/>
        <xdr:cNvSpPr/>
      </xdr:nvSpPr>
      <xdr:spPr>
        <a:xfrm>
          <a:off x="7810500" y="165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43139</xdr:rowOff>
    </xdr:from>
    <xdr:ext cx="534377" cy="259045"/>
    <xdr:sp macro="" textlink="">
      <xdr:nvSpPr>
        <xdr:cNvPr id="475" name="テキスト ボックス 474"/>
        <xdr:cNvSpPr txBox="1"/>
      </xdr:nvSpPr>
      <xdr:spPr>
        <a:xfrm>
          <a:off x="7594111" y="1633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112083</xdr:rowOff>
    </xdr:from>
    <xdr:to>
      <xdr:col>36</xdr:col>
      <xdr:colOff>165100</xdr:colOff>
      <xdr:row>97</xdr:row>
      <xdr:rowOff>42233</xdr:rowOff>
    </xdr:to>
    <xdr:sp macro="" textlink="">
      <xdr:nvSpPr>
        <xdr:cNvPr id="476" name="フローチャート: 判断 475"/>
        <xdr:cNvSpPr/>
      </xdr:nvSpPr>
      <xdr:spPr>
        <a:xfrm>
          <a:off x="6921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58760</xdr:rowOff>
    </xdr:from>
    <xdr:ext cx="534377" cy="259045"/>
    <xdr:sp macro="" textlink="">
      <xdr:nvSpPr>
        <xdr:cNvPr id="477" name="テキスト ボックス 476"/>
        <xdr:cNvSpPr txBox="1"/>
      </xdr:nvSpPr>
      <xdr:spPr>
        <a:xfrm>
          <a:off x="6705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152584</xdr:rowOff>
    </xdr:from>
    <xdr:to>
      <xdr:col>55</xdr:col>
      <xdr:colOff>50800</xdr:colOff>
      <xdr:row>96</xdr:row>
      <xdr:rowOff>82734</xdr:rowOff>
    </xdr:to>
    <xdr:sp macro="" textlink="">
      <xdr:nvSpPr>
        <xdr:cNvPr id="483" name="楕円 482"/>
        <xdr:cNvSpPr/>
      </xdr:nvSpPr>
      <xdr:spPr>
        <a:xfrm>
          <a:off x="10426700" y="1644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4011</xdr:rowOff>
    </xdr:from>
    <xdr:ext cx="534377" cy="259045"/>
    <xdr:sp macro="" textlink="">
      <xdr:nvSpPr>
        <xdr:cNvPr id="484" name="土木費該当値テキスト"/>
        <xdr:cNvSpPr txBox="1"/>
      </xdr:nvSpPr>
      <xdr:spPr>
        <a:xfrm>
          <a:off x="10528300" y="1629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75509</xdr:rowOff>
    </xdr:from>
    <xdr:to>
      <xdr:col>50</xdr:col>
      <xdr:colOff>165100</xdr:colOff>
      <xdr:row>97</xdr:row>
      <xdr:rowOff>5659</xdr:rowOff>
    </xdr:to>
    <xdr:sp macro="" textlink="">
      <xdr:nvSpPr>
        <xdr:cNvPr id="485" name="楕円 484"/>
        <xdr:cNvSpPr/>
      </xdr:nvSpPr>
      <xdr:spPr>
        <a:xfrm>
          <a:off x="9588500" y="1653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168236</xdr:rowOff>
    </xdr:from>
    <xdr:ext cx="534377" cy="259045"/>
    <xdr:sp macro="" textlink="">
      <xdr:nvSpPr>
        <xdr:cNvPr id="486" name="テキスト ボックス 485"/>
        <xdr:cNvSpPr txBox="1"/>
      </xdr:nvSpPr>
      <xdr:spPr>
        <a:xfrm>
          <a:off x="9372111" y="1662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135744</xdr:rowOff>
    </xdr:from>
    <xdr:to>
      <xdr:col>46</xdr:col>
      <xdr:colOff>38100</xdr:colOff>
      <xdr:row>97</xdr:row>
      <xdr:rowOff>65894</xdr:rowOff>
    </xdr:to>
    <xdr:sp macro="" textlink="">
      <xdr:nvSpPr>
        <xdr:cNvPr id="487" name="楕円 486"/>
        <xdr:cNvSpPr/>
      </xdr:nvSpPr>
      <xdr:spPr>
        <a:xfrm>
          <a:off x="8699500" y="1659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57021</xdr:rowOff>
    </xdr:from>
    <xdr:ext cx="534377" cy="259045"/>
    <xdr:sp macro="" textlink="">
      <xdr:nvSpPr>
        <xdr:cNvPr id="488" name="テキスト ボックス 487"/>
        <xdr:cNvSpPr txBox="1"/>
      </xdr:nvSpPr>
      <xdr:spPr>
        <a:xfrm>
          <a:off x="8483111" y="1668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12376</xdr:rowOff>
    </xdr:from>
    <xdr:to>
      <xdr:col>41</xdr:col>
      <xdr:colOff>101600</xdr:colOff>
      <xdr:row>97</xdr:row>
      <xdr:rowOff>113976</xdr:rowOff>
    </xdr:to>
    <xdr:sp macro="" textlink="">
      <xdr:nvSpPr>
        <xdr:cNvPr id="489" name="楕円 488"/>
        <xdr:cNvSpPr/>
      </xdr:nvSpPr>
      <xdr:spPr>
        <a:xfrm>
          <a:off x="7810500" y="166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105103</xdr:rowOff>
    </xdr:from>
    <xdr:ext cx="534377" cy="259045"/>
    <xdr:sp macro="" textlink="">
      <xdr:nvSpPr>
        <xdr:cNvPr id="490" name="テキスト ボックス 489"/>
        <xdr:cNvSpPr txBox="1"/>
      </xdr:nvSpPr>
      <xdr:spPr>
        <a:xfrm>
          <a:off x="7594111" y="167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36074</xdr:rowOff>
    </xdr:from>
    <xdr:to>
      <xdr:col>36</xdr:col>
      <xdr:colOff>165100</xdr:colOff>
      <xdr:row>97</xdr:row>
      <xdr:rowOff>137674</xdr:rowOff>
    </xdr:to>
    <xdr:sp macro="" textlink="">
      <xdr:nvSpPr>
        <xdr:cNvPr id="491" name="楕円 490"/>
        <xdr:cNvSpPr/>
      </xdr:nvSpPr>
      <xdr:spPr>
        <a:xfrm>
          <a:off x="6921500" y="1666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128801</xdr:rowOff>
    </xdr:from>
    <xdr:ext cx="534377" cy="259045"/>
    <xdr:sp macro="" textlink="">
      <xdr:nvSpPr>
        <xdr:cNvPr id="492" name="テキスト ボックス 491"/>
        <xdr:cNvSpPr txBox="1"/>
      </xdr:nvSpPr>
      <xdr:spPr>
        <a:xfrm>
          <a:off x="6705111" y="167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126395</xdr:rowOff>
    </xdr:from>
    <xdr:to>
      <xdr:col>85</xdr:col>
      <xdr:colOff>126364</xdr:colOff>
      <xdr:row>36</xdr:row>
      <xdr:rowOff>141575</xdr:rowOff>
    </xdr:to>
    <xdr:cxnSp macro="">
      <xdr:nvCxnSpPr>
        <xdr:cNvPr id="514" name="直線コネクタ 513"/>
        <xdr:cNvCxnSpPr/>
      </xdr:nvCxnSpPr>
      <xdr:spPr>
        <a:xfrm flipV="1">
          <a:off x="16317595" y="5269895"/>
          <a:ext cx="1269" cy="1043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145402</xdr:rowOff>
    </xdr:from>
    <xdr:ext cx="469744" cy="259045"/>
    <xdr:sp macro="" textlink="">
      <xdr:nvSpPr>
        <xdr:cNvPr id="515" name="消防費最小値テキスト"/>
        <xdr:cNvSpPr txBox="1"/>
      </xdr:nvSpPr>
      <xdr:spPr>
        <a:xfrm>
          <a:off x="16370300" y="631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141575</xdr:rowOff>
    </xdr:from>
    <xdr:to>
      <xdr:col>86</xdr:col>
      <xdr:colOff>25400</xdr:colOff>
      <xdr:row>36</xdr:row>
      <xdr:rowOff>141575</xdr:rowOff>
    </xdr:to>
    <xdr:cxnSp macro="">
      <xdr:nvCxnSpPr>
        <xdr:cNvPr id="516" name="直線コネクタ 515"/>
        <xdr:cNvCxnSpPr/>
      </xdr:nvCxnSpPr>
      <xdr:spPr>
        <a:xfrm>
          <a:off x="16230600" y="6313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73072</xdr:rowOff>
    </xdr:from>
    <xdr:ext cx="534377" cy="259045"/>
    <xdr:sp macro="" textlink="">
      <xdr:nvSpPr>
        <xdr:cNvPr id="517" name="消防費最大値テキスト"/>
        <xdr:cNvSpPr txBox="1"/>
      </xdr:nvSpPr>
      <xdr:spPr>
        <a:xfrm>
          <a:off x="16370300" y="504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126395</xdr:rowOff>
    </xdr:from>
    <xdr:to>
      <xdr:col>86</xdr:col>
      <xdr:colOff>25400</xdr:colOff>
      <xdr:row>30</xdr:row>
      <xdr:rowOff>126395</xdr:rowOff>
    </xdr:to>
    <xdr:cxnSp macro="">
      <xdr:nvCxnSpPr>
        <xdr:cNvPr id="518" name="直線コネクタ 517"/>
        <xdr:cNvCxnSpPr/>
      </xdr:nvCxnSpPr>
      <xdr:spPr>
        <a:xfrm>
          <a:off x="16230600" y="526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119995</xdr:rowOff>
    </xdr:from>
    <xdr:to>
      <xdr:col>85</xdr:col>
      <xdr:colOff>127000</xdr:colOff>
      <xdr:row>34</xdr:row>
      <xdr:rowOff>152090</xdr:rowOff>
    </xdr:to>
    <xdr:cxnSp macro="">
      <xdr:nvCxnSpPr>
        <xdr:cNvPr id="519" name="直線コネクタ 518"/>
        <xdr:cNvCxnSpPr/>
      </xdr:nvCxnSpPr>
      <xdr:spPr>
        <a:xfrm flipV="1">
          <a:off x="15481300" y="5949295"/>
          <a:ext cx="838200" cy="3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54581</xdr:rowOff>
    </xdr:from>
    <xdr:ext cx="534377" cy="259045"/>
    <xdr:sp macro="" textlink="">
      <xdr:nvSpPr>
        <xdr:cNvPr id="520" name="消防費平均値テキスト"/>
        <xdr:cNvSpPr txBox="1"/>
      </xdr:nvSpPr>
      <xdr:spPr>
        <a:xfrm>
          <a:off x="16370300" y="5712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31704</xdr:rowOff>
    </xdr:from>
    <xdr:to>
      <xdr:col>85</xdr:col>
      <xdr:colOff>177800</xdr:colOff>
      <xdr:row>34</xdr:row>
      <xdr:rowOff>133304</xdr:rowOff>
    </xdr:to>
    <xdr:sp macro="" textlink="">
      <xdr:nvSpPr>
        <xdr:cNvPr id="521" name="フローチャート: 判断 520"/>
        <xdr:cNvSpPr/>
      </xdr:nvSpPr>
      <xdr:spPr>
        <a:xfrm>
          <a:off x="16268700" y="586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123652</xdr:rowOff>
    </xdr:from>
    <xdr:to>
      <xdr:col>81</xdr:col>
      <xdr:colOff>50800</xdr:colOff>
      <xdr:row>34</xdr:row>
      <xdr:rowOff>152090</xdr:rowOff>
    </xdr:to>
    <xdr:cxnSp macro="">
      <xdr:nvCxnSpPr>
        <xdr:cNvPr id="522" name="直線コネクタ 521"/>
        <xdr:cNvCxnSpPr/>
      </xdr:nvCxnSpPr>
      <xdr:spPr>
        <a:xfrm>
          <a:off x="14592300" y="5952952"/>
          <a:ext cx="8890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69926</xdr:rowOff>
    </xdr:from>
    <xdr:to>
      <xdr:col>81</xdr:col>
      <xdr:colOff>101600</xdr:colOff>
      <xdr:row>35</xdr:row>
      <xdr:rowOff>76</xdr:rowOff>
    </xdr:to>
    <xdr:sp macro="" textlink="">
      <xdr:nvSpPr>
        <xdr:cNvPr id="523" name="フローチャート: 判断 522"/>
        <xdr:cNvSpPr/>
      </xdr:nvSpPr>
      <xdr:spPr>
        <a:xfrm>
          <a:off x="15430500" y="589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16603</xdr:rowOff>
    </xdr:from>
    <xdr:ext cx="534377" cy="259045"/>
    <xdr:sp macro="" textlink="">
      <xdr:nvSpPr>
        <xdr:cNvPr id="524" name="テキスト ボックス 523"/>
        <xdr:cNvSpPr txBox="1"/>
      </xdr:nvSpPr>
      <xdr:spPr>
        <a:xfrm>
          <a:off x="15214111" y="567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43688</xdr:rowOff>
    </xdr:from>
    <xdr:to>
      <xdr:col>76</xdr:col>
      <xdr:colOff>114300</xdr:colOff>
      <xdr:row>34</xdr:row>
      <xdr:rowOff>123652</xdr:rowOff>
    </xdr:to>
    <xdr:cxnSp macro="">
      <xdr:nvCxnSpPr>
        <xdr:cNvPr id="525" name="直線コネクタ 524"/>
        <xdr:cNvCxnSpPr/>
      </xdr:nvCxnSpPr>
      <xdr:spPr>
        <a:xfrm>
          <a:off x="13703300" y="5872988"/>
          <a:ext cx="889000" cy="7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61422</xdr:rowOff>
    </xdr:from>
    <xdr:to>
      <xdr:col>76</xdr:col>
      <xdr:colOff>165100</xdr:colOff>
      <xdr:row>34</xdr:row>
      <xdr:rowOff>163022</xdr:rowOff>
    </xdr:to>
    <xdr:sp macro="" textlink="">
      <xdr:nvSpPr>
        <xdr:cNvPr id="526" name="フローチャート: 判断 525"/>
        <xdr:cNvSpPr/>
      </xdr:nvSpPr>
      <xdr:spPr>
        <a:xfrm>
          <a:off x="14541500" y="589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8099</xdr:rowOff>
    </xdr:from>
    <xdr:ext cx="534377" cy="259045"/>
    <xdr:sp macro="" textlink="">
      <xdr:nvSpPr>
        <xdr:cNvPr id="527" name="テキスト ボックス 526"/>
        <xdr:cNvSpPr txBox="1"/>
      </xdr:nvSpPr>
      <xdr:spPr>
        <a:xfrm>
          <a:off x="14325111" y="566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43688</xdr:rowOff>
    </xdr:from>
    <xdr:to>
      <xdr:col>71</xdr:col>
      <xdr:colOff>177800</xdr:colOff>
      <xdr:row>34</xdr:row>
      <xdr:rowOff>77932</xdr:rowOff>
    </xdr:to>
    <xdr:cxnSp macro="">
      <xdr:nvCxnSpPr>
        <xdr:cNvPr id="528" name="直線コネクタ 527"/>
        <xdr:cNvCxnSpPr/>
      </xdr:nvCxnSpPr>
      <xdr:spPr>
        <a:xfrm flipV="1">
          <a:off x="12814300" y="5872988"/>
          <a:ext cx="889000" cy="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41397</xdr:rowOff>
    </xdr:from>
    <xdr:to>
      <xdr:col>72</xdr:col>
      <xdr:colOff>38100</xdr:colOff>
      <xdr:row>34</xdr:row>
      <xdr:rowOff>142997</xdr:rowOff>
    </xdr:to>
    <xdr:sp macro="" textlink="">
      <xdr:nvSpPr>
        <xdr:cNvPr id="529" name="フローチャート: 判断 528"/>
        <xdr:cNvSpPr/>
      </xdr:nvSpPr>
      <xdr:spPr>
        <a:xfrm>
          <a:off x="13652500" y="587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134124</xdr:rowOff>
    </xdr:from>
    <xdr:ext cx="534377" cy="259045"/>
    <xdr:sp macro="" textlink="">
      <xdr:nvSpPr>
        <xdr:cNvPr id="530" name="テキスト ボックス 529"/>
        <xdr:cNvSpPr txBox="1"/>
      </xdr:nvSpPr>
      <xdr:spPr>
        <a:xfrm>
          <a:off x="13436111" y="59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102296</xdr:rowOff>
    </xdr:from>
    <xdr:to>
      <xdr:col>67</xdr:col>
      <xdr:colOff>101600</xdr:colOff>
      <xdr:row>35</xdr:row>
      <xdr:rowOff>32446</xdr:rowOff>
    </xdr:to>
    <xdr:sp macro="" textlink="">
      <xdr:nvSpPr>
        <xdr:cNvPr id="531" name="フローチャート: 判断 530"/>
        <xdr:cNvSpPr/>
      </xdr:nvSpPr>
      <xdr:spPr>
        <a:xfrm>
          <a:off x="12763500" y="59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23573</xdr:rowOff>
    </xdr:from>
    <xdr:ext cx="534377" cy="259045"/>
    <xdr:sp macro="" textlink="">
      <xdr:nvSpPr>
        <xdr:cNvPr id="532" name="テキスト ボックス 531"/>
        <xdr:cNvSpPr txBox="1"/>
      </xdr:nvSpPr>
      <xdr:spPr>
        <a:xfrm>
          <a:off x="12547111" y="602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69195</xdr:rowOff>
    </xdr:from>
    <xdr:to>
      <xdr:col>85</xdr:col>
      <xdr:colOff>177800</xdr:colOff>
      <xdr:row>34</xdr:row>
      <xdr:rowOff>170795</xdr:rowOff>
    </xdr:to>
    <xdr:sp macro="" textlink="">
      <xdr:nvSpPr>
        <xdr:cNvPr id="538" name="楕円 537"/>
        <xdr:cNvSpPr/>
      </xdr:nvSpPr>
      <xdr:spPr>
        <a:xfrm>
          <a:off x="16268700" y="589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47622</xdr:rowOff>
    </xdr:from>
    <xdr:ext cx="534377" cy="259045"/>
    <xdr:sp macro="" textlink="">
      <xdr:nvSpPr>
        <xdr:cNvPr id="539" name="消防費該当値テキスト"/>
        <xdr:cNvSpPr txBox="1"/>
      </xdr:nvSpPr>
      <xdr:spPr>
        <a:xfrm>
          <a:off x="16370300" y="587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101290</xdr:rowOff>
    </xdr:from>
    <xdr:to>
      <xdr:col>81</xdr:col>
      <xdr:colOff>101600</xdr:colOff>
      <xdr:row>35</xdr:row>
      <xdr:rowOff>31440</xdr:rowOff>
    </xdr:to>
    <xdr:sp macro="" textlink="">
      <xdr:nvSpPr>
        <xdr:cNvPr id="540" name="楕円 539"/>
        <xdr:cNvSpPr/>
      </xdr:nvSpPr>
      <xdr:spPr>
        <a:xfrm>
          <a:off x="15430500" y="593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22567</xdr:rowOff>
    </xdr:from>
    <xdr:ext cx="534377" cy="259045"/>
    <xdr:sp macro="" textlink="">
      <xdr:nvSpPr>
        <xdr:cNvPr id="541" name="テキスト ボックス 540"/>
        <xdr:cNvSpPr txBox="1"/>
      </xdr:nvSpPr>
      <xdr:spPr>
        <a:xfrm>
          <a:off x="15214111" y="602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72852</xdr:rowOff>
    </xdr:from>
    <xdr:to>
      <xdr:col>76</xdr:col>
      <xdr:colOff>165100</xdr:colOff>
      <xdr:row>35</xdr:row>
      <xdr:rowOff>3002</xdr:rowOff>
    </xdr:to>
    <xdr:sp macro="" textlink="">
      <xdr:nvSpPr>
        <xdr:cNvPr id="542" name="楕円 541"/>
        <xdr:cNvSpPr/>
      </xdr:nvSpPr>
      <xdr:spPr>
        <a:xfrm>
          <a:off x="14541500" y="590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165579</xdr:rowOff>
    </xdr:from>
    <xdr:ext cx="534377" cy="259045"/>
    <xdr:sp macro="" textlink="">
      <xdr:nvSpPr>
        <xdr:cNvPr id="543" name="テキスト ボックス 542"/>
        <xdr:cNvSpPr txBox="1"/>
      </xdr:nvSpPr>
      <xdr:spPr>
        <a:xfrm>
          <a:off x="14325111" y="59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164338</xdr:rowOff>
    </xdr:from>
    <xdr:to>
      <xdr:col>72</xdr:col>
      <xdr:colOff>38100</xdr:colOff>
      <xdr:row>34</xdr:row>
      <xdr:rowOff>94488</xdr:rowOff>
    </xdr:to>
    <xdr:sp macro="" textlink="">
      <xdr:nvSpPr>
        <xdr:cNvPr id="544" name="楕円 543"/>
        <xdr:cNvSpPr/>
      </xdr:nvSpPr>
      <xdr:spPr>
        <a:xfrm>
          <a:off x="13652500" y="58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111015</xdr:rowOff>
    </xdr:from>
    <xdr:ext cx="534377" cy="259045"/>
    <xdr:sp macro="" textlink="">
      <xdr:nvSpPr>
        <xdr:cNvPr id="545" name="テキスト ボックス 544"/>
        <xdr:cNvSpPr txBox="1"/>
      </xdr:nvSpPr>
      <xdr:spPr>
        <a:xfrm>
          <a:off x="13436111" y="559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27132</xdr:rowOff>
    </xdr:from>
    <xdr:to>
      <xdr:col>67</xdr:col>
      <xdr:colOff>101600</xdr:colOff>
      <xdr:row>34</xdr:row>
      <xdr:rowOff>128732</xdr:rowOff>
    </xdr:to>
    <xdr:sp macro="" textlink="">
      <xdr:nvSpPr>
        <xdr:cNvPr id="546" name="楕円 545"/>
        <xdr:cNvSpPr/>
      </xdr:nvSpPr>
      <xdr:spPr>
        <a:xfrm>
          <a:off x="12763500" y="585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145259</xdr:rowOff>
    </xdr:from>
    <xdr:ext cx="534377" cy="259045"/>
    <xdr:sp macro="" textlink="">
      <xdr:nvSpPr>
        <xdr:cNvPr id="547" name="テキスト ボックス 546"/>
        <xdr:cNvSpPr txBox="1"/>
      </xdr:nvSpPr>
      <xdr:spPr>
        <a:xfrm>
          <a:off x="12547111" y="563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8" name="テキスト ボックス 55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8" name="テキスト ボックス 567"/>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0" name="テキスト ボックス 569"/>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85903</xdr:rowOff>
    </xdr:from>
    <xdr:to>
      <xdr:col>85</xdr:col>
      <xdr:colOff>126364</xdr:colOff>
      <xdr:row>59</xdr:row>
      <xdr:rowOff>114173</xdr:rowOff>
    </xdr:to>
    <xdr:cxnSp macro="">
      <xdr:nvCxnSpPr>
        <xdr:cNvPr id="572" name="直線コネクタ 571"/>
        <xdr:cNvCxnSpPr/>
      </xdr:nvCxnSpPr>
      <xdr:spPr>
        <a:xfrm flipV="1">
          <a:off x="16317595" y="8658403"/>
          <a:ext cx="1269" cy="1571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118000</xdr:rowOff>
    </xdr:from>
    <xdr:ext cx="534377" cy="259045"/>
    <xdr:sp macro="" textlink="">
      <xdr:nvSpPr>
        <xdr:cNvPr id="573" name="教育費最小値テキスト"/>
        <xdr:cNvSpPr txBox="1"/>
      </xdr:nvSpPr>
      <xdr:spPr>
        <a:xfrm>
          <a:off x="16370300" y="1023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114173</xdr:rowOff>
    </xdr:from>
    <xdr:to>
      <xdr:col>86</xdr:col>
      <xdr:colOff>25400</xdr:colOff>
      <xdr:row>59</xdr:row>
      <xdr:rowOff>114173</xdr:rowOff>
    </xdr:to>
    <xdr:cxnSp macro="">
      <xdr:nvCxnSpPr>
        <xdr:cNvPr id="574" name="直線コネクタ 573"/>
        <xdr:cNvCxnSpPr/>
      </xdr:nvCxnSpPr>
      <xdr:spPr>
        <a:xfrm>
          <a:off x="16230600" y="1022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32580</xdr:rowOff>
    </xdr:from>
    <xdr:ext cx="534377" cy="259045"/>
    <xdr:sp macro="" textlink="">
      <xdr:nvSpPr>
        <xdr:cNvPr id="575" name="教育費最大値テキスト"/>
        <xdr:cNvSpPr txBox="1"/>
      </xdr:nvSpPr>
      <xdr:spPr>
        <a:xfrm>
          <a:off x="16370300" y="843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85903</xdr:rowOff>
    </xdr:from>
    <xdr:to>
      <xdr:col>86</xdr:col>
      <xdr:colOff>25400</xdr:colOff>
      <xdr:row>50</xdr:row>
      <xdr:rowOff>85903</xdr:rowOff>
    </xdr:to>
    <xdr:cxnSp macro="">
      <xdr:nvCxnSpPr>
        <xdr:cNvPr id="576" name="直線コネクタ 575"/>
        <xdr:cNvCxnSpPr/>
      </xdr:nvCxnSpPr>
      <xdr:spPr>
        <a:xfrm>
          <a:off x="16230600" y="865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143205</xdr:rowOff>
    </xdr:from>
    <xdr:to>
      <xdr:col>85</xdr:col>
      <xdr:colOff>127000</xdr:colOff>
      <xdr:row>53</xdr:row>
      <xdr:rowOff>4826</xdr:rowOff>
    </xdr:to>
    <xdr:cxnSp macro="">
      <xdr:nvCxnSpPr>
        <xdr:cNvPr id="577" name="直線コネクタ 576"/>
        <xdr:cNvCxnSpPr/>
      </xdr:nvCxnSpPr>
      <xdr:spPr>
        <a:xfrm flipV="1">
          <a:off x="15481300" y="8715705"/>
          <a:ext cx="838200" cy="37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53535</xdr:rowOff>
    </xdr:from>
    <xdr:ext cx="534377" cy="259045"/>
    <xdr:sp macro="" textlink="">
      <xdr:nvSpPr>
        <xdr:cNvPr id="578" name="教育費平均値テキスト"/>
        <xdr:cNvSpPr txBox="1"/>
      </xdr:nvSpPr>
      <xdr:spPr>
        <a:xfrm>
          <a:off x="16370300" y="9311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75108</xdr:rowOff>
    </xdr:from>
    <xdr:to>
      <xdr:col>85</xdr:col>
      <xdr:colOff>177800</xdr:colOff>
      <xdr:row>55</xdr:row>
      <xdr:rowOff>5258</xdr:rowOff>
    </xdr:to>
    <xdr:sp macro="" textlink="">
      <xdr:nvSpPr>
        <xdr:cNvPr id="579" name="フローチャート: 判断 578"/>
        <xdr:cNvSpPr/>
      </xdr:nvSpPr>
      <xdr:spPr>
        <a:xfrm>
          <a:off x="16268700" y="93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4826</xdr:rowOff>
    </xdr:from>
    <xdr:to>
      <xdr:col>81</xdr:col>
      <xdr:colOff>50800</xdr:colOff>
      <xdr:row>54</xdr:row>
      <xdr:rowOff>98361</xdr:rowOff>
    </xdr:to>
    <xdr:cxnSp macro="">
      <xdr:nvCxnSpPr>
        <xdr:cNvPr id="580" name="直線コネクタ 579"/>
        <xdr:cNvCxnSpPr/>
      </xdr:nvCxnSpPr>
      <xdr:spPr>
        <a:xfrm flipV="1">
          <a:off x="14592300" y="9091676"/>
          <a:ext cx="889000" cy="26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70041</xdr:rowOff>
    </xdr:from>
    <xdr:to>
      <xdr:col>81</xdr:col>
      <xdr:colOff>101600</xdr:colOff>
      <xdr:row>55</xdr:row>
      <xdr:rowOff>191</xdr:rowOff>
    </xdr:to>
    <xdr:sp macro="" textlink="">
      <xdr:nvSpPr>
        <xdr:cNvPr id="581" name="フローチャート: 判断 580"/>
        <xdr:cNvSpPr/>
      </xdr:nvSpPr>
      <xdr:spPr>
        <a:xfrm>
          <a:off x="15430500" y="9328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162768</xdr:rowOff>
    </xdr:from>
    <xdr:ext cx="534377" cy="259045"/>
    <xdr:sp macro="" textlink="">
      <xdr:nvSpPr>
        <xdr:cNvPr id="582" name="テキスト ボックス 581"/>
        <xdr:cNvSpPr txBox="1"/>
      </xdr:nvSpPr>
      <xdr:spPr>
        <a:xfrm>
          <a:off x="15214111" y="942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47613</xdr:rowOff>
    </xdr:from>
    <xdr:to>
      <xdr:col>76</xdr:col>
      <xdr:colOff>114300</xdr:colOff>
      <xdr:row>54</xdr:row>
      <xdr:rowOff>98361</xdr:rowOff>
    </xdr:to>
    <xdr:cxnSp macro="">
      <xdr:nvCxnSpPr>
        <xdr:cNvPr id="583" name="直線コネクタ 582"/>
        <xdr:cNvCxnSpPr/>
      </xdr:nvCxnSpPr>
      <xdr:spPr>
        <a:xfrm>
          <a:off x="13703300" y="8963013"/>
          <a:ext cx="889000" cy="39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6985</xdr:rowOff>
    </xdr:from>
    <xdr:to>
      <xdr:col>76</xdr:col>
      <xdr:colOff>165100</xdr:colOff>
      <xdr:row>54</xdr:row>
      <xdr:rowOff>108585</xdr:rowOff>
    </xdr:to>
    <xdr:sp macro="" textlink="">
      <xdr:nvSpPr>
        <xdr:cNvPr id="584" name="フローチャート: 判断 583"/>
        <xdr:cNvSpPr/>
      </xdr:nvSpPr>
      <xdr:spPr>
        <a:xfrm>
          <a:off x="14541500" y="926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125112</xdr:rowOff>
    </xdr:from>
    <xdr:ext cx="534377" cy="259045"/>
    <xdr:sp macro="" textlink="">
      <xdr:nvSpPr>
        <xdr:cNvPr id="585" name="テキスト ボックス 584"/>
        <xdr:cNvSpPr txBox="1"/>
      </xdr:nvSpPr>
      <xdr:spPr>
        <a:xfrm>
          <a:off x="14325111" y="904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91694</xdr:rowOff>
    </xdr:from>
    <xdr:to>
      <xdr:col>71</xdr:col>
      <xdr:colOff>177800</xdr:colOff>
      <xdr:row>52</xdr:row>
      <xdr:rowOff>47613</xdr:rowOff>
    </xdr:to>
    <xdr:cxnSp macro="">
      <xdr:nvCxnSpPr>
        <xdr:cNvPr id="586" name="直線コネクタ 585"/>
        <xdr:cNvCxnSpPr/>
      </xdr:nvCxnSpPr>
      <xdr:spPr>
        <a:xfrm>
          <a:off x="12814300" y="8835644"/>
          <a:ext cx="889000" cy="12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117437</xdr:rowOff>
    </xdr:from>
    <xdr:to>
      <xdr:col>72</xdr:col>
      <xdr:colOff>38100</xdr:colOff>
      <xdr:row>55</xdr:row>
      <xdr:rowOff>47587</xdr:rowOff>
    </xdr:to>
    <xdr:sp macro="" textlink="">
      <xdr:nvSpPr>
        <xdr:cNvPr id="587" name="フローチャート: 判断 586"/>
        <xdr:cNvSpPr/>
      </xdr:nvSpPr>
      <xdr:spPr>
        <a:xfrm>
          <a:off x="13652500" y="93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38714</xdr:rowOff>
    </xdr:from>
    <xdr:ext cx="534377" cy="259045"/>
    <xdr:sp macro="" textlink="">
      <xdr:nvSpPr>
        <xdr:cNvPr id="588" name="テキスト ボックス 587"/>
        <xdr:cNvSpPr txBox="1"/>
      </xdr:nvSpPr>
      <xdr:spPr>
        <a:xfrm>
          <a:off x="13436111" y="946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92101</xdr:rowOff>
    </xdr:from>
    <xdr:to>
      <xdr:col>67</xdr:col>
      <xdr:colOff>101600</xdr:colOff>
      <xdr:row>56</xdr:row>
      <xdr:rowOff>22251</xdr:rowOff>
    </xdr:to>
    <xdr:sp macro="" textlink="">
      <xdr:nvSpPr>
        <xdr:cNvPr id="589" name="フローチャート: 判断 588"/>
        <xdr:cNvSpPr/>
      </xdr:nvSpPr>
      <xdr:spPr>
        <a:xfrm>
          <a:off x="12763500" y="952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13378</xdr:rowOff>
    </xdr:from>
    <xdr:ext cx="534377" cy="259045"/>
    <xdr:sp macro="" textlink="">
      <xdr:nvSpPr>
        <xdr:cNvPr id="590" name="テキスト ボックス 589"/>
        <xdr:cNvSpPr txBox="1"/>
      </xdr:nvSpPr>
      <xdr:spPr>
        <a:xfrm>
          <a:off x="12547111" y="961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92405</xdr:rowOff>
    </xdr:from>
    <xdr:to>
      <xdr:col>85</xdr:col>
      <xdr:colOff>177800</xdr:colOff>
      <xdr:row>51</xdr:row>
      <xdr:rowOff>22555</xdr:rowOff>
    </xdr:to>
    <xdr:sp macro="" textlink="">
      <xdr:nvSpPr>
        <xdr:cNvPr id="596" name="楕円 595"/>
        <xdr:cNvSpPr/>
      </xdr:nvSpPr>
      <xdr:spPr>
        <a:xfrm>
          <a:off x="16268700" y="866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7332</xdr:rowOff>
    </xdr:from>
    <xdr:ext cx="534377" cy="259045"/>
    <xdr:sp macro="" textlink="">
      <xdr:nvSpPr>
        <xdr:cNvPr id="597" name="教育費該当値テキスト"/>
        <xdr:cNvSpPr txBox="1"/>
      </xdr:nvSpPr>
      <xdr:spPr>
        <a:xfrm>
          <a:off x="16370300" y="857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125476</xdr:rowOff>
    </xdr:from>
    <xdr:to>
      <xdr:col>81</xdr:col>
      <xdr:colOff>101600</xdr:colOff>
      <xdr:row>53</xdr:row>
      <xdr:rowOff>55626</xdr:rowOff>
    </xdr:to>
    <xdr:sp macro="" textlink="">
      <xdr:nvSpPr>
        <xdr:cNvPr id="598" name="楕円 597"/>
        <xdr:cNvSpPr/>
      </xdr:nvSpPr>
      <xdr:spPr>
        <a:xfrm>
          <a:off x="15430500" y="904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72153</xdr:rowOff>
    </xdr:from>
    <xdr:ext cx="534377" cy="259045"/>
    <xdr:sp macro="" textlink="">
      <xdr:nvSpPr>
        <xdr:cNvPr id="599" name="テキスト ボックス 598"/>
        <xdr:cNvSpPr txBox="1"/>
      </xdr:nvSpPr>
      <xdr:spPr>
        <a:xfrm>
          <a:off x="15214111" y="881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47561</xdr:rowOff>
    </xdr:from>
    <xdr:to>
      <xdr:col>76</xdr:col>
      <xdr:colOff>165100</xdr:colOff>
      <xdr:row>54</xdr:row>
      <xdr:rowOff>149161</xdr:rowOff>
    </xdr:to>
    <xdr:sp macro="" textlink="">
      <xdr:nvSpPr>
        <xdr:cNvPr id="600" name="楕円 599"/>
        <xdr:cNvSpPr/>
      </xdr:nvSpPr>
      <xdr:spPr>
        <a:xfrm>
          <a:off x="14541500" y="930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140288</xdr:rowOff>
    </xdr:from>
    <xdr:ext cx="534377" cy="259045"/>
    <xdr:sp macro="" textlink="">
      <xdr:nvSpPr>
        <xdr:cNvPr id="601" name="テキスト ボックス 600"/>
        <xdr:cNvSpPr txBox="1"/>
      </xdr:nvSpPr>
      <xdr:spPr>
        <a:xfrm>
          <a:off x="14325111" y="939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168263</xdr:rowOff>
    </xdr:from>
    <xdr:to>
      <xdr:col>72</xdr:col>
      <xdr:colOff>38100</xdr:colOff>
      <xdr:row>52</xdr:row>
      <xdr:rowOff>98413</xdr:rowOff>
    </xdr:to>
    <xdr:sp macro="" textlink="">
      <xdr:nvSpPr>
        <xdr:cNvPr id="602" name="楕円 601"/>
        <xdr:cNvSpPr/>
      </xdr:nvSpPr>
      <xdr:spPr>
        <a:xfrm>
          <a:off x="13652500" y="891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114940</xdr:rowOff>
    </xdr:from>
    <xdr:ext cx="534377" cy="259045"/>
    <xdr:sp macro="" textlink="">
      <xdr:nvSpPr>
        <xdr:cNvPr id="603" name="テキスト ボックス 602"/>
        <xdr:cNvSpPr txBox="1"/>
      </xdr:nvSpPr>
      <xdr:spPr>
        <a:xfrm>
          <a:off x="13436111" y="868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40894</xdr:rowOff>
    </xdr:from>
    <xdr:to>
      <xdr:col>67</xdr:col>
      <xdr:colOff>101600</xdr:colOff>
      <xdr:row>51</xdr:row>
      <xdr:rowOff>142494</xdr:rowOff>
    </xdr:to>
    <xdr:sp macro="" textlink="">
      <xdr:nvSpPr>
        <xdr:cNvPr id="604" name="楕円 603"/>
        <xdr:cNvSpPr/>
      </xdr:nvSpPr>
      <xdr:spPr>
        <a:xfrm>
          <a:off x="12763500" y="878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49</xdr:row>
      <xdr:rowOff>159021</xdr:rowOff>
    </xdr:from>
    <xdr:ext cx="534377" cy="259045"/>
    <xdr:sp macro="" textlink="">
      <xdr:nvSpPr>
        <xdr:cNvPr id="605" name="テキスト ボックス 604"/>
        <xdr:cNvSpPr txBox="1"/>
      </xdr:nvSpPr>
      <xdr:spPr>
        <a:xfrm>
          <a:off x="12547111" y="856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9" name="テキスト ボックス 618"/>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1" name="テキスト ボックス 620"/>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3" name="テキスト ボックス 622"/>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5" name="テキスト ボックス 62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7" name="テキスト ボックス 626"/>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38136</xdr:rowOff>
    </xdr:from>
    <xdr:to>
      <xdr:col>85</xdr:col>
      <xdr:colOff>126364</xdr:colOff>
      <xdr:row>79</xdr:row>
      <xdr:rowOff>98879</xdr:rowOff>
    </xdr:to>
    <xdr:cxnSp macro="">
      <xdr:nvCxnSpPr>
        <xdr:cNvPr id="631" name="直線コネクタ 630"/>
        <xdr:cNvCxnSpPr/>
      </xdr:nvCxnSpPr>
      <xdr:spPr>
        <a:xfrm flipV="1">
          <a:off x="16317595" y="12039636"/>
          <a:ext cx="1269" cy="1603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156263</xdr:rowOff>
    </xdr:from>
    <xdr:ext cx="534377" cy="259045"/>
    <xdr:sp macro="" textlink="">
      <xdr:nvSpPr>
        <xdr:cNvPr id="634" name="災害復旧費最大値テキスト"/>
        <xdr:cNvSpPr txBox="1"/>
      </xdr:nvSpPr>
      <xdr:spPr>
        <a:xfrm>
          <a:off x="16370300" y="1181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38136</xdr:rowOff>
    </xdr:from>
    <xdr:to>
      <xdr:col>86</xdr:col>
      <xdr:colOff>25400</xdr:colOff>
      <xdr:row>70</xdr:row>
      <xdr:rowOff>38136</xdr:rowOff>
    </xdr:to>
    <xdr:cxnSp macro="">
      <xdr:nvCxnSpPr>
        <xdr:cNvPr id="635" name="直線コネクタ 634"/>
        <xdr:cNvCxnSpPr/>
      </xdr:nvCxnSpPr>
      <xdr:spPr>
        <a:xfrm>
          <a:off x="16230600" y="1203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97137</xdr:rowOff>
    </xdr:from>
    <xdr:to>
      <xdr:col>85</xdr:col>
      <xdr:colOff>127000</xdr:colOff>
      <xdr:row>79</xdr:row>
      <xdr:rowOff>98879</xdr:rowOff>
    </xdr:to>
    <xdr:cxnSp macro="">
      <xdr:nvCxnSpPr>
        <xdr:cNvPr id="636" name="直線コネクタ 635"/>
        <xdr:cNvCxnSpPr/>
      </xdr:nvCxnSpPr>
      <xdr:spPr>
        <a:xfrm>
          <a:off x="15481300" y="13641687"/>
          <a:ext cx="8382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170778</xdr:rowOff>
    </xdr:from>
    <xdr:ext cx="469744" cy="259045"/>
    <xdr:sp macro="" textlink="">
      <xdr:nvSpPr>
        <xdr:cNvPr id="637" name="災害復旧費平均値テキスト"/>
        <xdr:cNvSpPr txBox="1"/>
      </xdr:nvSpPr>
      <xdr:spPr>
        <a:xfrm>
          <a:off x="16370300" y="13200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147901</xdr:rowOff>
    </xdr:from>
    <xdr:to>
      <xdr:col>85</xdr:col>
      <xdr:colOff>177800</xdr:colOff>
      <xdr:row>78</xdr:row>
      <xdr:rowOff>78051</xdr:rowOff>
    </xdr:to>
    <xdr:sp macro="" textlink="">
      <xdr:nvSpPr>
        <xdr:cNvPr id="638" name="フローチャート: 判断 637"/>
        <xdr:cNvSpPr/>
      </xdr:nvSpPr>
      <xdr:spPr>
        <a:xfrm>
          <a:off x="16268700" y="1334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163322</xdr:rowOff>
    </xdr:from>
    <xdr:to>
      <xdr:col>81</xdr:col>
      <xdr:colOff>50800</xdr:colOff>
      <xdr:row>79</xdr:row>
      <xdr:rowOff>97137</xdr:rowOff>
    </xdr:to>
    <xdr:cxnSp macro="">
      <xdr:nvCxnSpPr>
        <xdr:cNvPr id="639" name="直線コネクタ 638"/>
        <xdr:cNvCxnSpPr/>
      </xdr:nvCxnSpPr>
      <xdr:spPr>
        <a:xfrm>
          <a:off x="14592300" y="13536422"/>
          <a:ext cx="889000" cy="10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20428</xdr:rowOff>
    </xdr:from>
    <xdr:to>
      <xdr:col>81</xdr:col>
      <xdr:colOff>101600</xdr:colOff>
      <xdr:row>78</xdr:row>
      <xdr:rowOff>122028</xdr:rowOff>
    </xdr:to>
    <xdr:sp macro="" textlink="">
      <xdr:nvSpPr>
        <xdr:cNvPr id="640" name="フローチャート: 判断 639"/>
        <xdr:cNvSpPr/>
      </xdr:nvSpPr>
      <xdr:spPr>
        <a:xfrm>
          <a:off x="15430500" y="1339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138555</xdr:rowOff>
    </xdr:from>
    <xdr:ext cx="469744" cy="259045"/>
    <xdr:sp macro="" textlink="">
      <xdr:nvSpPr>
        <xdr:cNvPr id="641" name="テキスト ボックス 640"/>
        <xdr:cNvSpPr txBox="1"/>
      </xdr:nvSpPr>
      <xdr:spPr>
        <a:xfrm>
          <a:off x="15246428" y="1316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73188</xdr:rowOff>
    </xdr:from>
    <xdr:to>
      <xdr:col>76</xdr:col>
      <xdr:colOff>114300</xdr:colOff>
      <xdr:row>78</xdr:row>
      <xdr:rowOff>163322</xdr:rowOff>
    </xdr:to>
    <xdr:cxnSp macro="">
      <xdr:nvCxnSpPr>
        <xdr:cNvPr id="642" name="直線コネクタ 641"/>
        <xdr:cNvCxnSpPr/>
      </xdr:nvCxnSpPr>
      <xdr:spPr>
        <a:xfrm>
          <a:off x="13703300" y="13446288"/>
          <a:ext cx="889000" cy="9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102290</xdr:rowOff>
    </xdr:from>
    <xdr:to>
      <xdr:col>76</xdr:col>
      <xdr:colOff>165100</xdr:colOff>
      <xdr:row>78</xdr:row>
      <xdr:rowOff>32440</xdr:rowOff>
    </xdr:to>
    <xdr:sp macro="" textlink="">
      <xdr:nvSpPr>
        <xdr:cNvPr id="643" name="フローチャート: 判断 642"/>
        <xdr:cNvSpPr/>
      </xdr:nvSpPr>
      <xdr:spPr>
        <a:xfrm>
          <a:off x="14541500" y="133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48967</xdr:rowOff>
    </xdr:from>
    <xdr:ext cx="469744" cy="259045"/>
    <xdr:sp macro="" textlink="">
      <xdr:nvSpPr>
        <xdr:cNvPr id="644" name="テキスト ボックス 643"/>
        <xdr:cNvSpPr txBox="1"/>
      </xdr:nvSpPr>
      <xdr:spPr>
        <a:xfrm>
          <a:off x="14357428" y="1307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62412</xdr:rowOff>
    </xdr:from>
    <xdr:to>
      <xdr:col>71</xdr:col>
      <xdr:colOff>177800</xdr:colOff>
      <xdr:row>78</xdr:row>
      <xdr:rowOff>73188</xdr:rowOff>
    </xdr:to>
    <xdr:cxnSp macro="">
      <xdr:nvCxnSpPr>
        <xdr:cNvPr id="645" name="直線コネクタ 644"/>
        <xdr:cNvCxnSpPr/>
      </xdr:nvCxnSpPr>
      <xdr:spPr>
        <a:xfrm>
          <a:off x="12814300" y="13264062"/>
          <a:ext cx="889000" cy="18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134838</xdr:rowOff>
    </xdr:from>
    <xdr:to>
      <xdr:col>72</xdr:col>
      <xdr:colOff>38100</xdr:colOff>
      <xdr:row>79</xdr:row>
      <xdr:rowOff>64988</xdr:rowOff>
    </xdr:to>
    <xdr:sp macro="" textlink="">
      <xdr:nvSpPr>
        <xdr:cNvPr id="646" name="フローチャート: 判断 645"/>
        <xdr:cNvSpPr/>
      </xdr:nvSpPr>
      <xdr:spPr>
        <a:xfrm>
          <a:off x="136525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56115</xdr:rowOff>
    </xdr:from>
    <xdr:ext cx="378565" cy="259045"/>
    <xdr:sp macro="" textlink="">
      <xdr:nvSpPr>
        <xdr:cNvPr id="647" name="テキスト ボックス 646"/>
        <xdr:cNvSpPr txBox="1"/>
      </xdr:nvSpPr>
      <xdr:spPr>
        <a:xfrm>
          <a:off x="13514017" y="13600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144743</xdr:rowOff>
    </xdr:from>
    <xdr:to>
      <xdr:col>67</xdr:col>
      <xdr:colOff>101600</xdr:colOff>
      <xdr:row>79</xdr:row>
      <xdr:rowOff>74893</xdr:rowOff>
    </xdr:to>
    <xdr:sp macro="" textlink="">
      <xdr:nvSpPr>
        <xdr:cNvPr id="648" name="フローチャート: 判断 647"/>
        <xdr:cNvSpPr/>
      </xdr:nvSpPr>
      <xdr:spPr>
        <a:xfrm>
          <a:off x="12763500" y="135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66020</xdr:rowOff>
    </xdr:from>
    <xdr:ext cx="378565" cy="259045"/>
    <xdr:sp macro="" textlink="">
      <xdr:nvSpPr>
        <xdr:cNvPr id="649" name="テキスト ボックス 648"/>
        <xdr:cNvSpPr txBox="1"/>
      </xdr:nvSpPr>
      <xdr:spPr>
        <a:xfrm>
          <a:off x="12625017" y="13610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6"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46337</xdr:rowOff>
    </xdr:from>
    <xdr:to>
      <xdr:col>81</xdr:col>
      <xdr:colOff>101600</xdr:colOff>
      <xdr:row>79</xdr:row>
      <xdr:rowOff>147937</xdr:rowOff>
    </xdr:to>
    <xdr:sp macro="" textlink="">
      <xdr:nvSpPr>
        <xdr:cNvPr id="657" name="楕円 656"/>
        <xdr:cNvSpPr/>
      </xdr:nvSpPr>
      <xdr:spPr>
        <a:xfrm>
          <a:off x="15430500" y="1359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139064</xdr:rowOff>
    </xdr:from>
    <xdr:ext cx="313932" cy="259045"/>
    <xdr:sp macro="" textlink="">
      <xdr:nvSpPr>
        <xdr:cNvPr id="658" name="テキスト ボックス 657"/>
        <xdr:cNvSpPr txBox="1"/>
      </xdr:nvSpPr>
      <xdr:spPr>
        <a:xfrm>
          <a:off x="15324333" y="136836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112522</xdr:rowOff>
    </xdr:from>
    <xdr:to>
      <xdr:col>76</xdr:col>
      <xdr:colOff>165100</xdr:colOff>
      <xdr:row>79</xdr:row>
      <xdr:rowOff>42672</xdr:rowOff>
    </xdr:to>
    <xdr:sp macro="" textlink="">
      <xdr:nvSpPr>
        <xdr:cNvPr id="659" name="楕円 658"/>
        <xdr:cNvSpPr/>
      </xdr:nvSpPr>
      <xdr:spPr>
        <a:xfrm>
          <a:off x="14541500" y="1348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33799</xdr:rowOff>
    </xdr:from>
    <xdr:ext cx="378565" cy="259045"/>
    <xdr:sp macro="" textlink="">
      <xdr:nvSpPr>
        <xdr:cNvPr id="660" name="テキスト ボックス 659"/>
        <xdr:cNvSpPr txBox="1"/>
      </xdr:nvSpPr>
      <xdr:spPr>
        <a:xfrm>
          <a:off x="14403017" y="13578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22388</xdr:rowOff>
    </xdr:from>
    <xdr:to>
      <xdr:col>72</xdr:col>
      <xdr:colOff>38100</xdr:colOff>
      <xdr:row>78</xdr:row>
      <xdr:rowOff>123988</xdr:rowOff>
    </xdr:to>
    <xdr:sp macro="" textlink="">
      <xdr:nvSpPr>
        <xdr:cNvPr id="661" name="楕円 660"/>
        <xdr:cNvSpPr/>
      </xdr:nvSpPr>
      <xdr:spPr>
        <a:xfrm>
          <a:off x="13652500" y="1339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140515</xdr:rowOff>
    </xdr:from>
    <xdr:ext cx="469744" cy="259045"/>
    <xdr:sp macro="" textlink="">
      <xdr:nvSpPr>
        <xdr:cNvPr id="662" name="テキスト ボックス 661"/>
        <xdr:cNvSpPr txBox="1"/>
      </xdr:nvSpPr>
      <xdr:spPr>
        <a:xfrm>
          <a:off x="13468428" y="1317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11612</xdr:rowOff>
    </xdr:from>
    <xdr:to>
      <xdr:col>67</xdr:col>
      <xdr:colOff>101600</xdr:colOff>
      <xdr:row>77</xdr:row>
      <xdr:rowOff>113212</xdr:rowOff>
    </xdr:to>
    <xdr:sp macro="" textlink="">
      <xdr:nvSpPr>
        <xdr:cNvPr id="663" name="楕円 662"/>
        <xdr:cNvSpPr/>
      </xdr:nvSpPr>
      <xdr:spPr>
        <a:xfrm>
          <a:off x="12763500" y="1321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129739</xdr:rowOff>
    </xdr:from>
    <xdr:ext cx="469744" cy="259045"/>
    <xdr:sp macro="" textlink="">
      <xdr:nvSpPr>
        <xdr:cNvPr id="664" name="テキスト ボックス 663"/>
        <xdr:cNvSpPr txBox="1"/>
      </xdr:nvSpPr>
      <xdr:spPr>
        <a:xfrm>
          <a:off x="12579428" y="1298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7" name="テキスト ボックス 676"/>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115171</xdr:rowOff>
    </xdr:from>
    <xdr:to>
      <xdr:col>85</xdr:col>
      <xdr:colOff>126364</xdr:colOff>
      <xdr:row>98</xdr:row>
      <xdr:rowOff>134282</xdr:rowOff>
    </xdr:to>
    <xdr:cxnSp macro="">
      <xdr:nvCxnSpPr>
        <xdr:cNvPr id="687" name="直線コネクタ 686"/>
        <xdr:cNvCxnSpPr/>
      </xdr:nvCxnSpPr>
      <xdr:spPr>
        <a:xfrm flipV="1">
          <a:off x="16317595" y="15545671"/>
          <a:ext cx="1269" cy="139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138109</xdr:rowOff>
    </xdr:from>
    <xdr:ext cx="534377" cy="259045"/>
    <xdr:sp macro="" textlink="">
      <xdr:nvSpPr>
        <xdr:cNvPr id="688" name="公債費最小値テキスト"/>
        <xdr:cNvSpPr txBox="1"/>
      </xdr:nvSpPr>
      <xdr:spPr>
        <a:xfrm>
          <a:off x="16370300" y="1694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134282</xdr:rowOff>
    </xdr:from>
    <xdr:to>
      <xdr:col>86</xdr:col>
      <xdr:colOff>25400</xdr:colOff>
      <xdr:row>98</xdr:row>
      <xdr:rowOff>134282</xdr:rowOff>
    </xdr:to>
    <xdr:cxnSp macro="">
      <xdr:nvCxnSpPr>
        <xdr:cNvPr id="689" name="直線コネクタ 688"/>
        <xdr:cNvCxnSpPr/>
      </xdr:nvCxnSpPr>
      <xdr:spPr>
        <a:xfrm>
          <a:off x="16230600" y="1693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61848</xdr:rowOff>
    </xdr:from>
    <xdr:ext cx="534377" cy="259045"/>
    <xdr:sp macro="" textlink="">
      <xdr:nvSpPr>
        <xdr:cNvPr id="690" name="公債費最大値テキスト"/>
        <xdr:cNvSpPr txBox="1"/>
      </xdr:nvSpPr>
      <xdr:spPr>
        <a:xfrm>
          <a:off x="16370300" y="1532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81,073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115171</xdr:rowOff>
    </xdr:from>
    <xdr:to>
      <xdr:col>86</xdr:col>
      <xdr:colOff>25400</xdr:colOff>
      <xdr:row>90</xdr:row>
      <xdr:rowOff>115171</xdr:rowOff>
    </xdr:to>
    <xdr:cxnSp macro="">
      <xdr:nvCxnSpPr>
        <xdr:cNvPr id="691" name="直線コネクタ 690"/>
        <xdr:cNvCxnSpPr/>
      </xdr:nvCxnSpPr>
      <xdr:spPr>
        <a:xfrm>
          <a:off x="16230600" y="15545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161189</xdr:rowOff>
    </xdr:from>
    <xdr:to>
      <xdr:col>85</xdr:col>
      <xdr:colOff>127000</xdr:colOff>
      <xdr:row>96</xdr:row>
      <xdr:rowOff>20645</xdr:rowOff>
    </xdr:to>
    <xdr:cxnSp macro="">
      <xdr:nvCxnSpPr>
        <xdr:cNvPr id="692" name="直線コネクタ 691"/>
        <xdr:cNvCxnSpPr/>
      </xdr:nvCxnSpPr>
      <xdr:spPr>
        <a:xfrm>
          <a:off x="15481300" y="16448939"/>
          <a:ext cx="838200" cy="3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16153</xdr:rowOff>
    </xdr:from>
    <xdr:ext cx="534377" cy="259045"/>
    <xdr:sp macro="" textlink="">
      <xdr:nvSpPr>
        <xdr:cNvPr id="693" name="公債費平均値テキスト"/>
        <xdr:cNvSpPr txBox="1"/>
      </xdr:nvSpPr>
      <xdr:spPr>
        <a:xfrm>
          <a:off x="16370300" y="16132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164726</xdr:rowOff>
    </xdr:from>
    <xdr:to>
      <xdr:col>85</xdr:col>
      <xdr:colOff>177800</xdr:colOff>
      <xdr:row>95</xdr:row>
      <xdr:rowOff>94876</xdr:rowOff>
    </xdr:to>
    <xdr:sp macro="" textlink="">
      <xdr:nvSpPr>
        <xdr:cNvPr id="694" name="フローチャート: 判断 693"/>
        <xdr:cNvSpPr/>
      </xdr:nvSpPr>
      <xdr:spPr>
        <a:xfrm>
          <a:off x="16268700" y="1628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159908</xdr:rowOff>
    </xdr:from>
    <xdr:to>
      <xdr:col>81</xdr:col>
      <xdr:colOff>50800</xdr:colOff>
      <xdr:row>95</xdr:row>
      <xdr:rowOff>161189</xdr:rowOff>
    </xdr:to>
    <xdr:cxnSp macro="">
      <xdr:nvCxnSpPr>
        <xdr:cNvPr id="695" name="直線コネクタ 694"/>
        <xdr:cNvCxnSpPr/>
      </xdr:nvCxnSpPr>
      <xdr:spPr>
        <a:xfrm>
          <a:off x="14592300" y="16447658"/>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18605</xdr:rowOff>
    </xdr:from>
    <xdr:to>
      <xdr:col>81</xdr:col>
      <xdr:colOff>101600</xdr:colOff>
      <xdr:row>95</xdr:row>
      <xdr:rowOff>120205</xdr:rowOff>
    </xdr:to>
    <xdr:sp macro="" textlink="">
      <xdr:nvSpPr>
        <xdr:cNvPr id="696" name="フローチャート: 判断 695"/>
        <xdr:cNvSpPr/>
      </xdr:nvSpPr>
      <xdr:spPr>
        <a:xfrm>
          <a:off x="15430500" y="1630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136732</xdr:rowOff>
    </xdr:from>
    <xdr:ext cx="534377" cy="259045"/>
    <xdr:sp macro="" textlink="">
      <xdr:nvSpPr>
        <xdr:cNvPr id="697" name="テキスト ボックス 696"/>
        <xdr:cNvSpPr txBox="1"/>
      </xdr:nvSpPr>
      <xdr:spPr>
        <a:xfrm>
          <a:off x="15214111" y="1608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159908</xdr:rowOff>
    </xdr:from>
    <xdr:to>
      <xdr:col>76</xdr:col>
      <xdr:colOff>114300</xdr:colOff>
      <xdr:row>96</xdr:row>
      <xdr:rowOff>3660</xdr:rowOff>
    </xdr:to>
    <xdr:cxnSp macro="">
      <xdr:nvCxnSpPr>
        <xdr:cNvPr id="698" name="直線コネクタ 697"/>
        <xdr:cNvCxnSpPr/>
      </xdr:nvCxnSpPr>
      <xdr:spPr>
        <a:xfrm flipV="1">
          <a:off x="13703300" y="16447658"/>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22241</xdr:rowOff>
    </xdr:from>
    <xdr:to>
      <xdr:col>76</xdr:col>
      <xdr:colOff>165100</xdr:colOff>
      <xdr:row>95</xdr:row>
      <xdr:rowOff>123841</xdr:rowOff>
    </xdr:to>
    <xdr:sp macro="" textlink="">
      <xdr:nvSpPr>
        <xdr:cNvPr id="699" name="フローチャート: 判断 698"/>
        <xdr:cNvSpPr/>
      </xdr:nvSpPr>
      <xdr:spPr>
        <a:xfrm>
          <a:off x="145415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140368</xdr:rowOff>
    </xdr:from>
    <xdr:ext cx="534377" cy="259045"/>
    <xdr:sp macro="" textlink="">
      <xdr:nvSpPr>
        <xdr:cNvPr id="700" name="テキスト ボックス 699"/>
        <xdr:cNvSpPr txBox="1"/>
      </xdr:nvSpPr>
      <xdr:spPr>
        <a:xfrm>
          <a:off x="14325111" y="160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113914</xdr:rowOff>
    </xdr:from>
    <xdr:to>
      <xdr:col>71</xdr:col>
      <xdr:colOff>177800</xdr:colOff>
      <xdr:row>96</xdr:row>
      <xdr:rowOff>3660</xdr:rowOff>
    </xdr:to>
    <xdr:cxnSp macro="">
      <xdr:nvCxnSpPr>
        <xdr:cNvPr id="701" name="直線コネクタ 700"/>
        <xdr:cNvCxnSpPr/>
      </xdr:nvCxnSpPr>
      <xdr:spPr>
        <a:xfrm>
          <a:off x="12814300" y="16401664"/>
          <a:ext cx="889000" cy="6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158508</xdr:rowOff>
    </xdr:from>
    <xdr:to>
      <xdr:col>72</xdr:col>
      <xdr:colOff>38100</xdr:colOff>
      <xdr:row>96</xdr:row>
      <xdr:rowOff>88658</xdr:rowOff>
    </xdr:to>
    <xdr:sp macro="" textlink="">
      <xdr:nvSpPr>
        <xdr:cNvPr id="702" name="フローチャート: 判断 701"/>
        <xdr:cNvSpPr/>
      </xdr:nvSpPr>
      <xdr:spPr>
        <a:xfrm>
          <a:off x="13652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79785</xdr:rowOff>
    </xdr:from>
    <xdr:ext cx="534377" cy="259045"/>
    <xdr:sp macro="" textlink="">
      <xdr:nvSpPr>
        <xdr:cNvPr id="703" name="テキスト ボックス 702"/>
        <xdr:cNvSpPr txBox="1"/>
      </xdr:nvSpPr>
      <xdr:spPr>
        <a:xfrm>
          <a:off x="13436111" y="165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7862</xdr:rowOff>
    </xdr:from>
    <xdr:to>
      <xdr:col>67</xdr:col>
      <xdr:colOff>101600</xdr:colOff>
      <xdr:row>96</xdr:row>
      <xdr:rowOff>109462</xdr:rowOff>
    </xdr:to>
    <xdr:sp macro="" textlink="">
      <xdr:nvSpPr>
        <xdr:cNvPr id="704" name="フローチャート: 判断 703"/>
        <xdr:cNvSpPr/>
      </xdr:nvSpPr>
      <xdr:spPr>
        <a:xfrm>
          <a:off x="12763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100589</xdr:rowOff>
    </xdr:from>
    <xdr:ext cx="534377" cy="259045"/>
    <xdr:sp macro="" textlink="">
      <xdr:nvSpPr>
        <xdr:cNvPr id="705" name="テキスト ボックス 704"/>
        <xdr:cNvSpPr txBox="1"/>
      </xdr:nvSpPr>
      <xdr:spPr>
        <a:xfrm>
          <a:off x="12547111" y="1655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141295</xdr:rowOff>
    </xdr:from>
    <xdr:to>
      <xdr:col>85</xdr:col>
      <xdr:colOff>177800</xdr:colOff>
      <xdr:row>96</xdr:row>
      <xdr:rowOff>71445</xdr:rowOff>
    </xdr:to>
    <xdr:sp macro="" textlink="">
      <xdr:nvSpPr>
        <xdr:cNvPr id="711" name="楕円 710"/>
        <xdr:cNvSpPr/>
      </xdr:nvSpPr>
      <xdr:spPr>
        <a:xfrm>
          <a:off x="16268700" y="164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119722</xdr:rowOff>
    </xdr:from>
    <xdr:ext cx="534377" cy="259045"/>
    <xdr:sp macro="" textlink="">
      <xdr:nvSpPr>
        <xdr:cNvPr id="712" name="公債費該当値テキスト"/>
        <xdr:cNvSpPr txBox="1"/>
      </xdr:nvSpPr>
      <xdr:spPr>
        <a:xfrm>
          <a:off x="16370300" y="1640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110389</xdr:rowOff>
    </xdr:from>
    <xdr:to>
      <xdr:col>81</xdr:col>
      <xdr:colOff>101600</xdr:colOff>
      <xdr:row>96</xdr:row>
      <xdr:rowOff>40539</xdr:rowOff>
    </xdr:to>
    <xdr:sp macro="" textlink="">
      <xdr:nvSpPr>
        <xdr:cNvPr id="713" name="楕円 712"/>
        <xdr:cNvSpPr/>
      </xdr:nvSpPr>
      <xdr:spPr>
        <a:xfrm>
          <a:off x="15430500" y="1639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31666</xdr:rowOff>
    </xdr:from>
    <xdr:ext cx="534377" cy="259045"/>
    <xdr:sp macro="" textlink="">
      <xdr:nvSpPr>
        <xdr:cNvPr id="714" name="テキスト ボックス 713"/>
        <xdr:cNvSpPr txBox="1"/>
      </xdr:nvSpPr>
      <xdr:spPr>
        <a:xfrm>
          <a:off x="15214111" y="1649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109108</xdr:rowOff>
    </xdr:from>
    <xdr:to>
      <xdr:col>76</xdr:col>
      <xdr:colOff>165100</xdr:colOff>
      <xdr:row>96</xdr:row>
      <xdr:rowOff>39258</xdr:rowOff>
    </xdr:to>
    <xdr:sp macro="" textlink="">
      <xdr:nvSpPr>
        <xdr:cNvPr id="715" name="楕円 714"/>
        <xdr:cNvSpPr/>
      </xdr:nvSpPr>
      <xdr:spPr>
        <a:xfrm>
          <a:off x="14541500" y="1639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30385</xdr:rowOff>
    </xdr:from>
    <xdr:ext cx="534377" cy="259045"/>
    <xdr:sp macro="" textlink="">
      <xdr:nvSpPr>
        <xdr:cNvPr id="716" name="テキスト ボックス 715"/>
        <xdr:cNvSpPr txBox="1"/>
      </xdr:nvSpPr>
      <xdr:spPr>
        <a:xfrm>
          <a:off x="14325111" y="1648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124310</xdr:rowOff>
    </xdr:from>
    <xdr:to>
      <xdr:col>72</xdr:col>
      <xdr:colOff>38100</xdr:colOff>
      <xdr:row>96</xdr:row>
      <xdr:rowOff>54460</xdr:rowOff>
    </xdr:to>
    <xdr:sp macro="" textlink="">
      <xdr:nvSpPr>
        <xdr:cNvPr id="717" name="楕円 716"/>
        <xdr:cNvSpPr/>
      </xdr:nvSpPr>
      <xdr:spPr>
        <a:xfrm>
          <a:off x="13652500" y="1641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70987</xdr:rowOff>
    </xdr:from>
    <xdr:ext cx="534377" cy="259045"/>
    <xdr:sp macro="" textlink="">
      <xdr:nvSpPr>
        <xdr:cNvPr id="718" name="テキスト ボックス 717"/>
        <xdr:cNvSpPr txBox="1"/>
      </xdr:nvSpPr>
      <xdr:spPr>
        <a:xfrm>
          <a:off x="13436111" y="1618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63114</xdr:rowOff>
    </xdr:from>
    <xdr:to>
      <xdr:col>67</xdr:col>
      <xdr:colOff>101600</xdr:colOff>
      <xdr:row>95</xdr:row>
      <xdr:rowOff>164714</xdr:rowOff>
    </xdr:to>
    <xdr:sp macro="" textlink="">
      <xdr:nvSpPr>
        <xdr:cNvPr id="719" name="楕円 718"/>
        <xdr:cNvSpPr/>
      </xdr:nvSpPr>
      <xdr:spPr>
        <a:xfrm>
          <a:off x="12763500" y="1635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9791</xdr:rowOff>
    </xdr:from>
    <xdr:ext cx="534377" cy="259045"/>
    <xdr:sp macro="" textlink="">
      <xdr:nvSpPr>
        <xdr:cNvPr id="720" name="テキスト ボックス 719"/>
        <xdr:cNvSpPr txBox="1"/>
      </xdr:nvSpPr>
      <xdr:spPr>
        <a:xfrm>
          <a:off x="12547111" y="1612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4" name="テキスト ボックス 73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6" name="テキスト ボックス 73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8" name="テキスト ボックス 73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168003</xdr:rowOff>
    </xdr:from>
    <xdr:to>
      <xdr:col>116</xdr:col>
      <xdr:colOff>62864</xdr:colOff>
      <xdr:row>39</xdr:row>
      <xdr:rowOff>98878</xdr:rowOff>
    </xdr:to>
    <xdr:cxnSp macro="">
      <xdr:nvCxnSpPr>
        <xdr:cNvPr id="746" name="直線コネクタ 745"/>
        <xdr:cNvCxnSpPr/>
      </xdr:nvCxnSpPr>
      <xdr:spPr>
        <a:xfrm flipV="1">
          <a:off x="22159595" y="531150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114680</xdr:rowOff>
    </xdr:from>
    <xdr:ext cx="469744" cy="259045"/>
    <xdr:sp macro="" textlink="">
      <xdr:nvSpPr>
        <xdr:cNvPr id="749" name="諸支出金最大値テキスト"/>
        <xdr:cNvSpPr txBox="1"/>
      </xdr:nvSpPr>
      <xdr:spPr>
        <a:xfrm>
          <a:off x="22212300" y="508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168003</xdr:rowOff>
    </xdr:from>
    <xdr:to>
      <xdr:col>116</xdr:col>
      <xdr:colOff>152400</xdr:colOff>
      <xdr:row>30</xdr:row>
      <xdr:rowOff>168003</xdr:rowOff>
    </xdr:to>
    <xdr:cxnSp macro="">
      <xdr:nvCxnSpPr>
        <xdr:cNvPr id="750" name="直線コネクタ 749"/>
        <xdr:cNvCxnSpPr/>
      </xdr:nvCxnSpPr>
      <xdr:spPr>
        <a:xfrm>
          <a:off x="22072600" y="531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141168</xdr:rowOff>
    </xdr:from>
    <xdr:ext cx="313932" cy="259045"/>
    <xdr:sp macro="" textlink="">
      <xdr:nvSpPr>
        <xdr:cNvPr id="752" name="諸支出金平均値テキスト"/>
        <xdr:cNvSpPr txBox="1"/>
      </xdr:nvSpPr>
      <xdr:spPr>
        <a:xfrm>
          <a:off x="22212300" y="648481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118291</xdr:rowOff>
    </xdr:from>
    <xdr:to>
      <xdr:col>116</xdr:col>
      <xdr:colOff>114300</xdr:colOff>
      <xdr:row>39</xdr:row>
      <xdr:rowOff>48441</xdr:rowOff>
    </xdr:to>
    <xdr:sp macro="" textlink="">
      <xdr:nvSpPr>
        <xdr:cNvPr id="753" name="フローチャート: 判断 752"/>
        <xdr:cNvSpPr/>
      </xdr:nvSpPr>
      <xdr:spPr>
        <a:xfrm>
          <a:off x="22110700" y="663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105228</xdr:rowOff>
    </xdr:from>
    <xdr:to>
      <xdr:col>112</xdr:col>
      <xdr:colOff>38100</xdr:colOff>
      <xdr:row>39</xdr:row>
      <xdr:rowOff>35378</xdr:rowOff>
    </xdr:to>
    <xdr:sp macro="" textlink="">
      <xdr:nvSpPr>
        <xdr:cNvPr id="755" name="フローチャート: 判断 754"/>
        <xdr:cNvSpPr/>
      </xdr:nvSpPr>
      <xdr:spPr>
        <a:xfrm>
          <a:off x="21272500" y="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51905</xdr:rowOff>
    </xdr:from>
    <xdr:ext cx="378565" cy="259045"/>
    <xdr:sp macro="" textlink="">
      <xdr:nvSpPr>
        <xdr:cNvPr id="756" name="テキスト ボックス 755"/>
        <xdr:cNvSpPr txBox="1"/>
      </xdr:nvSpPr>
      <xdr:spPr>
        <a:xfrm>
          <a:off x="21134017" y="6395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146594</xdr:rowOff>
    </xdr:from>
    <xdr:to>
      <xdr:col>107</xdr:col>
      <xdr:colOff>101600</xdr:colOff>
      <xdr:row>39</xdr:row>
      <xdr:rowOff>76744</xdr:rowOff>
    </xdr:to>
    <xdr:sp macro="" textlink="">
      <xdr:nvSpPr>
        <xdr:cNvPr id="758" name="フローチャート: 判断 757"/>
        <xdr:cNvSpPr/>
      </xdr:nvSpPr>
      <xdr:spPr>
        <a:xfrm>
          <a:off x="20383500" y="666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93271</xdr:rowOff>
    </xdr:from>
    <xdr:ext cx="313932" cy="259045"/>
    <xdr:sp macro="" textlink="">
      <xdr:nvSpPr>
        <xdr:cNvPr id="759" name="テキスト ボックス 758"/>
        <xdr:cNvSpPr txBox="1"/>
      </xdr:nvSpPr>
      <xdr:spPr>
        <a:xfrm>
          <a:off x="20277333" y="6436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57331</xdr:rowOff>
    </xdr:from>
    <xdr:to>
      <xdr:col>102</xdr:col>
      <xdr:colOff>165100</xdr:colOff>
      <xdr:row>38</xdr:row>
      <xdr:rowOff>158931</xdr:rowOff>
    </xdr:to>
    <xdr:sp macro="" textlink="">
      <xdr:nvSpPr>
        <xdr:cNvPr id="761" name="フローチャート: 判断 760"/>
        <xdr:cNvSpPr/>
      </xdr:nvSpPr>
      <xdr:spPr>
        <a:xfrm>
          <a:off x="19494500" y="657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4008</xdr:rowOff>
    </xdr:from>
    <xdr:ext cx="378565" cy="259045"/>
    <xdr:sp macro="" textlink="">
      <xdr:nvSpPr>
        <xdr:cNvPr id="762" name="テキスト ボックス 761"/>
        <xdr:cNvSpPr txBox="1"/>
      </xdr:nvSpPr>
      <xdr:spPr>
        <a:xfrm>
          <a:off x="19356017" y="6347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3" name="フローチャート: 判断 762"/>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64" name="テキスト ボックス 763"/>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目的別で比較すると、県平均及び類似団体平均をともに上回っているのは教育費であり、前年度と比較しても大きく伸びている状況である。これは、学校給食共同調理場改築事業や中学校体育館改築事業を実施したことから前年度に比べて増加（＋</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億円）した主な理由である。また、英語教育の推進や小中学校</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などの市独自の教育施策を推進しているため、県平均及び類似団体平均と比較して高止まりしている。教育分野の行政サービスが充実していると言えるが、今後において持続可能な財政運営を行っていくためにも、市の将来を担う子ども達に係る経費ではあるが、費用対効果を検証し、効果の低い経費を削減するなど費用抑制に努めていく必要がある。また、土木費においては、県平均や類似団体平均と同程度であるが、経年比較をすると年々上昇してきている。これ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計画による駅周辺地区都市再生整備事業を実施していることが主な要因である。本市は有形固定資産減価償却率が低いため、施設老朽化の度合いが低いと言えるが、今後の老朽化に伴い、道路などの維持管理費が増加する見込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商工費については、類似団体平均を上回っている状況である。これは、平成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年度から新たに産業団地造成事業特別会計を設置したことに伴う繰出金（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億円）の発生による。また、主な事業としては観光施設の管理運営業務委託であるため、公共施設等総合管理計画に基づき施設等の統廃合を行うことで逓減に努める。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財政調整基金については、決算余剰金を積み立てるとともに、最低水準の取り崩しに努めている。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黒磯駅周辺地区（仮称）駅前図書館等整備や共英学校給食共同調理場改築事業の進捗により歳出が増加したが、県支出金及び個人市民税等の増加により歳入総額が増加したため、実質単年度収支は前年度比で</a:t>
          </a:r>
          <a:r>
            <a:rPr kumimoji="1" lang="en-US" altLang="ja-JP" sz="1200">
              <a:latin typeface="ＭＳ ゴシック" pitchFamily="49" charset="-128"/>
              <a:ea typeface="ＭＳ ゴシック" pitchFamily="49" charset="-128"/>
            </a:rPr>
            <a:t>0.51</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+141,775</a:t>
          </a:r>
          <a:r>
            <a:rPr kumimoji="1" lang="ja-JP" altLang="en-US" sz="1200">
              <a:latin typeface="ＭＳ ゴシック" pitchFamily="49" charset="-128"/>
              <a:ea typeface="ＭＳ ゴシック" pitchFamily="49" charset="-128"/>
            </a:rPr>
            <a:t>千円）ポイント増加した。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普通交付税の合併算定替えによる逓減を見据え、安定した財政運営を行うため、引き続き財源の確保に努める。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年度においてもすべての会計で赤字は発生していない。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下水道事業特別会計及び農業集落排水事業特別会計においては、令和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年度から法適化を行い、経営の健全化を進め繰出金の抑制を図る予定だが、平成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年度における一般会計からの繰入金の比率は下水道事業特別会計で</a:t>
          </a:r>
          <a:r>
            <a:rPr kumimoji="1" lang="en-US" altLang="ja-JP" sz="1400">
              <a:latin typeface="ＭＳ ゴシック" pitchFamily="49" charset="-128"/>
              <a:ea typeface="ＭＳ ゴシック" pitchFamily="49" charset="-128"/>
            </a:rPr>
            <a:t>42.5</a:t>
          </a:r>
          <a:r>
            <a:rPr kumimoji="1" lang="ja-JP" altLang="en-US" sz="1400">
              <a:latin typeface="ＭＳ ゴシック" pitchFamily="49" charset="-128"/>
              <a:ea typeface="ＭＳ ゴシック" pitchFamily="49" charset="-128"/>
            </a:rPr>
            <a:t>％、農業集落排水事業特別会計で</a:t>
          </a:r>
          <a:r>
            <a:rPr kumimoji="1" lang="en-US" altLang="ja-JP" sz="1400">
              <a:latin typeface="ＭＳ ゴシック" pitchFamily="49" charset="-128"/>
              <a:ea typeface="ＭＳ ゴシック" pitchFamily="49" charset="-128"/>
            </a:rPr>
            <a:t>60.2</a:t>
          </a:r>
          <a:r>
            <a:rPr kumimoji="1" lang="ja-JP" altLang="en-US" sz="1400">
              <a:latin typeface="ＭＳ ゴシック" pitchFamily="49" charset="-128"/>
              <a:ea typeface="ＭＳ ゴシック" pitchFamily="49" charset="-128"/>
            </a:rPr>
            <a:t>％と高く、一般会計からの繰入金に大きく依存している。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実質単年度公債費比率は、前年度から</a:t>
          </a:r>
          <a:r>
            <a:rPr kumimoji="1" lang="en-US" altLang="ja-JP" sz="1300">
              <a:latin typeface="ＭＳ ゴシック" pitchFamily="49" charset="-128"/>
              <a:ea typeface="ＭＳ ゴシック" pitchFamily="49" charset="-128"/>
            </a:rPr>
            <a:t>0.1</a:t>
          </a:r>
          <a:r>
            <a:rPr kumimoji="1" lang="ja-JP" altLang="en-US" sz="1300">
              <a:latin typeface="ＭＳ ゴシック" pitchFamily="49" charset="-128"/>
              <a:ea typeface="ＭＳ ゴシック" pitchFamily="49" charset="-128"/>
            </a:rPr>
            <a:t>ポイント増の</a:t>
          </a:r>
          <a:r>
            <a:rPr kumimoji="1" lang="en-US" altLang="ja-JP" sz="1300">
              <a:latin typeface="ＭＳ ゴシック" pitchFamily="49" charset="-128"/>
              <a:ea typeface="ＭＳ ゴシック" pitchFamily="49" charset="-128"/>
            </a:rPr>
            <a:t>4.3</a:t>
          </a:r>
          <a:r>
            <a:rPr kumimoji="1" lang="ja-JP" altLang="en-US" sz="1300">
              <a:latin typeface="ＭＳ ゴシック" pitchFamily="49" charset="-128"/>
              <a:ea typeface="ＭＳ ゴシック" pitchFamily="49" charset="-128"/>
            </a:rPr>
            <a:t>％となった。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合併特例債事業の一部（平成</a:t>
          </a:r>
          <a:r>
            <a:rPr kumimoji="1" lang="en-US" altLang="ja-JP" sz="1300">
              <a:latin typeface="ＭＳ ゴシック" pitchFamily="49" charset="-128"/>
              <a:ea typeface="ＭＳ ゴシック" pitchFamily="49" charset="-128"/>
            </a:rPr>
            <a:t>19</a:t>
          </a:r>
          <a:r>
            <a:rPr kumimoji="1" lang="ja-JP" altLang="en-US" sz="1300">
              <a:latin typeface="ＭＳ ゴシック" pitchFamily="49" charset="-128"/>
              <a:ea typeface="ＭＳ ゴシック" pitchFamily="49" charset="-128"/>
            </a:rPr>
            <a:t>年度借入分）償還終了による元利償還金の減少はあったが、下水道特別会計に係る償還金増額による準元利償還金の増加や那須地区消防組合における地方債の増加による一部事務組合への負担金の増加があった。また、標準財政規模は昨年度と同程度であったが、元利償還金・準元利償還金に係る基準財政需要額算入額が減少したことが要因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市債償還期間の平準化及び市債発行の適正化のため市債発行額の総量管理に引き続き取り組み、計画的な財政運営に努める。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300">
              <a:effectLst/>
              <a:latin typeface="ＭＳ ゴシック" panose="020B0609070205080204" pitchFamily="49" charset="-128"/>
              <a:ea typeface="ＭＳ ゴシック" panose="020B0609070205080204" pitchFamily="49" charset="-128"/>
            </a:rPr>
            <a:t>満期一括償還地方債の借入がないため、該当の積み立ては行っていない。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前年度と比較して将来負担額は減少しており、平成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年度決算以降将来負担比率は生じていない。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額の減については、地方債残高の増加に比べて公共施設等有効活用基金原資積立及び国民健康保険財政調整基金積立の額が多かったことから、将来負担額に充当可能な基金残高が増加したことが要因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栃木県那須塩原市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8,200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万円、民間保育施設等整備支援事業に充てるために子ども未来基金を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2,051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万円を取り崩した一方で、地方財政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法第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条の規定に基づき財政調整基金に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8,900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万円、新庁舎整備に充てるため新庁舎整備基金に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万円、公共施設等有効活用基金に</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億円等の積み立てを行ったことにより基金全体の残高は増加した。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決算状況を踏まえ可能な範囲内での積み立てを行っていくものの、新庁舎整備事業や市町村合併に伴う財政優遇措置（普通交付税合併算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定替による特例措置）の終了による財源の減少が見込まれることから、中長期的には減少傾向にある。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・新庁舎整備基金：新庁舎の整備に備えるため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・合併振興基金：市民の連帯の強化又は地域振興のための事業費用に充てるため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・公共施設等有効活用基金：公共施設等の有効活用に要する財源を確保することにより、公共施設等の整理統合に伴う再編整備及び長寿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命化並びに効率的な運用を行うため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公共施設等有効活用基金：有形固定資産減価償却率が比較的低いことから施設老朽化の度合いが低いと判断できる一方で、今後の老朽</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化に向けた対策事業に備えるため、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億円積み立てたことによる増加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・新庁舎整備基金：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2023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年度までに予定する新庁舎整備に備えるため、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万円積み立てたことによる増加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・子ども未来基金：民間保育施設等整備事業の財源として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2,051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2023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年度までに予定する新庁舎整備のため、予算の範囲内で積立を行うとともに、新庁舎整備事業のために取崩しを</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行う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・合併振興基金：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2023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年度までに予定する新庁舎整備事業のため、取崩しを行う予定である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地方財政法第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条の規定に基づき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8,900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万円の積み立てを行った一方で、不足する財源を補うため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8,200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万円を取り崩したことによ</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り減少した。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地方財政法第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条の規定に基づき、決算剰余金の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の積立を行う一方で、生産年齢人口の減少等による税収の落ち込み、高齢化の進展</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に伴う社会保障費の増加、市町村合併に伴う財政優遇措置（普通交付税合併算定替による特例措置）の終了により財源の減少が見込まれる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ことから、今後においても減少していく見込みである。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運用利子（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千円）の積立のみであり、前年度とほぼ同額となった。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今後の公債費の推移を勘案し、必要に応じて今後の方針について検討を行う。</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117,653
115,556
592.74
51,837,102
49,341,186
2,127,827
27,414,501
34,169,613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有形固定資産減価償却率は、資産の老朽化度合を示す指標であり割合が高いほど老朽化が進んでいることになる。本市は</a:t>
          </a:r>
          <a:r>
            <a:rPr kumimoji="1" lang="en-US" altLang="ja-JP" sz="1100">
              <a:latin typeface="ＭＳ Ｐゴシック" panose="020B0600070205080204" pitchFamily="50" charset="-128"/>
              <a:ea typeface="ＭＳ Ｐゴシック" panose="020B0600070205080204" pitchFamily="50" charset="-128"/>
            </a:rPr>
            <a:t>52.5</a:t>
          </a:r>
          <a:r>
            <a:rPr kumimoji="1" lang="ja-JP" altLang="en-US" sz="1100">
              <a:latin typeface="ＭＳ Ｐゴシック" panose="020B0600070205080204" pitchFamily="50" charset="-128"/>
              <a:ea typeface="ＭＳ Ｐゴシック" panose="020B0600070205080204" pitchFamily="50" charset="-128"/>
            </a:rPr>
            <a:t>％であり、これは県平均</a:t>
          </a:r>
          <a:r>
            <a:rPr kumimoji="1" lang="en-US" altLang="ja-JP" sz="1100">
              <a:latin typeface="ＭＳ Ｐゴシック" panose="020B0600070205080204" pitchFamily="50" charset="-128"/>
              <a:ea typeface="ＭＳ Ｐゴシック" panose="020B0600070205080204" pitchFamily="50" charset="-128"/>
            </a:rPr>
            <a:t>(58.2</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5.7</a:t>
          </a:r>
          <a:r>
            <a:rPr kumimoji="1" lang="ja-JP" altLang="en-US" sz="1100">
              <a:latin typeface="ＭＳ Ｐゴシック" panose="020B0600070205080204" pitchFamily="50" charset="-128"/>
              <a:ea typeface="ＭＳ Ｐゴシック" panose="020B0600070205080204" pitchFamily="50" charset="-128"/>
            </a:rPr>
            <a:t>ポイント、類似団体平均</a:t>
          </a:r>
          <a:r>
            <a:rPr kumimoji="1" lang="en-US" altLang="ja-JP" sz="1100">
              <a:latin typeface="ＭＳ Ｐゴシック" panose="020B0600070205080204" pitchFamily="50" charset="-128"/>
              <a:ea typeface="ＭＳ Ｐゴシック" panose="020B0600070205080204" pitchFamily="50" charset="-128"/>
            </a:rPr>
            <a:t>(59.8%)</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7.3</a:t>
          </a:r>
          <a:r>
            <a:rPr kumimoji="1" lang="ja-JP" altLang="en-US" sz="1100">
              <a:latin typeface="ＭＳ Ｐゴシック" panose="020B0600070205080204" pitchFamily="50" charset="-128"/>
              <a:ea typeface="ＭＳ Ｐゴシック" panose="020B0600070205080204" pitchFamily="50" charset="-128"/>
            </a:rPr>
            <a:t>ポイント低く、他と比べて長寿命化対策に取り組んでいると言える。また、本市の年度間比較において平成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年度は、共英学校給食共同調理場整備事業や黒磯駅周辺都市再生整備事業により資産が増加</a:t>
          </a:r>
          <a:r>
            <a:rPr kumimoji="1" lang="en-US" altLang="ja-JP" sz="1100">
              <a:latin typeface="ＭＳ Ｐゴシック" panose="020B0600070205080204" pitchFamily="50" charset="-128"/>
              <a:ea typeface="ＭＳ Ｐゴシック" panose="020B0600070205080204" pitchFamily="50" charset="-128"/>
            </a:rPr>
            <a:t>(+54.9</a:t>
          </a:r>
          <a:r>
            <a:rPr kumimoji="1" lang="ja-JP" altLang="en-US" sz="1100">
              <a:latin typeface="ＭＳ Ｐゴシック" panose="020B0600070205080204" pitchFamily="50" charset="-128"/>
              <a:ea typeface="ＭＳ Ｐゴシック" panose="020B0600070205080204" pitchFamily="50" charset="-128"/>
            </a:rPr>
            <a:t>億円）したが、減価償却額</a:t>
          </a:r>
          <a:r>
            <a:rPr kumimoji="1" lang="en-US" altLang="ja-JP" sz="1100">
              <a:latin typeface="ＭＳ Ｐゴシック" panose="020B0600070205080204" pitchFamily="50" charset="-128"/>
              <a:ea typeface="ＭＳ Ｐゴシック" panose="020B0600070205080204" pitchFamily="50" charset="-128"/>
            </a:rPr>
            <a:t>(63.6</a:t>
          </a:r>
          <a:r>
            <a:rPr kumimoji="1" lang="ja-JP" altLang="en-US" sz="1100">
              <a:latin typeface="ＭＳ Ｐゴシック" panose="020B0600070205080204" pitchFamily="50" charset="-128"/>
              <a:ea typeface="ＭＳ Ｐゴシック" panose="020B0600070205080204" pitchFamily="50" charset="-128"/>
            </a:rPr>
            <a:t>億円）が上回ったため、有形固定資産減価償却率が＋</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％伸び、老朽化が進行した。</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18052</xdr:rowOff>
    </xdr:from>
    <xdr:to>
      <xdr:col>23</xdr:col>
      <xdr:colOff>85090</xdr:colOff>
      <xdr:row>34</xdr:row>
      <xdr:rowOff>23858</xdr:rowOff>
    </xdr:to>
    <xdr:cxnSp macro="">
      <xdr:nvCxnSpPr>
        <xdr:cNvPr id="74" name="直線コネクタ 73"/>
        <xdr:cNvCxnSpPr/>
      </xdr:nvCxnSpPr>
      <xdr:spPr>
        <a:xfrm flipV="1">
          <a:off x="4760595" y="5418727"/>
          <a:ext cx="1270" cy="120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27685</xdr:rowOff>
    </xdr:from>
    <xdr:ext cx="405111" cy="259045"/>
    <xdr:sp macro="" textlink="">
      <xdr:nvSpPr>
        <xdr:cNvPr id="75" name="有形固定資産減価償却率最小値テキスト"/>
        <xdr:cNvSpPr txBox="1"/>
      </xdr:nvSpPr>
      <xdr:spPr>
        <a:xfrm>
          <a:off x="4813300" y="6628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23858</xdr:rowOff>
    </xdr:from>
    <xdr:to>
      <xdr:col>23</xdr:col>
      <xdr:colOff>174625</xdr:colOff>
      <xdr:row>34</xdr:row>
      <xdr:rowOff>23858</xdr:rowOff>
    </xdr:to>
    <xdr:cxnSp macro="">
      <xdr:nvCxnSpPr>
        <xdr:cNvPr id="76" name="直線コネクタ 75"/>
        <xdr:cNvCxnSpPr/>
      </xdr:nvCxnSpPr>
      <xdr:spPr>
        <a:xfrm>
          <a:off x="4673600" y="66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136179</xdr:rowOff>
    </xdr:from>
    <xdr:ext cx="405111" cy="259045"/>
    <xdr:sp macro="" textlink="">
      <xdr:nvSpPr>
        <xdr:cNvPr id="77" name="有形固定資産減価償却率最大値テキスト"/>
        <xdr:cNvSpPr txBox="1"/>
      </xdr:nvSpPr>
      <xdr:spPr>
        <a:xfrm>
          <a:off x="4813300" y="5193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18052</xdr:rowOff>
    </xdr:from>
    <xdr:to>
      <xdr:col>23</xdr:col>
      <xdr:colOff>174625</xdr:colOff>
      <xdr:row>27</xdr:row>
      <xdr:rowOff>18052</xdr:rowOff>
    </xdr:to>
    <xdr:cxnSp macro="">
      <xdr:nvCxnSpPr>
        <xdr:cNvPr id="78" name="直線コネクタ 77"/>
        <xdr:cNvCxnSpPr/>
      </xdr:nvCxnSpPr>
      <xdr:spPr>
        <a:xfrm>
          <a:off x="4673600" y="5418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112956</xdr:rowOff>
    </xdr:from>
    <xdr:ext cx="405111" cy="259045"/>
    <xdr:sp macro="" textlink="">
      <xdr:nvSpPr>
        <xdr:cNvPr id="79" name="有形固定資産減価償却率平均値テキスト"/>
        <xdr:cNvSpPr txBox="1"/>
      </xdr:nvSpPr>
      <xdr:spPr>
        <a:xfrm>
          <a:off x="4813300" y="5685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80" name="フローチャート: 判断 79"/>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81" name="フローチャート: 判断 80"/>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164102</xdr:rowOff>
    </xdr:from>
    <xdr:to>
      <xdr:col>15</xdr:col>
      <xdr:colOff>187325</xdr:colOff>
      <xdr:row>30</xdr:row>
      <xdr:rowOff>94252</xdr:rowOff>
    </xdr:to>
    <xdr:sp macro="" textlink="">
      <xdr:nvSpPr>
        <xdr:cNvPr id="82" name="フローチャート: 判断 81"/>
        <xdr:cNvSpPr/>
      </xdr:nvSpPr>
      <xdr:spPr>
        <a:xfrm>
          <a:off x="3238500" y="590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77742</xdr:rowOff>
    </xdr:from>
    <xdr:to>
      <xdr:col>11</xdr:col>
      <xdr:colOff>187325</xdr:colOff>
      <xdr:row>30</xdr:row>
      <xdr:rowOff>7892</xdr:rowOff>
    </xdr:to>
    <xdr:sp macro="" textlink="">
      <xdr:nvSpPr>
        <xdr:cNvPr id="83" name="フローチャート: 判断 82"/>
        <xdr:cNvSpPr/>
      </xdr:nvSpPr>
      <xdr:spPr>
        <a:xfrm>
          <a:off x="2476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143782</xdr:rowOff>
    </xdr:from>
    <xdr:to>
      <xdr:col>23</xdr:col>
      <xdr:colOff>136525</xdr:colOff>
      <xdr:row>31</xdr:row>
      <xdr:rowOff>73932</xdr:rowOff>
    </xdr:to>
    <xdr:sp macro="" textlink="">
      <xdr:nvSpPr>
        <xdr:cNvPr id="89" name="楕円 88"/>
        <xdr:cNvSpPr/>
      </xdr:nvSpPr>
      <xdr:spPr>
        <a:xfrm>
          <a:off x="47117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122209</xdr:rowOff>
    </xdr:from>
    <xdr:ext cx="405111" cy="259045"/>
    <xdr:sp macro="" textlink="">
      <xdr:nvSpPr>
        <xdr:cNvPr id="90" name="有形固定資産減価償却率該当値テキスト"/>
        <xdr:cNvSpPr txBox="1"/>
      </xdr:nvSpPr>
      <xdr:spPr>
        <a:xfrm>
          <a:off x="4813300" y="6037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9344</xdr:rowOff>
    </xdr:from>
    <xdr:to>
      <xdr:col>19</xdr:col>
      <xdr:colOff>187325</xdr:colOff>
      <xdr:row>31</xdr:row>
      <xdr:rowOff>110944</xdr:rowOff>
    </xdr:to>
    <xdr:sp macro="" textlink="">
      <xdr:nvSpPr>
        <xdr:cNvPr id="91" name="楕円 90"/>
        <xdr:cNvSpPr/>
      </xdr:nvSpPr>
      <xdr:spPr>
        <a:xfrm>
          <a:off x="4000500" y="60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23132</xdr:rowOff>
    </xdr:from>
    <xdr:to>
      <xdr:col>23</xdr:col>
      <xdr:colOff>85725</xdr:colOff>
      <xdr:row>31</xdr:row>
      <xdr:rowOff>60144</xdr:rowOff>
    </xdr:to>
    <xdr:cxnSp macro="">
      <xdr:nvCxnSpPr>
        <xdr:cNvPr id="92" name="直線コネクタ 91"/>
        <xdr:cNvCxnSpPr/>
      </xdr:nvCxnSpPr>
      <xdr:spPr>
        <a:xfrm flipV="1">
          <a:off x="4051300" y="6109607"/>
          <a:ext cx="711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58692</xdr:rowOff>
    </xdr:from>
    <xdr:to>
      <xdr:col>15</xdr:col>
      <xdr:colOff>187325</xdr:colOff>
      <xdr:row>31</xdr:row>
      <xdr:rowOff>160292</xdr:rowOff>
    </xdr:to>
    <xdr:sp macro="" textlink="">
      <xdr:nvSpPr>
        <xdr:cNvPr id="93" name="楕円 92"/>
        <xdr:cNvSpPr/>
      </xdr:nvSpPr>
      <xdr:spPr>
        <a:xfrm>
          <a:off x="3238500" y="61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60144</xdr:rowOff>
    </xdr:from>
    <xdr:to>
      <xdr:col>19</xdr:col>
      <xdr:colOff>136525</xdr:colOff>
      <xdr:row>31</xdr:row>
      <xdr:rowOff>109492</xdr:rowOff>
    </xdr:to>
    <xdr:cxnSp macro="">
      <xdr:nvCxnSpPr>
        <xdr:cNvPr id="94" name="直線コネクタ 93"/>
        <xdr:cNvCxnSpPr/>
      </xdr:nvCxnSpPr>
      <xdr:spPr>
        <a:xfrm flipV="1">
          <a:off x="3289300" y="6146619"/>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70683</xdr:rowOff>
    </xdr:from>
    <xdr:ext cx="405111" cy="259045"/>
    <xdr:sp macro="" textlink="">
      <xdr:nvSpPr>
        <xdr:cNvPr id="95" name="n_1aveValue有形固定資産減価償却率"/>
        <xdr:cNvSpPr txBox="1"/>
      </xdr:nvSpPr>
      <xdr:spPr>
        <a:xfrm>
          <a:off x="3836044" y="564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110779</xdr:rowOff>
    </xdr:from>
    <xdr:ext cx="405111" cy="259045"/>
    <xdr:sp macro="" textlink="">
      <xdr:nvSpPr>
        <xdr:cNvPr id="96" name="n_2aveValue有形固定資産減価償却率"/>
        <xdr:cNvSpPr txBox="1"/>
      </xdr:nvSpPr>
      <xdr:spPr>
        <a:xfrm>
          <a:off x="3086744" y="5682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24419</xdr:rowOff>
    </xdr:from>
    <xdr:ext cx="405111" cy="259045"/>
    <xdr:sp macro="" textlink="">
      <xdr:nvSpPr>
        <xdr:cNvPr id="97" name="n_3aveValue有形固定資産減価償却率"/>
        <xdr:cNvSpPr txBox="1"/>
      </xdr:nvSpPr>
      <xdr:spPr>
        <a:xfrm>
          <a:off x="23247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102071</xdr:rowOff>
    </xdr:from>
    <xdr:ext cx="405111" cy="259045"/>
    <xdr:sp macro="" textlink="">
      <xdr:nvSpPr>
        <xdr:cNvPr id="98" name="n_1mainValue有形固定資産減価償却率"/>
        <xdr:cNvSpPr txBox="1"/>
      </xdr:nvSpPr>
      <xdr:spPr>
        <a:xfrm>
          <a:off x="3836044" y="61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151419</xdr:rowOff>
    </xdr:from>
    <xdr:ext cx="405111" cy="259045"/>
    <xdr:sp macro="" textlink="">
      <xdr:nvSpPr>
        <xdr:cNvPr id="99" name="n_2mainValue有形固定資産減価償却率"/>
        <xdr:cNvSpPr txBox="1"/>
      </xdr:nvSpPr>
      <xdr:spPr>
        <a:xfrm>
          <a:off x="3086744" y="6237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債務償還比率は、債務償還に充当できる一般財源に対する実質債務の比率であり、比率が低いほど債務償還能力が高いということを表す。本市は</a:t>
          </a:r>
          <a:r>
            <a:rPr kumimoji="1" lang="en-US" altLang="ja-JP" sz="1100">
              <a:latin typeface="ＭＳ Ｐゴシック" panose="020B0600070205080204" pitchFamily="50" charset="-128"/>
              <a:ea typeface="ＭＳ Ｐゴシック" panose="020B0600070205080204" pitchFamily="50" charset="-128"/>
            </a:rPr>
            <a:t>451.5</a:t>
          </a:r>
          <a:r>
            <a:rPr kumimoji="1" lang="ja-JP" altLang="en-US" sz="1100">
              <a:latin typeface="ＭＳ Ｐゴシック" panose="020B0600070205080204" pitchFamily="50" charset="-128"/>
              <a:ea typeface="ＭＳ Ｐゴシック" panose="020B0600070205080204" pitchFamily="50" charset="-128"/>
            </a:rPr>
            <a:t>％であり、これは県平均（</a:t>
          </a:r>
          <a:r>
            <a:rPr kumimoji="1" lang="en-US" altLang="ja-JP" sz="1100">
              <a:latin typeface="ＭＳ Ｐゴシック" panose="020B0600070205080204" pitchFamily="50" charset="-128"/>
              <a:ea typeface="ＭＳ Ｐゴシック" panose="020B0600070205080204" pitchFamily="50" charset="-128"/>
            </a:rPr>
            <a:t>514.9</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63.4</a:t>
          </a:r>
          <a:r>
            <a:rPr kumimoji="1" lang="ja-JP" altLang="en-US" sz="1100">
              <a:latin typeface="ＭＳ Ｐゴシック" panose="020B0600070205080204" pitchFamily="50" charset="-128"/>
              <a:ea typeface="ＭＳ Ｐゴシック" panose="020B0600070205080204" pitchFamily="50" charset="-128"/>
            </a:rPr>
            <a:t>％、類似団体平均（</a:t>
          </a:r>
          <a:r>
            <a:rPr kumimoji="1" lang="en-US" altLang="ja-JP" sz="1100">
              <a:latin typeface="ＭＳ Ｐゴシック" panose="020B0600070205080204" pitchFamily="50" charset="-128"/>
              <a:ea typeface="ＭＳ Ｐゴシック" panose="020B0600070205080204" pitchFamily="50" charset="-128"/>
            </a:rPr>
            <a:t>635.6</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184.1</a:t>
          </a:r>
          <a:r>
            <a:rPr kumimoji="1" lang="ja-JP" altLang="en-US" sz="1100">
              <a:latin typeface="ＭＳ Ｐゴシック" panose="020B0600070205080204" pitchFamily="50" charset="-128"/>
              <a:ea typeface="ＭＳ Ｐゴシック" panose="020B0600070205080204" pitchFamily="50" charset="-128"/>
            </a:rPr>
            <a:t>％低く、他と比べて債務償還能力が高いと言える。債務償還比率が短い要因としては、本市の住民一人当たりの地方債現在高が</a:t>
          </a:r>
          <a:r>
            <a:rPr kumimoji="1" lang="en-US" altLang="ja-JP" sz="1100">
              <a:latin typeface="ＭＳ Ｐゴシック" panose="020B0600070205080204" pitchFamily="50" charset="-128"/>
              <a:ea typeface="ＭＳ Ｐゴシック" panose="020B0600070205080204" pitchFamily="50" charset="-128"/>
            </a:rPr>
            <a:t>290</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人であり、県内市平均（</a:t>
          </a:r>
          <a:r>
            <a:rPr kumimoji="1" lang="en-US" altLang="ja-JP" sz="1100">
              <a:latin typeface="ＭＳ Ｐゴシック" panose="020B0600070205080204" pitchFamily="50" charset="-128"/>
              <a:ea typeface="ＭＳ Ｐゴシック" panose="020B0600070205080204" pitchFamily="50" charset="-128"/>
            </a:rPr>
            <a:t>366</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人）より</a:t>
          </a:r>
          <a:r>
            <a:rPr kumimoji="1" lang="en-US" altLang="ja-JP" sz="1100">
              <a:latin typeface="ＭＳ Ｐゴシック" panose="020B0600070205080204" pitchFamily="50" charset="-128"/>
              <a:ea typeface="ＭＳ Ｐゴシック" panose="020B0600070205080204" pitchFamily="50" charset="-128"/>
            </a:rPr>
            <a:t>76</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人、類似団体平均（</a:t>
          </a:r>
          <a:r>
            <a:rPr kumimoji="1" lang="en-US" altLang="ja-JP" sz="1100">
              <a:latin typeface="ＭＳ Ｐゴシック" panose="020B0600070205080204" pitchFamily="50" charset="-128"/>
              <a:ea typeface="ＭＳ Ｐゴシック" panose="020B0600070205080204" pitchFamily="50" charset="-128"/>
            </a:rPr>
            <a:t>468</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人）より</a:t>
          </a:r>
          <a:r>
            <a:rPr kumimoji="1" lang="en-US" altLang="ja-JP" sz="1100">
              <a:latin typeface="ＭＳ Ｐゴシック" panose="020B0600070205080204" pitchFamily="50" charset="-128"/>
              <a:ea typeface="ＭＳ Ｐゴシック" panose="020B0600070205080204" pitchFamily="50" charset="-128"/>
            </a:rPr>
            <a:t>178</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人少ないことが挙げられる。</a:t>
          </a: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15" name="テキスト ボックス 114"/>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6" name="直線コネクタ 115"/>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7" name="テキスト ボックス 116"/>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8" name="直線コネクタ 117"/>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9" name="テキスト ボックス 118"/>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0" name="直線コネクタ 119"/>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1" name="テキスト ボックス 120"/>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2" name="直線コネクタ 121"/>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23" name="テキスト ボックス 122"/>
        <xdr:cNvSpPr txBox="1"/>
      </xdr:nvSpPr>
      <xdr:spPr>
        <a:xfrm>
          <a:off x="10756676" y="578448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4" name="直線コネクタ 123"/>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5" name="テキスト ボックス 124"/>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6" name="直線コネクタ 125"/>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7" name="テキスト ボックス 126"/>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8" name="直線コネクタ 12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9" name="テキスト ボックス 12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169300</xdr:rowOff>
    </xdr:from>
    <xdr:to>
      <xdr:col>76</xdr:col>
      <xdr:colOff>21589</xdr:colOff>
      <xdr:row>35</xdr:row>
      <xdr:rowOff>68308</xdr:rowOff>
    </xdr:to>
    <xdr:cxnSp macro="">
      <xdr:nvCxnSpPr>
        <xdr:cNvPr id="131" name="直線コネクタ 130"/>
        <xdr:cNvCxnSpPr/>
      </xdr:nvCxnSpPr>
      <xdr:spPr>
        <a:xfrm flipV="1">
          <a:off x="14793595" y="5398525"/>
          <a:ext cx="1269" cy="1442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72135</xdr:rowOff>
    </xdr:from>
    <xdr:ext cx="469744" cy="259045"/>
    <xdr:sp macro="" textlink="">
      <xdr:nvSpPr>
        <xdr:cNvPr id="132" name="債務償還比率最小値テキスト"/>
        <xdr:cNvSpPr txBox="1"/>
      </xdr:nvSpPr>
      <xdr:spPr>
        <a:xfrm>
          <a:off x="14846300" y="684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68308</xdr:rowOff>
    </xdr:from>
    <xdr:to>
      <xdr:col>76</xdr:col>
      <xdr:colOff>111125</xdr:colOff>
      <xdr:row>35</xdr:row>
      <xdr:rowOff>68308</xdr:rowOff>
    </xdr:to>
    <xdr:cxnSp macro="">
      <xdr:nvCxnSpPr>
        <xdr:cNvPr id="133" name="直線コネクタ 132"/>
        <xdr:cNvCxnSpPr/>
      </xdr:nvCxnSpPr>
      <xdr:spPr>
        <a:xfrm>
          <a:off x="14706600" y="684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115977</xdr:rowOff>
    </xdr:from>
    <xdr:ext cx="560923" cy="259045"/>
    <xdr:sp macro="" textlink="">
      <xdr:nvSpPr>
        <xdr:cNvPr id="134" name="債務償還比率最大値テキスト"/>
        <xdr:cNvSpPr txBox="1"/>
      </xdr:nvSpPr>
      <xdr:spPr>
        <a:xfrm>
          <a:off x="14846300" y="51737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169300</xdr:rowOff>
    </xdr:from>
    <xdr:to>
      <xdr:col>76</xdr:col>
      <xdr:colOff>111125</xdr:colOff>
      <xdr:row>26</xdr:row>
      <xdr:rowOff>169300</xdr:rowOff>
    </xdr:to>
    <xdr:cxnSp macro="">
      <xdr:nvCxnSpPr>
        <xdr:cNvPr id="135" name="直線コネクタ 134"/>
        <xdr:cNvCxnSpPr/>
      </xdr:nvCxnSpPr>
      <xdr:spPr>
        <a:xfrm>
          <a:off x="14706600" y="539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67418</xdr:rowOff>
    </xdr:from>
    <xdr:ext cx="469744" cy="259045"/>
    <xdr:sp macro="" textlink="">
      <xdr:nvSpPr>
        <xdr:cNvPr id="136" name="債務償還比率平均値テキスト"/>
        <xdr:cNvSpPr txBox="1"/>
      </xdr:nvSpPr>
      <xdr:spPr>
        <a:xfrm>
          <a:off x="14846300" y="6153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44541</xdr:rowOff>
    </xdr:from>
    <xdr:to>
      <xdr:col>76</xdr:col>
      <xdr:colOff>73025</xdr:colOff>
      <xdr:row>32</xdr:row>
      <xdr:rowOff>146141</xdr:rowOff>
    </xdr:to>
    <xdr:sp macro="" textlink="">
      <xdr:nvSpPr>
        <xdr:cNvPr id="137" name="フローチャート: 判断 136"/>
        <xdr:cNvSpPr/>
      </xdr:nvSpPr>
      <xdr:spPr>
        <a:xfrm>
          <a:off x="14744700" y="630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58882</xdr:rowOff>
    </xdr:from>
    <xdr:to>
      <xdr:col>72</xdr:col>
      <xdr:colOff>123825</xdr:colOff>
      <xdr:row>32</xdr:row>
      <xdr:rowOff>160482</xdr:rowOff>
    </xdr:to>
    <xdr:sp macro="" textlink="">
      <xdr:nvSpPr>
        <xdr:cNvPr id="138" name="フローチャート: 判断 137"/>
        <xdr:cNvSpPr/>
      </xdr:nvSpPr>
      <xdr:spPr>
        <a:xfrm>
          <a:off x="14033500" y="63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72526</xdr:rowOff>
    </xdr:from>
    <xdr:to>
      <xdr:col>76</xdr:col>
      <xdr:colOff>73025</xdr:colOff>
      <xdr:row>35</xdr:row>
      <xdr:rowOff>2676</xdr:rowOff>
    </xdr:to>
    <xdr:sp macro="" textlink="">
      <xdr:nvSpPr>
        <xdr:cNvPr id="144" name="楕円 143"/>
        <xdr:cNvSpPr/>
      </xdr:nvSpPr>
      <xdr:spPr>
        <a:xfrm>
          <a:off x="14744700" y="667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158903</xdr:rowOff>
    </xdr:from>
    <xdr:ext cx="469744" cy="259045"/>
    <xdr:sp macro="" textlink="">
      <xdr:nvSpPr>
        <xdr:cNvPr id="145" name="債務償還比率該当値テキスト"/>
        <xdr:cNvSpPr txBox="1"/>
      </xdr:nvSpPr>
      <xdr:spPr>
        <a:xfrm>
          <a:off x="14846300" y="658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35</xdr:row>
      <xdr:rowOff>236</xdr:rowOff>
    </xdr:from>
    <xdr:to>
      <xdr:col>72</xdr:col>
      <xdr:colOff>123825</xdr:colOff>
      <xdr:row>35</xdr:row>
      <xdr:rowOff>101836</xdr:rowOff>
    </xdr:to>
    <xdr:sp macro="" textlink="">
      <xdr:nvSpPr>
        <xdr:cNvPr id="146" name="楕円 145"/>
        <xdr:cNvSpPr/>
      </xdr:nvSpPr>
      <xdr:spPr>
        <a:xfrm>
          <a:off x="14033500" y="677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123326</xdr:rowOff>
    </xdr:from>
    <xdr:to>
      <xdr:col>76</xdr:col>
      <xdr:colOff>22225</xdr:colOff>
      <xdr:row>35</xdr:row>
      <xdr:rowOff>51036</xdr:rowOff>
    </xdr:to>
    <xdr:cxnSp macro="">
      <xdr:nvCxnSpPr>
        <xdr:cNvPr id="147" name="直線コネクタ 146"/>
        <xdr:cNvCxnSpPr/>
      </xdr:nvCxnSpPr>
      <xdr:spPr>
        <a:xfrm flipV="1">
          <a:off x="14084300" y="6724151"/>
          <a:ext cx="711200" cy="9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5559</xdr:rowOff>
    </xdr:from>
    <xdr:ext cx="469744" cy="259045"/>
    <xdr:sp macro="" textlink="">
      <xdr:nvSpPr>
        <xdr:cNvPr id="148" name="n_1aveValue債務償還比率"/>
        <xdr:cNvSpPr txBox="1"/>
      </xdr:nvSpPr>
      <xdr:spPr>
        <a:xfrm>
          <a:off x="13836727" y="609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35</xdr:row>
      <xdr:rowOff>92963</xdr:rowOff>
    </xdr:from>
    <xdr:ext cx="469744" cy="259045"/>
    <xdr:sp macro="" textlink="">
      <xdr:nvSpPr>
        <xdr:cNvPr id="149" name="n_1mainValue債務償還比率"/>
        <xdr:cNvSpPr txBox="1"/>
      </xdr:nvSpPr>
      <xdr:spPr>
        <a:xfrm>
          <a:off x="13836727" y="686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0" name="正方形/長方形 14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1" name="正方形/長方形 15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2" name="テキスト ボックス 15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3" name="テキスト ボックス 15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4" name="テキスト ボックス 15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5" name="テキスト ボックス 15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117,653
115,556
592.74
51,837,102
49,341,186
2,127,827
27,414,501
34,169,613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42</xdr:row>
      <xdr:rowOff>93345</xdr:rowOff>
    </xdr:to>
    <xdr:cxnSp macro="">
      <xdr:nvCxnSpPr>
        <xdr:cNvPr id="56" name="直線コネクタ 55"/>
        <xdr:cNvCxnSpPr/>
      </xdr:nvCxnSpPr>
      <xdr:spPr>
        <a:xfrm flipV="1">
          <a:off x="4634865" y="5734050"/>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97172</xdr:rowOff>
    </xdr:from>
    <xdr:ext cx="405111" cy="259045"/>
    <xdr:sp macro="" textlink="">
      <xdr:nvSpPr>
        <xdr:cNvPr id="57" name="【道路】&#10;有形固定資産減価償却率最小値テキスト"/>
        <xdr:cNvSpPr txBox="1"/>
      </xdr:nvSpPr>
      <xdr:spPr>
        <a:xfrm>
          <a:off x="4673600" y="729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93345</xdr:rowOff>
    </xdr:from>
    <xdr:to>
      <xdr:col>24</xdr:col>
      <xdr:colOff>152400</xdr:colOff>
      <xdr:row>42</xdr:row>
      <xdr:rowOff>93345</xdr:rowOff>
    </xdr:to>
    <xdr:cxnSp macro="">
      <xdr:nvCxnSpPr>
        <xdr:cNvPr id="58" name="直線コネクタ 57"/>
        <xdr:cNvCxnSpPr/>
      </xdr:nvCxnSpPr>
      <xdr:spPr>
        <a:xfrm>
          <a:off x="4546600" y="729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59" name="【道路】&#10;有形固定資産減価償却率最大値テキスト"/>
        <xdr:cNvSpPr txBox="1"/>
      </xdr:nvSpPr>
      <xdr:spPr>
        <a:xfrm>
          <a:off x="4673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0" name="直線コネクタ 59"/>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126382</xdr:rowOff>
    </xdr:from>
    <xdr:ext cx="405111" cy="259045"/>
    <xdr:sp macro="" textlink="">
      <xdr:nvSpPr>
        <xdr:cNvPr id="61" name="【道路】&#10;有形固定資産減価償却率平均値テキスト"/>
        <xdr:cNvSpPr txBox="1"/>
      </xdr:nvSpPr>
      <xdr:spPr>
        <a:xfrm>
          <a:off x="4673600" y="629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103505</xdr:rowOff>
    </xdr:from>
    <xdr:to>
      <xdr:col>24</xdr:col>
      <xdr:colOff>114300</xdr:colOff>
      <xdr:row>38</xdr:row>
      <xdr:rowOff>33655</xdr:rowOff>
    </xdr:to>
    <xdr:sp macro="" textlink="">
      <xdr:nvSpPr>
        <xdr:cNvPr id="62" name="フローチャート: 判断 61"/>
        <xdr:cNvSpPr/>
      </xdr:nvSpPr>
      <xdr:spPr>
        <a:xfrm>
          <a:off x="45847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124460</xdr:rowOff>
    </xdr:from>
    <xdr:to>
      <xdr:col>20</xdr:col>
      <xdr:colOff>38100</xdr:colOff>
      <xdr:row>38</xdr:row>
      <xdr:rowOff>54610</xdr:rowOff>
    </xdr:to>
    <xdr:sp macro="" textlink="">
      <xdr:nvSpPr>
        <xdr:cNvPr id="63" name="フローチャート: 判断 62"/>
        <xdr:cNvSpPr/>
      </xdr:nvSpPr>
      <xdr:spPr>
        <a:xfrm>
          <a:off x="3746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17780</xdr:rowOff>
    </xdr:from>
    <xdr:to>
      <xdr:col>10</xdr:col>
      <xdr:colOff>165100</xdr:colOff>
      <xdr:row>37</xdr:row>
      <xdr:rowOff>119380</xdr:rowOff>
    </xdr:to>
    <xdr:sp macro="" textlink="">
      <xdr:nvSpPr>
        <xdr:cNvPr id="65" name="フローチャート: 判断 64"/>
        <xdr:cNvSpPr/>
      </xdr:nvSpPr>
      <xdr:spPr>
        <a:xfrm>
          <a:off x="1968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76835</xdr:rowOff>
    </xdr:from>
    <xdr:to>
      <xdr:col>24</xdr:col>
      <xdr:colOff>114300</xdr:colOff>
      <xdr:row>39</xdr:row>
      <xdr:rowOff>6985</xdr:rowOff>
    </xdr:to>
    <xdr:sp macro="" textlink="">
      <xdr:nvSpPr>
        <xdr:cNvPr id="71" name="楕円 70"/>
        <xdr:cNvSpPr/>
      </xdr:nvSpPr>
      <xdr:spPr>
        <a:xfrm>
          <a:off x="45847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55262</xdr:rowOff>
    </xdr:from>
    <xdr:ext cx="405111" cy="259045"/>
    <xdr:sp macro="" textlink="">
      <xdr:nvSpPr>
        <xdr:cNvPr id="72" name="【道路】&#10;有形固定資産減価償却率該当値テキスト"/>
        <xdr:cNvSpPr txBox="1"/>
      </xdr:nvSpPr>
      <xdr:spPr>
        <a:xfrm>
          <a:off x="4673600"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114935</xdr:rowOff>
    </xdr:from>
    <xdr:to>
      <xdr:col>20</xdr:col>
      <xdr:colOff>38100</xdr:colOff>
      <xdr:row>39</xdr:row>
      <xdr:rowOff>45085</xdr:rowOff>
    </xdr:to>
    <xdr:sp macro="" textlink="">
      <xdr:nvSpPr>
        <xdr:cNvPr id="73" name="楕円 72"/>
        <xdr:cNvSpPr/>
      </xdr:nvSpPr>
      <xdr:spPr>
        <a:xfrm>
          <a:off x="3746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127635</xdr:rowOff>
    </xdr:from>
    <xdr:to>
      <xdr:col>24</xdr:col>
      <xdr:colOff>63500</xdr:colOff>
      <xdr:row>38</xdr:row>
      <xdr:rowOff>165735</xdr:rowOff>
    </xdr:to>
    <xdr:cxnSp macro="">
      <xdr:nvCxnSpPr>
        <xdr:cNvPr id="74" name="直線コネクタ 73"/>
        <xdr:cNvCxnSpPr/>
      </xdr:nvCxnSpPr>
      <xdr:spPr>
        <a:xfrm flipV="1">
          <a:off x="3797300" y="66427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153035</xdr:rowOff>
    </xdr:from>
    <xdr:to>
      <xdr:col>15</xdr:col>
      <xdr:colOff>101600</xdr:colOff>
      <xdr:row>39</xdr:row>
      <xdr:rowOff>83185</xdr:rowOff>
    </xdr:to>
    <xdr:sp macro="" textlink="">
      <xdr:nvSpPr>
        <xdr:cNvPr id="75" name="楕円 74"/>
        <xdr:cNvSpPr/>
      </xdr:nvSpPr>
      <xdr:spPr>
        <a:xfrm>
          <a:off x="2857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165735</xdr:rowOff>
    </xdr:from>
    <xdr:to>
      <xdr:col>19</xdr:col>
      <xdr:colOff>177800</xdr:colOff>
      <xdr:row>39</xdr:row>
      <xdr:rowOff>32385</xdr:rowOff>
    </xdr:to>
    <xdr:cxnSp macro="">
      <xdr:nvCxnSpPr>
        <xdr:cNvPr id="76" name="直線コネクタ 75"/>
        <xdr:cNvCxnSpPr/>
      </xdr:nvCxnSpPr>
      <xdr:spPr>
        <a:xfrm flipV="1">
          <a:off x="2908300" y="66808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71137</xdr:rowOff>
    </xdr:from>
    <xdr:ext cx="405111" cy="259045"/>
    <xdr:sp macro="" textlink="">
      <xdr:nvSpPr>
        <xdr:cNvPr id="77" name="n_1aveValue【道路】&#10;有形固定資産減価償却率"/>
        <xdr:cNvSpPr txBox="1"/>
      </xdr:nvSpPr>
      <xdr:spPr>
        <a:xfrm>
          <a:off x="35820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8" name="n_2aveValue【道路】&#10;有形固定資産減価償却率"/>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135907</xdr:rowOff>
    </xdr:from>
    <xdr:ext cx="405111" cy="259045"/>
    <xdr:sp macro="" textlink="">
      <xdr:nvSpPr>
        <xdr:cNvPr id="79" name="n_3aveValue【道路】&#10;有形固定資産減価償却率"/>
        <xdr:cNvSpPr txBox="1"/>
      </xdr:nvSpPr>
      <xdr:spPr>
        <a:xfrm>
          <a:off x="18167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36212</xdr:rowOff>
    </xdr:from>
    <xdr:ext cx="405111" cy="259045"/>
    <xdr:sp macro="" textlink="">
      <xdr:nvSpPr>
        <xdr:cNvPr id="80" name="n_1mainValue【道路】&#10;有形固定資産減価償却率"/>
        <xdr:cNvSpPr txBox="1"/>
      </xdr:nvSpPr>
      <xdr:spPr>
        <a:xfrm>
          <a:off x="35820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74312</xdr:rowOff>
    </xdr:from>
    <xdr:ext cx="405111" cy="259045"/>
    <xdr:sp macro="" textlink="">
      <xdr:nvSpPr>
        <xdr:cNvPr id="81" name="n_2mainValue【道路】&#10;有形固定資産減価償却率"/>
        <xdr:cNvSpPr txBox="1"/>
      </xdr:nvSpPr>
      <xdr:spPr>
        <a:xfrm>
          <a:off x="27057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6820</xdr:rowOff>
    </xdr:from>
    <xdr:to>
      <xdr:col>54</xdr:col>
      <xdr:colOff>189865</xdr:colOff>
      <xdr:row>41</xdr:row>
      <xdr:rowOff>158648</xdr:rowOff>
    </xdr:to>
    <xdr:cxnSp macro="">
      <xdr:nvCxnSpPr>
        <xdr:cNvPr id="105" name="直線コネクタ 104"/>
        <xdr:cNvCxnSpPr/>
      </xdr:nvCxnSpPr>
      <xdr:spPr>
        <a:xfrm flipV="1">
          <a:off x="10476865" y="5836120"/>
          <a:ext cx="0" cy="1351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162475</xdr:rowOff>
    </xdr:from>
    <xdr:ext cx="469744" cy="259045"/>
    <xdr:sp macro="" textlink="">
      <xdr:nvSpPr>
        <xdr:cNvPr id="106" name="【道路】&#10;一人当たり延長最小値テキスト"/>
        <xdr:cNvSpPr txBox="1"/>
      </xdr:nvSpPr>
      <xdr:spPr>
        <a:xfrm>
          <a:off x="10515600" y="71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158648</xdr:rowOff>
    </xdr:from>
    <xdr:to>
      <xdr:col>55</xdr:col>
      <xdr:colOff>88900</xdr:colOff>
      <xdr:row>41</xdr:row>
      <xdr:rowOff>158648</xdr:rowOff>
    </xdr:to>
    <xdr:cxnSp macro="">
      <xdr:nvCxnSpPr>
        <xdr:cNvPr id="107" name="直線コネクタ 106"/>
        <xdr:cNvCxnSpPr/>
      </xdr:nvCxnSpPr>
      <xdr:spPr>
        <a:xfrm>
          <a:off x="10388600" y="71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124947</xdr:rowOff>
    </xdr:from>
    <xdr:ext cx="534377" cy="259045"/>
    <xdr:sp macro="" textlink="">
      <xdr:nvSpPr>
        <xdr:cNvPr id="108" name="【道路】&#10;一人当たり延長最大値テキスト"/>
        <xdr:cNvSpPr txBox="1"/>
      </xdr:nvSpPr>
      <xdr:spPr>
        <a:xfrm>
          <a:off x="10515600" y="561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6820</xdr:rowOff>
    </xdr:from>
    <xdr:to>
      <xdr:col>55</xdr:col>
      <xdr:colOff>88900</xdr:colOff>
      <xdr:row>34</xdr:row>
      <xdr:rowOff>6820</xdr:rowOff>
    </xdr:to>
    <xdr:cxnSp macro="">
      <xdr:nvCxnSpPr>
        <xdr:cNvPr id="109" name="直線コネクタ 108"/>
        <xdr:cNvCxnSpPr/>
      </xdr:nvCxnSpPr>
      <xdr:spPr>
        <a:xfrm>
          <a:off x="10388600" y="583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39705</xdr:rowOff>
    </xdr:from>
    <xdr:ext cx="534377" cy="259045"/>
    <xdr:sp macro="" textlink="">
      <xdr:nvSpPr>
        <xdr:cNvPr id="110" name="【道路】&#10;一人当たり延長平均値テキスト"/>
        <xdr:cNvSpPr txBox="1"/>
      </xdr:nvSpPr>
      <xdr:spPr>
        <a:xfrm>
          <a:off x="10515600" y="655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16828</xdr:rowOff>
    </xdr:from>
    <xdr:to>
      <xdr:col>55</xdr:col>
      <xdr:colOff>50800</xdr:colOff>
      <xdr:row>39</xdr:row>
      <xdr:rowOff>118428</xdr:rowOff>
    </xdr:to>
    <xdr:sp macro="" textlink="">
      <xdr:nvSpPr>
        <xdr:cNvPr id="111" name="フローチャート: 判断 110"/>
        <xdr:cNvSpPr/>
      </xdr:nvSpPr>
      <xdr:spPr>
        <a:xfrm>
          <a:off x="10426700" y="670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24219</xdr:rowOff>
    </xdr:from>
    <xdr:to>
      <xdr:col>50</xdr:col>
      <xdr:colOff>165100</xdr:colOff>
      <xdr:row>39</xdr:row>
      <xdr:rowOff>125819</xdr:rowOff>
    </xdr:to>
    <xdr:sp macro="" textlink="">
      <xdr:nvSpPr>
        <xdr:cNvPr id="112" name="フローチャート: 判断 111"/>
        <xdr:cNvSpPr/>
      </xdr:nvSpPr>
      <xdr:spPr>
        <a:xfrm>
          <a:off x="9588500" y="67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26962</xdr:rowOff>
    </xdr:from>
    <xdr:to>
      <xdr:col>46</xdr:col>
      <xdr:colOff>38100</xdr:colOff>
      <xdr:row>39</xdr:row>
      <xdr:rowOff>128562</xdr:rowOff>
    </xdr:to>
    <xdr:sp macro="" textlink="">
      <xdr:nvSpPr>
        <xdr:cNvPr id="113" name="フローチャート: 判断 112"/>
        <xdr:cNvSpPr/>
      </xdr:nvSpPr>
      <xdr:spPr>
        <a:xfrm>
          <a:off x="8699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36449</xdr:rowOff>
    </xdr:from>
    <xdr:to>
      <xdr:col>41</xdr:col>
      <xdr:colOff>101600</xdr:colOff>
      <xdr:row>40</xdr:row>
      <xdr:rowOff>138049</xdr:rowOff>
    </xdr:to>
    <xdr:sp macro="" textlink="">
      <xdr:nvSpPr>
        <xdr:cNvPr id="114" name="フローチャート: 判断 113"/>
        <xdr:cNvSpPr/>
      </xdr:nvSpPr>
      <xdr:spPr>
        <a:xfrm>
          <a:off x="7810500" y="68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87426</xdr:rowOff>
    </xdr:from>
    <xdr:to>
      <xdr:col>55</xdr:col>
      <xdr:colOff>50800</xdr:colOff>
      <xdr:row>40</xdr:row>
      <xdr:rowOff>17576</xdr:rowOff>
    </xdr:to>
    <xdr:sp macro="" textlink="">
      <xdr:nvSpPr>
        <xdr:cNvPr id="120" name="楕円 119"/>
        <xdr:cNvSpPr/>
      </xdr:nvSpPr>
      <xdr:spPr>
        <a:xfrm>
          <a:off x="10426700" y="677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65853</xdr:rowOff>
    </xdr:from>
    <xdr:ext cx="534377" cy="259045"/>
    <xdr:sp macro="" textlink="">
      <xdr:nvSpPr>
        <xdr:cNvPr id="121" name="【道路】&#10;一人当たり延長該当値テキスト"/>
        <xdr:cNvSpPr txBox="1"/>
      </xdr:nvSpPr>
      <xdr:spPr>
        <a:xfrm>
          <a:off x="10515600" y="67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82779</xdr:rowOff>
    </xdr:from>
    <xdr:to>
      <xdr:col>50</xdr:col>
      <xdr:colOff>165100</xdr:colOff>
      <xdr:row>40</xdr:row>
      <xdr:rowOff>12929</xdr:rowOff>
    </xdr:to>
    <xdr:sp macro="" textlink="">
      <xdr:nvSpPr>
        <xdr:cNvPr id="122" name="楕円 121"/>
        <xdr:cNvSpPr/>
      </xdr:nvSpPr>
      <xdr:spPr>
        <a:xfrm>
          <a:off x="9588500" y="676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133579</xdr:rowOff>
    </xdr:from>
    <xdr:to>
      <xdr:col>55</xdr:col>
      <xdr:colOff>0</xdr:colOff>
      <xdr:row>39</xdr:row>
      <xdr:rowOff>138226</xdr:rowOff>
    </xdr:to>
    <xdr:cxnSp macro="">
      <xdr:nvCxnSpPr>
        <xdr:cNvPr id="123" name="直線コネクタ 122"/>
        <xdr:cNvCxnSpPr/>
      </xdr:nvCxnSpPr>
      <xdr:spPr>
        <a:xfrm>
          <a:off x="9639300" y="6820129"/>
          <a:ext cx="838200" cy="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83465</xdr:rowOff>
    </xdr:from>
    <xdr:to>
      <xdr:col>46</xdr:col>
      <xdr:colOff>38100</xdr:colOff>
      <xdr:row>40</xdr:row>
      <xdr:rowOff>13615</xdr:rowOff>
    </xdr:to>
    <xdr:sp macro="" textlink="">
      <xdr:nvSpPr>
        <xdr:cNvPr id="124" name="楕円 123"/>
        <xdr:cNvSpPr/>
      </xdr:nvSpPr>
      <xdr:spPr>
        <a:xfrm>
          <a:off x="8699500" y="67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133579</xdr:rowOff>
    </xdr:from>
    <xdr:to>
      <xdr:col>50</xdr:col>
      <xdr:colOff>114300</xdr:colOff>
      <xdr:row>39</xdr:row>
      <xdr:rowOff>134265</xdr:rowOff>
    </xdr:to>
    <xdr:cxnSp macro="">
      <xdr:nvCxnSpPr>
        <xdr:cNvPr id="125" name="直線コネクタ 124"/>
        <xdr:cNvCxnSpPr/>
      </xdr:nvCxnSpPr>
      <xdr:spPr>
        <a:xfrm flipV="1">
          <a:off x="8750300" y="682012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142346</xdr:rowOff>
    </xdr:from>
    <xdr:ext cx="534377" cy="259045"/>
    <xdr:sp macro="" textlink="">
      <xdr:nvSpPr>
        <xdr:cNvPr id="126" name="n_1aveValue【道路】&#10;一人当たり延長"/>
        <xdr:cNvSpPr txBox="1"/>
      </xdr:nvSpPr>
      <xdr:spPr>
        <a:xfrm>
          <a:off x="9359411" y="64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145089</xdr:rowOff>
    </xdr:from>
    <xdr:ext cx="534377" cy="259045"/>
    <xdr:sp macro="" textlink="">
      <xdr:nvSpPr>
        <xdr:cNvPr id="127" name="n_2aveValue【道路】&#10;一人当たり延長"/>
        <xdr:cNvSpPr txBox="1"/>
      </xdr:nvSpPr>
      <xdr:spPr>
        <a:xfrm>
          <a:off x="8483111" y="64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154576</xdr:rowOff>
    </xdr:from>
    <xdr:ext cx="469744" cy="259045"/>
    <xdr:sp macro="" textlink="">
      <xdr:nvSpPr>
        <xdr:cNvPr id="128" name="n_3aveValue【道路】&#10;一人当たり延長"/>
        <xdr:cNvSpPr txBox="1"/>
      </xdr:nvSpPr>
      <xdr:spPr>
        <a:xfrm>
          <a:off x="7626427" y="66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4056</xdr:rowOff>
    </xdr:from>
    <xdr:ext cx="534377" cy="259045"/>
    <xdr:sp macro="" textlink="">
      <xdr:nvSpPr>
        <xdr:cNvPr id="129" name="n_1mainValue【道路】&#10;一人当たり延長"/>
        <xdr:cNvSpPr txBox="1"/>
      </xdr:nvSpPr>
      <xdr:spPr>
        <a:xfrm>
          <a:off x="9359411" y="686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4742</xdr:rowOff>
    </xdr:from>
    <xdr:ext cx="534377" cy="259045"/>
    <xdr:sp macro="" textlink="">
      <xdr:nvSpPr>
        <xdr:cNvPr id="130" name="n_2mainValue【道路】&#10;一人当たり延長"/>
        <xdr:cNvSpPr txBox="1"/>
      </xdr:nvSpPr>
      <xdr:spPr>
        <a:xfrm>
          <a:off x="8483111" y="686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1" name="テキスト ボックス 14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1" name="テキスト ボックス 15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148590</xdr:rowOff>
    </xdr:to>
    <xdr:cxnSp macro="">
      <xdr:nvCxnSpPr>
        <xdr:cNvPr id="155" name="直線コネクタ 154"/>
        <xdr:cNvCxnSpPr/>
      </xdr:nvCxnSpPr>
      <xdr:spPr>
        <a:xfrm flipV="1">
          <a:off x="4634865" y="949833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56" name="【橋りょう・トンネル】&#10;有形固定資産減価償却率最小値テキスト"/>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57" name="直線コネクタ 156"/>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405111" cy="259045"/>
    <xdr:sp macro="" textlink="">
      <xdr:nvSpPr>
        <xdr:cNvPr id="158" name="【橋りょう・トンネル】&#10;有形固定資産減価償却率最大値テキスト"/>
        <xdr:cNvSpPr txBox="1"/>
      </xdr:nvSpPr>
      <xdr:spPr>
        <a:xfrm>
          <a:off x="4673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59" name="直線コネクタ 158"/>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170197</xdr:rowOff>
    </xdr:from>
    <xdr:ext cx="405111" cy="259045"/>
    <xdr:sp macro="" textlink="">
      <xdr:nvSpPr>
        <xdr:cNvPr id="160" name="【橋りょう・トンネル】&#10;有形固定資産減価償却率平均値テキスト"/>
        <xdr:cNvSpPr txBox="1"/>
      </xdr:nvSpPr>
      <xdr:spPr>
        <a:xfrm>
          <a:off x="4673600" y="1011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61" name="フローチャート: 判断 160"/>
        <xdr:cNvSpPr/>
      </xdr:nvSpPr>
      <xdr:spPr>
        <a:xfrm>
          <a:off x="4584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62" name="フローチャート: 判断 161"/>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63" name="フローチャート: 判断 162"/>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64" name="フローチャート: 判断 163"/>
        <xdr:cNvSpPr/>
      </xdr:nvSpPr>
      <xdr:spPr>
        <a:xfrm>
          <a:off x="1968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97790</xdr:rowOff>
    </xdr:from>
    <xdr:to>
      <xdr:col>24</xdr:col>
      <xdr:colOff>114300</xdr:colOff>
      <xdr:row>64</xdr:row>
      <xdr:rowOff>27940</xdr:rowOff>
    </xdr:to>
    <xdr:sp macro="" textlink="">
      <xdr:nvSpPr>
        <xdr:cNvPr id="170" name="楕円 169"/>
        <xdr:cNvSpPr/>
      </xdr:nvSpPr>
      <xdr:spPr>
        <a:xfrm>
          <a:off x="45847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12717</xdr:rowOff>
    </xdr:from>
    <xdr:ext cx="405111" cy="259045"/>
    <xdr:sp macro="" textlink="">
      <xdr:nvSpPr>
        <xdr:cNvPr id="171" name="【橋りょう・トンネル】&#10;有形固定資産減価償却率該当値テキスト"/>
        <xdr:cNvSpPr txBox="1"/>
      </xdr:nvSpPr>
      <xdr:spPr>
        <a:xfrm>
          <a:off x="4673600" y="1081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97790</xdr:rowOff>
    </xdr:from>
    <xdr:to>
      <xdr:col>20</xdr:col>
      <xdr:colOff>38100</xdr:colOff>
      <xdr:row>64</xdr:row>
      <xdr:rowOff>27940</xdr:rowOff>
    </xdr:to>
    <xdr:sp macro="" textlink="">
      <xdr:nvSpPr>
        <xdr:cNvPr id="172" name="楕円 171"/>
        <xdr:cNvSpPr/>
      </xdr:nvSpPr>
      <xdr:spPr>
        <a:xfrm>
          <a:off x="3746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148590</xdr:rowOff>
    </xdr:from>
    <xdr:to>
      <xdr:col>24</xdr:col>
      <xdr:colOff>63500</xdr:colOff>
      <xdr:row>63</xdr:row>
      <xdr:rowOff>148590</xdr:rowOff>
    </xdr:to>
    <xdr:cxnSp macro="">
      <xdr:nvCxnSpPr>
        <xdr:cNvPr id="173" name="直線コネクタ 172"/>
        <xdr:cNvCxnSpPr/>
      </xdr:nvCxnSpPr>
      <xdr:spPr>
        <a:xfrm>
          <a:off x="3797300" y="10949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154940</xdr:rowOff>
    </xdr:from>
    <xdr:to>
      <xdr:col>15</xdr:col>
      <xdr:colOff>101600</xdr:colOff>
      <xdr:row>64</xdr:row>
      <xdr:rowOff>85090</xdr:rowOff>
    </xdr:to>
    <xdr:sp macro="" textlink="">
      <xdr:nvSpPr>
        <xdr:cNvPr id="174" name="楕円 173"/>
        <xdr:cNvSpPr/>
      </xdr:nvSpPr>
      <xdr:spPr>
        <a:xfrm>
          <a:off x="2857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148590</xdr:rowOff>
    </xdr:from>
    <xdr:to>
      <xdr:col>19</xdr:col>
      <xdr:colOff>177800</xdr:colOff>
      <xdr:row>64</xdr:row>
      <xdr:rowOff>34290</xdr:rowOff>
    </xdr:to>
    <xdr:cxnSp macro="">
      <xdr:nvCxnSpPr>
        <xdr:cNvPr id="175" name="直線コネクタ 174"/>
        <xdr:cNvCxnSpPr/>
      </xdr:nvCxnSpPr>
      <xdr:spPr>
        <a:xfrm flipV="1">
          <a:off x="2908300" y="109499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76" name="n_1aveValue【橋りょう・トンネル】&#10;有形固定資産減価償却率"/>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162577</xdr:rowOff>
    </xdr:from>
    <xdr:ext cx="405111" cy="259045"/>
    <xdr:sp macro="" textlink="">
      <xdr:nvSpPr>
        <xdr:cNvPr id="177" name="n_2aveValue【橋りょう・トンネル】&#10;有形固定資産減価償却率"/>
        <xdr:cNvSpPr txBox="1"/>
      </xdr:nvSpPr>
      <xdr:spPr>
        <a:xfrm>
          <a:off x="2705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143527</xdr:rowOff>
    </xdr:from>
    <xdr:ext cx="405111" cy="259045"/>
    <xdr:sp macro="" textlink="">
      <xdr:nvSpPr>
        <xdr:cNvPr id="178" name="n_3aveValue【橋りょう・トンネル】&#10;有形固定資産減価償却率"/>
        <xdr:cNvSpPr txBox="1"/>
      </xdr:nvSpPr>
      <xdr:spPr>
        <a:xfrm>
          <a:off x="1816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19067</xdr:rowOff>
    </xdr:from>
    <xdr:ext cx="405111" cy="259045"/>
    <xdr:sp macro="" textlink="">
      <xdr:nvSpPr>
        <xdr:cNvPr id="179" name="n_1mainValue【橋りょう・トンネル】&#10;有形固定資産減価償却率"/>
        <xdr:cNvSpPr txBox="1"/>
      </xdr:nvSpPr>
      <xdr:spPr>
        <a:xfrm>
          <a:off x="35820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76217</xdr:rowOff>
    </xdr:from>
    <xdr:ext cx="405111" cy="259045"/>
    <xdr:sp macro="" textlink="">
      <xdr:nvSpPr>
        <xdr:cNvPr id="180" name="n_2mainValue【橋りょう・トンネル】&#10;有形固定資産減価償却率"/>
        <xdr:cNvSpPr txBox="1"/>
      </xdr:nvSpPr>
      <xdr:spPr>
        <a:xfrm>
          <a:off x="2705744"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1" name="直線コネクタ 19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2" name="テキスト ボックス 191"/>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3" name="直線コネクタ 19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4" name="テキスト ボックス 193"/>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5" name="直線コネクタ 19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6" name="テキスト ボックス 195"/>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7" name="直線コネクタ 19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8" name="テキスト ボックス 197"/>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9" name="直線コネクタ 19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0" name="テキスト ボックス 199"/>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1" name="直線コネクタ 20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2" name="テキスト ボックス 201"/>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59185</xdr:rowOff>
    </xdr:from>
    <xdr:to>
      <xdr:col>54</xdr:col>
      <xdr:colOff>189865</xdr:colOff>
      <xdr:row>64</xdr:row>
      <xdr:rowOff>119549</xdr:rowOff>
    </xdr:to>
    <xdr:cxnSp macro="">
      <xdr:nvCxnSpPr>
        <xdr:cNvPr id="206" name="直線コネクタ 205"/>
        <xdr:cNvCxnSpPr/>
      </xdr:nvCxnSpPr>
      <xdr:spPr>
        <a:xfrm flipV="1">
          <a:off x="10476865" y="9488935"/>
          <a:ext cx="0" cy="16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123376</xdr:rowOff>
    </xdr:from>
    <xdr:ext cx="469744" cy="259045"/>
    <xdr:sp macro="" textlink="">
      <xdr:nvSpPr>
        <xdr:cNvPr id="207" name="【橋りょう・トンネル】&#10;一人当たり有形固定資産（償却資産）額最小値テキスト"/>
        <xdr:cNvSpPr txBox="1"/>
      </xdr:nvSpPr>
      <xdr:spPr>
        <a:xfrm>
          <a:off x="10515600" y="1109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119549</xdr:rowOff>
    </xdr:from>
    <xdr:to>
      <xdr:col>55</xdr:col>
      <xdr:colOff>88900</xdr:colOff>
      <xdr:row>64</xdr:row>
      <xdr:rowOff>119549</xdr:rowOff>
    </xdr:to>
    <xdr:cxnSp macro="">
      <xdr:nvCxnSpPr>
        <xdr:cNvPr id="208" name="直線コネクタ 207"/>
        <xdr:cNvCxnSpPr/>
      </xdr:nvCxnSpPr>
      <xdr:spPr>
        <a:xfrm>
          <a:off x="10388600" y="1109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5862</xdr:rowOff>
    </xdr:from>
    <xdr:ext cx="599010" cy="259045"/>
    <xdr:sp macro="" textlink="">
      <xdr:nvSpPr>
        <xdr:cNvPr id="209" name="【橋りょう・トンネル】&#10;一人当たり有形固定資産（償却資産）額最大値テキスト"/>
        <xdr:cNvSpPr txBox="1"/>
      </xdr:nvSpPr>
      <xdr:spPr>
        <a:xfrm>
          <a:off x="10515600" y="926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59185</xdr:rowOff>
    </xdr:from>
    <xdr:to>
      <xdr:col>55</xdr:col>
      <xdr:colOff>88900</xdr:colOff>
      <xdr:row>55</xdr:row>
      <xdr:rowOff>59185</xdr:rowOff>
    </xdr:to>
    <xdr:cxnSp macro="">
      <xdr:nvCxnSpPr>
        <xdr:cNvPr id="210" name="直線コネクタ 209"/>
        <xdr:cNvCxnSpPr/>
      </xdr:nvCxnSpPr>
      <xdr:spPr>
        <a:xfrm>
          <a:off x="10388600" y="948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102813</xdr:rowOff>
    </xdr:from>
    <xdr:ext cx="599010" cy="259045"/>
    <xdr:sp macro="" textlink="">
      <xdr:nvSpPr>
        <xdr:cNvPr id="211" name="【橋りょう・トンネル】&#10;一人当たり有形固定資産（償却資産）額平均値テキスト"/>
        <xdr:cNvSpPr txBox="1"/>
      </xdr:nvSpPr>
      <xdr:spPr>
        <a:xfrm>
          <a:off x="10515600" y="10561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79936</xdr:rowOff>
    </xdr:from>
    <xdr:to>
      <xdr:col>55</xdr:col>
      <xdr:colOff>50800</xdr:colOff>
      <xdr:row>63</xdr:row>
      <xdr:rowOff>10086</xdr:rowOff>
    </xdr:to>
    <xdr:sp macro="" textlink="">
      <xdr:nvSpPr>
        <xdr:cNvPr id="212" name="フローチャート: 判断 211"/>
        <xdr:cNvSpPr/>
      </xdr:nvSpPr>
      <xdr:spPr>
        <a:xfrm>
          <a:off x="10426700" y="1070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72716</xdr:rowOff>
    </xdr:from>
    <xdr:to>
      <xdr:col>50</xdr:col>
      <xdr:colOff>165100</xdr:colOff>
      <xdr:row>63</xdr:row>
      <xdr:rowOff>2866</xdr:rowOff>
    </xdr:to>
    <xdr:sp macro="" textlink="">
      <xdr:nvSpPr>
        <xdr:cNvPr id="213" name="フローチャート: 判断 212"/>
        <xdr:cNvSpPr/>
      </xdr:nvSpPr>
      <xdr:spPr>
        <a:xfrm>
          <a:off x="9588500" y="1070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75513</xdr:rowOff>
    </xdr:from>
    <xdr:to>
      <xdr:col>46</xdr:col>
      <xdr:colOff>38100</xdr:colOff>
      <xdr:row>63</xdr:row>
      <xdr:rowOff>5663</xdr:rowOff>
    </xdr:to>
    <xdr:sp macro="" textlink="">
      <xdr:nvSpPr>
        <xdr:cNvPr id="214" name="フローチャート: 判断 213"/>
        <xdr:cNvSpPr/>
      </xdr:nvSpPr>
      <xdr:spPr>
        <a:xfrm>
          <a:off x="8699500" y="1070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159341</xdr:rowOff>
    </xdr:from>
    <xdr:to>
      <xdr:col>41</xdr:col>
      <xdr:colOff>101600</xdr:colOff>
      <xdr:row>63</xdr:row>
      <xdr:rowOff>89491</xdr:rowOff>
    </xdr:to>
    <xdr:sp macro="" textlink="">
      <xdr:nvSpPr>
        <xdr:cNvPr id="215" name="フローチャート: 判断 214"/>
        <xdr:cNvSpPr/>
      </xdr:nvSpPr>
      <xdr:spPr>
        <a:xfrm>
          <a:off x="7810500" y="1078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50679</xdr:rowOff>
    </xdr:from>
    <xdr:to>
      <xdr:col>55</xdr:col>
      <xdr:colOff>50800</xdr:colOff>
      <xdr:row>63</xdr:row>
      <xdr:rowOff>152279</xdr:rowOff>
    </xdr:to>
    <xdr:sp macro="" textlink="">
      <xdr:nvSpPr>
        <xdr:cNvPr id="221" name="楕円 220"/>
        <xdr:cNvSpPr/>
      </xdr:nvSpPr>
      <xdr:spPr>
        <a:xfrm>
          <a:off x="10426700" y="1085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29106</xdr:rowOff>
    </xdr:from>
    <xdr:ext cx="599010" cy="259045"/>
    <xdr:sp macro="" textlink="">
      <xdr:nvSpPr>
        <xdr:cNvPr id="222" name="【橋りょう・トンネル】&#10;一人当たり有形固定資産（償却資産）額該当値テキスト"/>
        <xdr:cNvSpPr txBox="1"/>
      </xdr:nvSpPr>
      <xdr:spPr>
        <a:xfrm>
          <a:off x="10515600" y="10830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57194</xdr:rowOff>
    </xdr:from>
    <xdr:to>
      <xdr:col>50</xdr:col>
      <xdr:colOff>165100</xdr:colOff>
      <xdr:row>63</xdr:row>
      <xdr:rowOff>158794</xdr:rowOff>
    </xdr:to>
    <xdr:sp macro="" textlink="">
      <xdr:nvSpPr>
        <xdr:cNvPr id="223" name="楕円 222"/>
        <xdr:cNvSpPr/>
      </xdr:nvSpPr>
      <xdr:spPr>
        <a:xfrm>
          <a:off x="9588500" y="1085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101479</xdr:rowOff>
    </xdr:from>
    <xdr:to>
      <xdr:col>55</xdr:col>
      <xdr:colOff>0</xdr:colOff>
      <xdr:row>63</xdr:row>
      <xdr:rowOff>107994</xdr:rowOff>
    </xdr:to>
    <xdr:cxnSp macro="">
      <xdr:nvCxnSpPr>
        <xdr:cNvPr id="224" name="直線コネクタ 223"/>
        <xdr:cNvCxnSpPr/>
      </xdr:nvCxnSpPr>
      <xdr:spPr>
        <a:xfrm flipV="1">
          <a:off x="9639300" y="10902829"/>
          <a:ext cx="8382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58162</xdr:rowOff>
    </xdr:from>
    <xdr:to>
      <xdr:col>46</xdr:col>
      <xdr:colOff>38100</xdr:colOff>
      <xdr:row>63</xdr:row>
      <xdr:rowOff>159762</xdr:rowOff>
    </xdr:to>
    <xdr:sp macro="" textlink="">
      <xdr:nvSpPr>
        <xdr:cNvPr id="225" name="楕円 224"/>
        <xdr:cNvSpPr/>
      </xdr:nvSpPr>
      <xdr:spPr>
        <a:xfrm>
          <a:off x="8699500" y="10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107994</xdr:rowOff>
    </xdr:from>
    <xdr:to>
      <xdr:col>50</xdr:col>
      <xdr:colOff>114300</xdr:colOff>
      <xdr:row>63</xdr:row>
      <xdr:rowOff>108962</xdr:rowOff>
    </xdr:to>
    <xdr:cxnSp macro="">
      <xdr:nvCxnSpPr>
        <xdr:cNvPr id="226" name="直線コネクタ 225"/>
        <xdr:cNvCxnSpPr/>
      </xdr:nvCxnSpPr>
      <xdr:spPr>
        <a:xfrm flipV="1">
          <a:off x="8750300" y="10909344"/>
          <a:ext cx="889000" cy="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19393</xdr:rowOff>
    </xdr:from>
    <xdr:ext cx="599010" cy="259045"/>
    <xdr:sp macro="" textlink="">
      <xdr:nvSpPr>
        <xdr:cNvPr id="227" name="n_1aveValue【橋りょう・トンネル】&#10;一人当たり有形固定資産（償却資産）額"/>
        <xdr:cNvSpPr txBox="1"/>
      </xdr:nvSpPr>
      <xdr:spPr>
        <a:xfrm>
          <a:off x="9327095" y="1047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22190</xdr:rowOff>
    </xdr:from>
    <xdr:ext cx="599010" cy="259045"/>
    <xdr:sp macro="" textlink="">
      <xdr:nvSpPr>
        <xdr:cNvPr id="228" name="n_2aveValue【橋りょう・トンネル】&#10;一人当たり有形固定資産（償却資産）額"/>
        <xdr:cNvSpPr txBox="1"/>
      </xdr:nvSpPr>
      <xdr:spPr>
        <a:xfrm>
          <a:off x="8450795" y="1048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106018</xdr:rowOff>
    </xdr:from>
    <xdr:ext cx="599010" cy="259045"/>
    <xdr:sp macro="" textlink="">
      <xdr:nvSpPr>
        <xdr:cNvPr id="229" name="n_3aveValue【橋りょう・トンネル】&#10;一人当たり有形固定資産（償却資産）額"/>
        <xdr:cNvSpPr txBox="1"/>
      </xdr:nvSpPr>
      <xdr:spPr>
        <a:xfrm>
          <a:off x="7561795" y="1056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149921</xdr:rowOff>
    </xdr:from>
    <xdr:ext cx="599010" cy="259045"/>
    <xdr:sp macro="" textlink="">
      <xdr:nvSpPr>
        <xdr:cNvPr id="230" name="n_1mainValue【橋りょう・トンネル】&#10;一人当たり有形固定資産（償却資産）額"/>
        <xdr:cNvSpPr txBox="1"/>
      </xdr:nvSpPr>
      <xdr:spPr>
        <a:xfrm>
          <a:off x="9327095" y="10951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150889</xdr:rowOff>
    </xdr:from>
    <xdr:ext cx="599010" cy="259045"/>
    <xdr:sp macro="" textlink="">
      <xdr:nvSpPr>
        <xdr:cNvPr id="231" name="n_2mainValue【橋りょう・トンネル】&#10;一人当たり有形固定資産（償却資産）額"/>
        <xdr:cNvSpPr txBox="1"/>
      </xdr:nvSpPr>
      <xdr:spPr>
        <a:xfrm>
          <a:off x="8450795" y="1095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2" name="テキスト ボックス 24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3" name="直線コネクタ 24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4" name="テキスト ボックス 24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5" name="直線コネクタ 24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6" name="テキスト ボックス 24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7" name="直線コネクタ 24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8" name="テキスト ボックス 24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9" name="直線コネクタ 24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0" name="テキスト ボックス 24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92963</xdr:rowOff>
    </xdr:from>
    <xdr:to>
      <xdr:col>24</xdr:col>
      <xdr:colOff>62865</xdr:colOff>
      <xdr:row>86</xdr:row>
      <xdr:rowOff>79248</xdr:rowOff>
    </xdr:to>
    <xdr:cxnSp macro="">
      <xdr:nvCxnSpPr>
        <xdr:cNvPr id="254" name="直線コネクタ 253"/>
        <xdr:cNvCxnSpPr/>
      </xdr:nvCxnSpPr>
      <xdr:spPr>
        <a:xfrm flipV="1">
          <a:off x="4634865" y="13637513"/>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55" name="【公営住宅】&#10;有形固定資産減価償却率最小値テキスト"/>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56" name="直線コネクタ 255"/>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39640</xdr:rowOff>
    </xdr:from>
    <xdr:ext cx="405111" cy="259045"/>
    <xdr:sp macro="" textlink="">
      <xdr:nvSpPr>
        <xdr:cNvPr id="257" name="【公営住宅】&#10;有形固定資産減価償却率最大値テキスト"/>
        <xdr:cNvSpPr txBox="1"/>
      </xdr:nvSpPr>
      <xdr:spPr>
        <a:xfrm>
          <a:off x="4673600" y="13412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92963</xdr:rowOff>
    </xdr:from>
    <xdr:to>
      <xdr:col>24</xdr:col>
      <xdr:colOff>152400</xdr:colOff>
      <xdr:row>79</xdr:row>
      <xdr:rowOff>92963</xdr:rowOff>
    </xdr:to>
    <xdr:cxnSp macro="">
      <xdr:nvCxnSpPr>
        <xdr:cNvPr id="258" name="直線コネクタ 257"/>
        <xdr:cNvCxnSpPr/>
      </xdr:nvCxnSpPr>
      <xdr:spPr>
        <a:xfrm>
          <a:off x="4546600" y="1363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102888</xdr:rowOff>
    </xdr:from>
    <xdr:ext cx="405111" cy="259045"/>
    <xdr:sp macro="" textlink="">
      <xdr:nvSpPr>
        <xdr:cNvPr id="259" name="【公営住宅】&#10;有形固定資産減価償却率平均値テキスト"/>
        <xdr:cNvSpPr txBox="1"/>
      </xdr:nvSpPr>
      <xdr:spPr>
        <a:xfrm>
          <a:off x="4673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60" name="フローチャート: 判断 259"/>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151892</xdr:rowOff>
    </xdr:from>
    <xdr:to>
      <xdr:col>20</xdr:col>
      <xdr:colOff>38100</xdr:colOff>
      <xdr:row>83</xdr:row>
      <xdr:rowOff>82042</xdr:rowOff>
    </xdr:to>
    <xdr:sp macro="" textlink="">
      <xdr:nvSpPr>
        <xdr:cNvPr id="261" name="フローチャート: 判断 260"/>
        <xdr:cNvSpPr/>
      </xdr:nvSpPr>
      <xdr:spPr>
        <a:xfrm>
          <a:off x="37465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161037</xdr:rowOff>
    </xdr:from>
    <xdr:to>
      <xdr:col>15</xdr:col>
      <xdr:colOff>101600</xdr:colOff>
      <xdr:row>83</xdr:row>
      <xdr:rowOff>91187</xdr:rowOff>
    </xdr:to>
    <xdr:sp macro="" textlink="">
      <xdr:nvSpPr>
        <xdr:cNvPr id="262" name="フローチャート: 判断 261"/>
        <xdr:cNvSpPr/>
      </xdr:nvSpPr>
      <xdr:spPr>
        <a:xfrm>
          <a:off x="2857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63" name="フローチャート: 判断 262"/>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269" name="楕円 268"/>
        <xdr:cNvSpPr/>
      </xdr:nvSpPr>
      <xdr:spPr>
        <a:xfrm>
          <a:off x="45847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170197</xdr:rowOff>
    </xdr:from>
    <xdr:ext cx="405111" cy="259045"/>
    <xdr:sp macro="" textlink="">
      <xdr:nvSpPr>
        <xdr:cNvPr id="270" name="【公営住宅】&#10;有形固定資産減価償却率該当値テキスト"/>
        <xdr:cNvSpPr txBox="1"/>
      </xdr:nvSpPr>
      <xdr:spPr>
        <a:xfrm>
          <a:off x="4673600"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12446</xdr:rowOff>
    </xdr:from>
    <xdr:to>
      <xdr:col>20</xdr:col>
      <xdr:colOff>38100</xdr:colOff>
      <xdr:row>82</xdr:row>
      <xdr:rowOff>114046</xdr:rowOff>
    </xdr:to>
    <xdr:sp macro="" textlink="">
      <xdr:nvSpPr>
        <xdr:cNvPr id="271" name="楕円 270"/>
        <xdr:cNvSpPr/>
      </xdr:nvSpPr>
      <xdr:spPr>
        <a:xfrm>
          <a:off x="3746500" y="1407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26670</xdr:rowOff>
    </xdr:from>
    <xdr:to>
      <xdr:col>24</xdr:col>
      <xdr:colOff>63500</xdr:colOff>
      <xdr:row>82</xdr:row>
      <xdr:rowOff>63246</xdr:rowOff>
    </xdr:to>
    <xdr:cxnSp macro="">
      <xdr:nvCxnSpPr>
        <xdr:cNvPr id="272" name="直線コネクタ 271"/>
        <xdr:cNvCxnSpPr/>
      </xdr:nvCxnSpPr>
      <xdr:spPr>
        <a:xfrm flipV="1">
          <a:off x="3797300" y="1408557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42163</xdr:rowOff>
    </xdr:from>
    <xdr:to>
      <xdr:col>15</xdr:col>
      <xdr:colOff>101600</xdr:colOff>
      <xdr:row>82</xdr:row>
      <xdr:rowOff>143763</xdr:rowOff>
    </xdr:to>
    <xdr:sp macro="" textlink="">
      <xdr:nvSpPr>
        <xdr:cNvPr id="273" name="楕円 272"/>
        <xdr:cNvSpPr/>
      </xdr:nvSpPr>
      <xdr:spPr>
        <a:xfrm>
          <a:off x="28575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63246</xdr:rowOff>
    </xdr:from>
    <xdr:to>
      <xdr:col>19</xdr:col>
      <xdr:colOff>177800</xdr:colOff>
      <xdr:row>82</xdr:row>
      <xdr:rowOff>92963</xdr:rowOff>
    </xdr:to>
    <xdr:cxnSp macro="">
      <xdr:nvCxnSpPr>
        <xdr:cNvPr id="274" name="直線コネクタ 273"/>
        <xdr:cNvCxnSpPr/>
      </xdr:nvCxnSpPr>
      <xdr:spPr>
        <a:xfrm flipV="1">
          <a:off x="2908300" y="14122146"/>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73169</xdr:rowOff>
    </xdr:from>
    <xdr:ext cx="405111" cy="259045"/>
    <xdr:sp macro="" textlink="">
      <xdr:nvSpPr>
        <xdr:cNvPr id="275" name="n_1aveValue【公営住宅】&#10;有形固定資産減価償却率"/>
        <xdr:cNvSpPr txBox="1"/>
      </xdr:nvSpPr>
      <xdr:spPr>
        <a:xfrm>
          <a:off x="3582044" y="1430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82314</xdr:rowOff>
    </xdr:from>
    <xdr:ext cx="405111" cy="259045"/>
    <xdr:sp macro="" textlink="">
      <xdr:nvSpPr>
        <xdr:cNvPr id="276" name="n_2aveValue【公営住宅】&#10;有形固定資産減価償却率"/>
        <xdr:cNvSpPr txBox="1"/>
      </xdr:nvSpPr>
      <xdr:spPr>
        <a:xfrm>
          <a:off x="2705744" y="143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77" name="n_3aveValue【公営住宅】&#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130573</xdr:rowOff>
    </xdr:from>
    <xdr:ext cx="405111" cy="259045"/>
    <xdr:sp macro="" textlink="">
      <xdr:nvSpPr>
        <xdr:cNvPr id="278" name="n_1mainValue【公営住宅】&#10;有形固定資産減価償却率"/>
        <xdr:cNvSpPr txBox="1"/>
      </xdr:nvSpPr>
      <xdr:spPr>
        <a:xfrm>
          <a:off x="3582044" y="1384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160290</xdr:rowOff>
    </xdr:from>
    <xdr:ext cx="405111" cy="259045"/>
    <xdr:sp macro="" textlink="">
      <xdr:nvSpPr>
        <xdr:cNvPr id="279" name="n_2mainValue【公営住宅】&#10;有形固定資産減価償却率"/>
        <xdr:cNvSpPr txBox="1"/>
      </xdr:nvSpPr>
      <xdr:spPr>
        <a:xfrm>
          <a:off x="2705744" y="138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0" name="直線コネクタ 28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1" name="テキスト ボックス 29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2" name="直線コネクタ 29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3" name="テキスト ボックス 29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4" name="直線コネクタ 29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5" name="テキスト ボックス 29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6" name="直線コネクタ 29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7" name="テキスト ボックス 29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146914</xdr:rowOff>
    </xdr:from>
    <xdr:to>
      <xdr:col>54</xdr:col>
      <xdr:colOff>189865</xdr:colOff>
      <xdr:row>85</xdr:row>
      <xdr:rowOff>159716</xdr:rowOff>
    </xdr:to>
    <xdr:cxnSp macro="">
      <xdr:nvCxnSpPr>
        <xdr:cNvPr id="301" name="直線コネクタ 300"/>
        <xdr:cNvCxnSpPr/>
      </xdr:nvCxnSpPr>
      <xdr:spPr>
        <a:xfrm flipV="1">
          <a:off x="10476865" y="13520014"/>
          <a:ext cx="0" cy="1212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163543</xdr:rowOff>
    </xdr:from>
    <xdr:ext cx="469744" cy="259045"/>
    <xdr:sp macro="" textlink="">
      <xdr:nvSpPr>
        <xdr:cNvPr id="302" name="【公営住宅】&#10;一人当たり面積最小値テキスト"/>
        <xdr:cNvSpPr txBox="1"/>
      </xdr:nvSpPr>
      <xdr:spPr>
        <a:xfrm>
          <a:off x="10515600" y="1473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159716</xdr:rowOff>
    </xdr:from>
    <xdr:to>
      <xdr:col>55</xdr:col>
      <xdr:colOff>88900</xdr:colOff>
      <xdr:row>85</xdr:row>
      <xdr:rowOff>159716</xdr:rowOff>
    </xdr:to>
    <xdr:cxnSp macro="">
      <xdr:nvCxnSpPr>
        <xdr:cNvPr id="303" name="直線コネクタ 302"/>
        <xdr:cNvCxnSpPr/>
      </xdr:nvCxnSpPr>
      <xdr:spPr>
        <a:xfrm>
          <a:off x="10388600" y="1473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93591</xdr:rowOff>
    </xdr:from>
    <xdr:ext cx="469744" cy="259045"/>
    <xdr:sp macro="" textlink="">
      <xdr:nvSpPr>
        <xdr:cNvPr id="304" name="【公営住宅】&#10;一人当たり面積最大値テキスト"/>
        <xdr:cNvSpPr txBox="1"/>
      </xdr:nvSpPr>
      <xdr:spPr>
        <a:xfrm>
          <a:off x="10515600" y="1329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146914</xdr:rowOff>
    </xdr:from>
    <xdr:to>
      <xdr:col>55</xdr:col>
      <xdr:colOff>88900</xdr:colOff>
      <xdr:row>78</xdr:row>
      <xdr:rowOff>146914</xdr:rowOff>
    </xdr:to>
    <xdr:cxnSp macro="">
      <xdr:nvCxnSpPr>
        <xdr:cNvPr id="305" name="直線コネクタ 304"/>
        <xdr:cNvCxnSpPr/>
      </xdr:nvCxnSpPr>
      <xdr:spPr>
        <a:xfrm>
          <a:off x="10388600" y="13520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54525</xdr:rowOff>
    </xdr:from>
    <xdr:ext cx="469744" cy="259045"/>
    <xdr:sp macro="" textlink="">
      <xdr:nvSpPr>
        <xdr:cNvPr id="306" name="【公営住宅】&#10;一人当たり面積平均値テキスト"/>
        <xdr:cNvSpPr txBox="1"/>
      </xdr:nvSpPr>
      <xdr:spPr>
        <a:xfrm>
          <a:off x="10515600" y="142848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31648</xdr:rowOff>
    </xdr:from>
    <xdr:to>
      <xdr:col>55</xdr:col>
      <xdr:colOff>50800</xdr:colOff>
      <xdr:row>84</xdr:row>
      <xdr:rowOff>133248</xdr:rowOff>
    </xdr:to>
    <xdr:sp macro="" textlink="">
      <xdr:nvSpPr>
        <xdr:cNvPr id="307" name="フローチャート: 判断 306"/>
        <xdr:cNvSpPr/>
      </xdr:nvSpPr>
      <xdr:spPr>
        <a:xfrm>
          <a:off x="10426700" y="1443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35764</xdr:rowOff>
    </xdr:from>
    <xdr:to>
      <xdr:col>50</xdr:col>
      <xdr:colOff>165100</xdr:colOff>
      <xdr:row>84</xdr:row>
      <xdr:rowOff>137364</xdr:rowOff>
    </xdr:to>
    <xdr:sp macro="" textlink="">
      <xdr:nvSpPr>
        <xdr:cNvPr id="308" name="フローチャート: 判断 307"/>
        <xdr:cNvSpPr/>
      </xdr:nvSpPr>
      <xdr:spPr>
        <a:xfrm>
          <a:off x="9588500" y="144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39878</xdr:rowOff>
    </xdr:from>
    <xdr:to>
      <xdr:col>46</xdr:col>
      <xdr:colOff>38100</xdr:colOff>
      <xdr:row>84</xdr:row>
      <xdr:rowOff>141478</xdr:rowOff>
    </xdr:to>
    <xdr:sp macro="" textlink="">
      <xdr:nvSpPr>
        <xdr:cNvPr id="309" name="フローチャート: 判断 308"/>
        <xdr:cNvSpPr/>
      </xdr:nvSpPr>
      <xdr:spPr>
        <a:xfrm>
          <a:off x="8699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54966</xdr:rowOff>
    </xdr:from>
    <xdr:to>
      <xdr:col>41</xdr:col>
      <xdr:colOff>101600</xdr:colOff>
      <xdr:row>84</xdr:row>
      <xdr:rowOff>156566</xdr:rowOff>
    </xdr:to>
    <xdr:sp macro="" textlink="">
      <xdr:nvSpPr>
        <xdr:cNvPr id="310" name="フローチャート: 判断 309"/>
        <xdr:cNvSpPr/>
      </xdr:nvSpPr>
      <xdr:spPr>
        <a:xfrm>
          <a:off x="7810500" y="1445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150521</xdr:rowOff>
    </xdr:from>
    <xdr:to>
      <xdr:col>55</xdr:col>
      <xdr:colOff>50800</xdr:colOff>
      <xdr:row>85</xdr:row>
      <xdr:rowOff>80671</xdr:rowOff>
    </xdr:to>
    <xdr:sp macro="" textlink="">
      <xdr:nvSpPr>
        <xdr:cNvPr id="316" name="楕円 315"/>
        <xdr:cNvSpPr/>
      </xdr:nvSpPr>
      <xdr:spPr>
        <a:xfrm>
          <a:off x="10426700" y="1455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128948</xdr:rowOff>
    </xdr:from>
    <xdr:ext cx="469744" cy="259045"/>
    <xdr:sp macro="" textlink="">
      <xdr:nvSpPr>
        <xdr:cNvPr id="317" name="【公営住宅】&#10;一人当たり面積該当値テキスト"/>
        <xdr:cNvSpPr txBox="1"/>
      </xdr:nvSpPr>
      <xdr:spPr>
        <a:xfrm>
          <a:off x="10515600" y="1453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150064</xdr:rowOff>
    </xdr:from>
    <xdr:to>
      <xdr:col>50</xdr:col>
      <xdr:colOff>165100</xdr:colOff>
      <xdr:row>85</xdr:row>
      <xdr:rowOff>80214</xdr:rowOff>
    </xdr:to>
    <xdr:sp macro="" textlink="">
      <xdr:nvSpPr>
        <xdr:cNvPr id="318" name="楕円 317"/>
        <xdr:cNvSpPr/>
      </xdr:nvSpPr>
      <xdr:spPr>
        <a:xfrm>
          <a:off x="9588500" y="145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29414</xdr:rowOff>
    </xdr:from>
    <xdr:to>
      <xdr:col>55</xdr:col>
      <xdr:colOff>0</xdr:colOff>
      <xdr:row>85</xdr:row>
      <xdr:rowOff>29871</xdr:rowOff>
    </xdr:to>
    <xdr:cxnSp macro="">
      <xdr:nvCxnSpPr>
        <xdr:cNvPr id="319" name="直線コネクタ 318"/>
        <xdr:cNvCxnSpPr/>
      </xdr:nvCxnSpPr>
      <xdr:spPr>
        <a:xfrm>
          <a:off x="9639300" y="1460266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148234</xdr:rowOff>
    </xdr:from>
    <xdr:to>
      <xdr:col>46</xdr:col>
      <xdr:colOff>38100</xdr:colOff>
      <xdr:row>85</xdr:row>
      <xdr:rowOff>78384</xdr:rowOff>
    </xdr:to>
    <xdr:sp macro="" textlink="">
      <xdr:nvSpPr>
        <xdr:cNvPr id="320" name="楕円 319"/>
        <xdr:cNvSpPr/>
      </xdr:nvSpPr>
      <xdr:spPr>
        <a:xfrm>
          <a:off x="8699500" y="1455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27584</xdr:rowOff>
    </xdr:from>
    <xdr:to>
      <xdr:col>50</xdr:col>
      <xdr:colOff>114300</xdr:colOff>
      <xdr:row>85</xdr:row>
      <xdr:rowOff>29414</xdr:rowOff>
    </xdr:to>
    <xdr:cxnSp macro="">
      <xdr:nvCxnSpPr>
        <xdr:cNvPr id="321" name="直線コネクタ 320"/>
        <xdr:cNvCxnSpPr/>
      </xdr:nvCxnSpPr>
      <xdr:spPr>
        <a:xfrm>
          <a:off x="8750300" y="14600834"/>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153891</xdr:rowOff>
    </xdr:from>
    <xdr:ext cx="469744" cy="259045"/>
    <xdr:sp macro="" textlink="">
      <xdr:nvSpPr>
        <xdr:cNvPr id="322" name="n_1aveValue【公営住宅】&#10;一人当たり面積"/>
        <xdr:cNvSpPr txBox="1"/>
      </xdr:nvSpPr>
      <xdr:spPr>
        <a:xfrm>
          <a:off x="9391727" y="1421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158005</xdr:rowOff>
    </xdr:from>
    <xdr:ext cx="469744" cy="259045"/>
    <xdr:sp macro="" textlink="">
      <xdr:nvSpPr>
        <xdr:cNvPr id="323" name="n_2aveValue【公営住宅】&#10;一人当たり面積"/>
        <xdr:cNvSpPr txBox="1"/>
      </xdr:nvSpPr>
      <xdr:spPr>
        <a:xfrm>
          <a:off x="8515427" y="142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1643</xdr:rowOff>
    </xdr:from>
    <xdr:ext cx="469744" cy="259045"/>
    <xdr:sp macro="" textlink="">
      <xdr:nvSpPr>
        <xdr:cNvPr id="324" name="n_3aveValue【公営住宅】&#10;一人当たり面積"/>
        <xdr:cNvSpPr txBox="1"/>
      </xdr:nvSpPr>
      <xdr:spPr>
        <a:xfrm>
          <a:off x="7626427" y="1423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71341</xdr:rowOff>
    </xdr:from>
    <xdr:ext cx="469744" cy="259045"/>
    <xdr:sp macro="" textlink="">
      <xdr:nvSpPr>
        <xdr:cNvPr id="325" name="n_1mainValue【公営住宅】&#10;一人当たり面積"/>
        <xdr:cNvSpPr txBox="1"/>
      </xdr:nvSpPr>
      <xdr:spPr>
        <a:xfrm>
          <a:off x="9391727" y="1464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69511</xdr:rowOff>
    </xdr:from>
    <xdr:ext cx="469744" cy="259045"/>
    <xdr:sp macro="" textlink="">
      <xdr:nvSpPr>
        <xdr:cNvPr id="326" name="n_2mainValue【公営住宅】&#10;一人当たり面積"/>
        <xdr:cNvSpPr txBox="1"/>
      </xdr:nvSpPr>
      <xdr:spPr>
        <a:xfrm>
          <a:off x="8515427" y="1464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3" name="正方形/長方形 3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4" name="正方形/長方形 3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5" name="正方形/長方形 3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6" name="正方形/長方形 3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7" name="正方形/長方形 3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8" name="正方形/長方形 3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9" name="正方形/長方形 3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正方形/長方形 3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1" name="テキスト ボックス 3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2" name="直線コネクタ 3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3" name="テキスト ボックス 35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4" name="直線コネクタ 35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5" name="テキスト ボックス 35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6" name="直線コネクタ 35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7" name="テキスト ボックス 35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8" name="直線コネクタ 35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9" name="テキスト ボックス 35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0" name="直線コネクタ 35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1" name="テキスト ボックス 36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2" name="直線コネクタ 36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3" name="テキスト ボックス 36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4" name="直線コネクタ 3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5" name="テキスト ボックス 36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40005</xdr:rowOff>
    </xdr:from>
    <xdr:to>
      <xdr:col>85</xdr:col>
      <xdr:colOff>126364</xdr:colOff>
      <xdr:row>41</xdr:row>
      <xdr:rowOff>139065</xdr:rowOff>
    </xdr:to>
    <xdr:cxnSp macro="">
      <xdr:nvCxnSpPr>
        <xdr:cNvPr id="367" name="直線コネクタ 366"/>
        <xdr:cNvCxnSpPr/>
      </xdr:nvCxnSpPr>
      <xdr:spPr>
        <a:xfrm flipV="1">
          <a:off x="16318864" y="586930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368"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369" name="直線コネクタ 368"/>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158132</xdr:rowOff>
    </xdr:from>
    <xdr:ext cx="405111" cy="259045"/>
    <xdr:sp macro="" textlink="">
      <xdr:nvSpPr>
        <xdr:cNvPr id="370" name="【認定こども園・幼稚園・保育所】&#10;有形固定資産減価償却率最大値テキスト"/>
        <xdr:cNvSpPr txBox="1"/>
      </xdr:nvSpPr>
      <xdr:spPr>
        <a:xfrm>
          <a:off x="16357600"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40005</xdr:rowOff>
    </xdr:from>
    <xdr:to>
      <xdr:col>86</xdr:col>
      <xdr:colOff>25400</xdr:colOff>
      <xdr:row>34</xdr:row>
      <xdr:rowOff>40005</xdr:rowOff>
    </xdr:to>
    <xdr:cxnSp macro="">
      <xdr:nvCxnSpPr>
        <xdr:cNvPr id="371" name="直線コネクタ 370"/>
        <xdr:cNvCxnSpPr/>
      </xdr:nvCxnSpPr>
      <xdr:spPr>
        <a:xfrm>
          <a:off x="16230600" y="586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38117</xdr:rowOff>
    </xdr:from>
    <xdr:ext cx="405111" cy="259045"/>
    <xdr:sp macro="" textlink="">
      <xdr:nvSpPr>
        <xdr:cNvPr id="372" name="【認定こども園・幼稚園・保育所】&#10;有形固定資産減価償却率平均値テキスト"/>
        <xdr:cNvSpPr txBox="1"/>
      </xdr:nvSpPr>
      <xdr:spPr>
        <a:xfrm>
          <a:off x="16357600" y="655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59690</xdr:rowOff>
    </xdr:from>
    <xdr:to>
      <xdr:col>85</xdr:col>
      <xdr:colOff>177800</xdr:colOff>
      <xdr:row>38</xdr:row>
      <xdr:rowOff>161290</xdr:rowOff>
    </xdr:to>
    <xdr:sp macro="" textlink="">
      <xdr:nvSpPr>
        <xdr:cNvPr id="373" name="フローチャート: 判断 372"/>
        <xdr:cNvSpPr/>
      </xdr:nvSpPr>
      <xdr:spPr>
        <a:xfrm>
          <a:off x="16268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38735</xdr:rowOff>
    </xdr:from>
    <xdr:to>
      <xdr:col>81</xdr:col>
      <xdr:colOff>101600</xdr:colOff>
      <xdr:row>38</xdr:row>
      <xdr:rowOff>140335</xdr:rowOff>
    </xdr:to>
    <xdr:sp macro="" textlink="">
      <xdr:nvSpPr>
        <xdr:cNvPr id="374" name="フローチャート: 判断 373"/>
        <xdr:cNvSpPr/>
      </xdr:nvSpPr>
      <xdr:spPr>
        <a:xfrm>
          <a:off x="15430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52070</xdr:rowOff>
    </xdr:from>
    <xdr:to>
      <xdr:col>76</xdr:col>
      <xdr:colOff>165100</xdr:colOff>
      <xdr:row>38</xdr:row>
      <xdr:rowOff>153670</xdr:rowOff>
    </xdr:to>
    <xdr:sp macro="" textlink="">
      <xdr:nvSpPr>
        <xdr:cNvPr id="375" name="フローチャート: 判断 374"/>
        <xdr:cNvSpPr/>
      </xdr:nvSpPr>
      <xdr:spPr>
        <a:xfrm>
          <a:off x="14541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153035</xdr:rowOff>
    </xdr:from>
    <xdr:to>
      <xdr:col>72</xdr:col>
      <xdr:colOff>38100</xdr:colOff>
      <xdr:row>38</xdr:row>
      <xdr:rowOff>83185</xdr:rowOff>
    </xdr:to>
    <xdr:sp macro="" textlink="">
      <xdr:nvSpPr>
        <xdr:cNvPr id="376" name="フローチャート: 判断 375"/>
        <xdr:cNvSpPr/>
      </xdr:nvSpPr>
      <xdr:spPr>
        <a:xfrm>
          <a:off x="13652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7" name="テキスト ボックス 3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8" name="テキスト ボックス 3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9" name="テキスト ボックス 3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0" name="テキスト ボックス 3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1" name="テキスト ボックス 3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52070</xdr:rowOff>
    </xdr:from>
    <xdr:to>
      <xdr:col>85</xdr:col>
      <xdr:colOff>177800</xdr:colOff>
      <xdr:row>35</xdr:row>
      <xdr:rowOff>153670</xdr:rowOff>
    </xdr:to>
    <xdr:sp macro="" textlink="">
      <xdr:nvSpPr>
        <xdr:cNvPr id="382" name="楕円 381"/>
        <xdr:cNvSpPr/>
      </xdr:nvSpPr>
      <xdr:spPr>
        <a:xfrm>
          <a:off x="162687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74947</xdr:rowOff>
    </xdr:from>
    <xdr:ext cx="405111" cy="259045"/>
    <xdr:sp macro="" textlink="">
      <xdr:nvSpPr>
        <xdr:cNvPr id="383" name="【認定こども園・幼稚園・保育所】&#10;有形固定資産減価償却率該当値テキスト"/>
        <xdr:cNvSpPr txBox="1"/>
      </xdr:nvSpPr>
      <xdr:spPr>
        <a:xfrm>
          <a:off x="16357600"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44450</xdr:rowOff>
    </xdr:from>
    <xdr:to>
      <xdr:col>81</xdr:col>
      <xdr:colOff>101600</xdr:colOff>
      <xdr:row>35</xdr:row>
      <xdr:rowOff>146050</xdr:rowOff>
    </xdr:to>
    <xdr:sp macro="" textlink="">
      <xdr:nvSpPr>
        <xdr:cNvPr id="384" name="楕円 383"/>
        <xdr:cNvSpPr/>
      </xdr:nvSpPr>
      <xdr:spPr>
        <a:xfrm>
          <a:off x="15430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95250</xdr:rowOff>
    </xdr:from>
    <xdr:to>
      <xdr:col>85</xdr:col>
      <xdr:colOff>127000</xdr:colOff>
      <xdr:row>35</xdr:row>
      <xdr:rowOff>102870</xdr:rowOff>
    </xdr:to>
    <xdr:cxnSp macro="">
      <xdr:nvCxnSpPr>
        <xdr:cNvPr id="385" name="直線コネクタ 384"/>
        <xdr:cNvCxnSpPr/>
      </xdr:nvCxnSpPr>
      <xdr:spPr>
        <a:xfrm>
          <a:off x="15481300" y="6096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76835</xdr:rowOff>
    </xdr:from>
    <xdr:to>
      <xdr:col>76</xdr:col>
      <xdr:colOff>165100</xdr:colOff>
      <xdr:row>36</xdr:row>
      <xdr:rowOff>6985</xdr:rowOff>
    </xdr:to>
    <xdr:sp macro="" textlink="">
      <xdr:nvSpPr>
        <xdr:cNvPr id="386" name="楕円 385"/>
        <xdr:cNvSpPr/>
      </xdr:nvSpPr>
      <xdr:spPr>
        <a:xfrm>
          <a:off x="14541500" y="60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95250</xdr:rowOff>
    </xdr:from>
    <xdr:to>
      <xdr:col>81</xdr:col>
      <xdr:colOff>50800</xdr:colOff>
      <xdr:row>35</xdr:row>
      <xdr:rowOff>127635</xdr:rowOff>
    </xdr:to>
    <xdr:cxnSp macro="">
      <xdr:nvCxnSpPr>
        <xdr:cNvPr id="387" name="直線コネクタ 386"/>
        <xdr:cNvCxnSpPr/>
      </xdr:nvCxnSpPr>
      <xdr:spPr>
        <a:xfrm flipV="1">
          <a:off x="14592300" y="60960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131462</xdr:rowOff>
    </xdr:from>
    <xdr:ext cx="405111" cy="259045"/>
    <xdr:sp macro="" textlink="">
      <xdr:nvSpPr>
        <xdr:cNvPr id="388" name="n_1aveValue【認定こども園・幼稚園・保育所】&#10;有形固定資産減価償却率"/>
        <xdr:cNvSpPr txBox="1"/>
      </xdr:nvSpPr>
      <xdr:spPr>
        <a:xfrm>
          <a:off x="152660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144797</xdr:rowOff>
    </xdr:from>
    <xdr:ext cx="405111" cy="259045"/>
    <xdr:sp macro="" textlink="">
      <xdr:nvSpPr>
        <xdr:cNvPr id="389" name="n_2aveValue【認定こども園・幼稚園・保育所】&#10;有形固定資産減価償却率"/>
        <xdr:cNvSpPr txBox="1"/>
      </xdr:nvSpPr>
      <xdr:spPr>
        <a:xfrm>
          <a:off x="14389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99712</xdr:rowOff>
    </xdr:from>
    <xdr:ext cx="405111" cy="259045"/>
    <xdr:sp macro="" textlink="">
      <xdr:nvSpPr>
        <xdr:cNvPr id="390" name="n_3aveValue【認定こども園・幼稚園・保育所】&#10;有形固定資産減価償却率"/>
        <xdr:cNvSpPr txBox="1"/>
      </xdr:nvSpPr>
      <xdr:spPr>
        <a:xfrm>
          <a:off x="13500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162577</xdr:rowOff>
    </xdr:from>
    <xdr:ext cx="405111" cy="259045"/>
    <xdr:sp macro="" textlink="">
      <xdr:nvSpPr>
        <xdr:cNvPr id="391" name="n_1mainValue【認定こども園・幼稚園・保育所】&#10;有形固定資産減価償却率"/>
        <xdr:cNvSpPr txBox="1"/>
      </xdr:nvSpPr>
      <xdr:spPr>
        <a:xfrm>
          <a:off x="152660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23512</xdr:rowOff>
    </xdr:from>
    <xdr:ext cx="405111" cy="259045"/>
    <xdr:sp macro="" textlink="">
      <xdr:nvSpPr>
        <xdr:cNvPr id="392" name="n_2mainValue【認定こども園・幼稚園・保育所】&#10;有形固定資産減価償却率"/>
        <xdr:cNvSpPr txBox="1"/>
      </xdr:nvSpPr>
      <xdr:spPr>
        <a:xfrm>
          <a:off x="14389744" y="585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3" name="正方形/長方形 3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4" name="正方形/長方形 3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5" name="正方形/長方形 3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6" name="正方形/長方形 3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7" name="正方形/長方形 3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8" name="正方形/長方形 3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9" name="正方形/長方形 3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0" name="正方形/長方形 39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1" name="テキスト ボックス 4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2" name="直線コネクタ 4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3" name="直線コネクタ 40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4" name="テキスト ボックス 40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5" name="直線コネクタ 40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6" name="テキスト ボックス 40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7" name="直線コネクタ 40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8" name="テキスト ボックス 40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9" name="直線コネクタ 40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0" name="テキスト ボックス 40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1" name="直線コネクタ 41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2" name="テキスト ボックス 41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3" name="直線コネクタ 4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4" name="テキスト ボックス 41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22860</xdr:rowOff>
    </xdr:from>
    <xdr:to>
      <xdr:col>116</xdr:col>
      <xdr:colOff>62864</xdr:colOff>
      <xdr:row>41</xdr:row>
      <xdr:rowOff>19050</xdr:rowOff>
    </xdr:to>
    <xdr:cxnSp macro="">
      <xdr:nvCxnSpPr>
        <xdr:cNvPr id="416" name="直線コネクタ 415"/>
        <xdr:cNvCxnSpPr/>
      </xdr:nvCxnSpPr>
      <xdr:spPr>
        <a:xfrm flipV="1">
          <a:off x="22160864" y="58521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22877</xdr:rowOff>
    </xdr:from>
    <xdr:ext cx="469744" cy="259045"/>
    <xdr:sp macro="" textlink="">
      <xdr:nvSpPr>
        <xdr:cNvPr id="417" name="【認定こども園・幼稚園・保育所】&#10;一人当たり面積最小値テキスト"/>
        <xdr:cNvSpPr txBox="1"/>
      </xdr:nvSpPr>
      <xdr:spPr>
        <a:xfrm>
          <a:off x="22199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19050</xdr:rowOff>
    </xdr:from>
    <xdr:to>
      <xdr:col>116</xdr:col>
      <xdr:colOff>152400</xdr:colOff>
      <xdr:row>41</xdr:row>
      <xdr:rowOff>19050</xdr:rowOff>
    </xdr:to>
    <xdr:cxnSp macro="">
      <xdr:nvCxnSpPr>
        <xdr:cNvPr id="418" name="直線コネクタ 417"/>
        <xdr:cNvCxnSpPr/>
      </xdr:nvCxnSpPr>
      <xdr:spPr>
        <a:xfrm>
          <a:off x="22072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140987</xdr:rowOff>
    </xdr:from>
    <xdr:ext cx="469744" cy="259045"/>
    <xdr:sp macro="" textlink="">
      <xdr:nvSpPr>
        <xdr:cNvPr id="419" name="【認定こども園・幼稚園・保育所】&#10;一人当たり面積最大値テキスト"/>
        <xdr:cNvSpPr txBox="1"/>
      </xdr:nvSpPr>
      <xdr:spPr>
        <a:xfrm>
          <a:off x="22199600" y="562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22860</xdr:rowOff>
    </xdr:from>
    <xdr:to>
      <xdr:col>116</xdr:col>
      <xdr:colOff>152400</xdr:colOff>
      <xdr:row>34</xdr:row>
      <xdr:rowOff>22860</xdr:rowOff>
    </xdr:to>
    <xdr:cxnSp macro="">
      <xdr:nvCxnSpPr>
        <xdr:cNvPr id="420" name="直線コネクタ 419"/>
        <xdr:cNvCxnSpPr/>
      </xdr:nvCxnSpPr>
      <xdr:spPr>
        <a:xfrm>
          <a:off x="22072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158767</xdr:rowOff>
    </xdr:from>
    <xdr:ext cx="469744" cy="259045"/>
    <xdr:sp macro="" textlink="">
      <xdr:nvSpPr>
        <xdr:cNvPr id="421" name="【認定こども園・幼稚園・保育所】&#10;一人当たり面積平均値テキスト"/>
        <xdr:cNvSpPr txBox="1"/>
      </xdr:nvSpPr>
      <xdr:spPr>
        <a:xfrm>
          <a:off x="22199600" y="6330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135890</xdr:rowOff>
    </xdr:from>
    <xdr:to>
      <xdr:col>116</xdr:col>
      <xdr:colOff>114300</xdr:colOff>
      <xdr:row>38</xdr:row>
      <xdr:rowOff>66040</xdr:rowOff>
    </xdr:to>
    <xdr:sp macro="" textlink="">
      <xdr:nvSpPr>
        <xdr:cNvPr id="422" name="フローチャート: 判断 421"/>
        <xdr:cNvSpPr/>
      </xdr:nvSpPr>
      <xdr:spPr>
        <a:xfrm>
          <a:off x="22110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135890</xdr:rowOff>
    </xdr:from>
    <xdr:to>
      <xdr:col>112</xdr:col>
      <xdr:colOff>38100</xdr:colOff>
      <xdr:row>38</xdr:row>
      <xdr:rowOff>66040</xdr:rowOff>
    </xdr:to>
    <xdr:sp macro="" textlink="">
      <xdr:nvSpPr>
        <xdr:cNvPr id="423" name="フローチャート: 判断 422"/>
        <xdr:cNvSpPr/>
      </xdr:nvSpPr>
      <xdr:spPr>
        <a:xfrm>
          <a:off x="2127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143510</xdr:rowOff>
    </xdr:from>
    <xdr:to>
      <xdr:col>107</xdr:col>
      <xdr:colOff>101600</xdr:colOff>
      <xdr:row>38</xdr:row>
      <xdr:rowOff>73660</xdr:rowOff>
    </xdr:to>
    <xdr:sp macro="" textlink="">
      <xdr:nvSpPr>
        <xdr:cNvPr id="424" name="フローチャート: 判断 423"/>
        <xdr:cNvSpPr/>
      </xdr:nvSpPr>
      <xdr:spPr>
        <a:xfrm>
          <a:off x="20383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25" name="フローチャート: 判断 424"/>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6" name="テキスト ボックス 42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7" name="テキスト ボックス 42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8" name="テキスト ボックス 42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9" name="テキスト ボックス 42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0" name="テキスト ボックス 42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31" name="楕円 430"/>
        <xdr:cNvSpPr/>
      </xdr:nvSpPr>
      <xdr:spPr>
        <a:xfrm>
          <a:off x="22110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163847</xdr:rowOff>
    </xdr:from>
    <xdr:ext cx="469744" cy="259045"/>
    <xdr:sp macro="" textlink="">
      <xdr:nvSpPr>
        <xdr:cNvPr id="432" name="【認定こども園・幼稚園・保育所】&#10;一人当たり面積該当値テキスト"/>
        <xdr:cNvSpPr txBox="1"/>
      </xdr:nvSpPr>
      <xdr:spPr>
        <a:xfrm>
          <a:off x="22199600"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6350</xdr:rowOff>
    </xdr:from>
    <xdr:to>
      <xdr:col>112</xdr:col>
      <xdr:colOff>38100</xdr:colOff>
      <xdr:row>39</xdr:row>
      <xdr:rowOff>107950</xdr:rowOff>
    </xdr:to>
    <xdr:sp macro="" textlink="">
      <xdr:nvSpPr>
        <xdr:cNvPr id="433" name="楕円 432"/>
        <xdr:cNvSpPr/>
      </xdr:nvSpPr>
      <xdr:spPr>
        <a:xfrm>
          <a:off x="21272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57150</xdr:rowOff>
    </xdr:from>
    <xdr:to>
      <xdr:col>116</xdr:col>
      <xdr:colOff>63500</xdr:colOff>
      <xdr:row>39</xdr:row>
      <xdr:rowOff>64770</xdr:rowOff>
    </xdr:to>
    <xdr:cxnSp macro="">
      <xdr:nvCxnSpPr>
        <xdr:cNvPr id="434" name="直線コネクタ 433"/>
        <xdr:cNvCxnSpPr/>
      </xdr:nvCxnSpPr>
      <xdr:spPr>
        <a:xfrm>
          <a:off x="21323300" y="6743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13970</xdr:rowOff>
    </xdr:from>
    <xdr:to>
      <xdr:col>107</xdr:col>
      <xdr:colOff>101600</xdr:colOff>
      <xdr:row>39</xdr:row>
      <xdr:rowOff>115570</xdr:rowOff>
    </xdr:to>
    <xdr:sp macro="" textlink="">
      <xdr:nvSpPr>
        <xdr:cNvPr id="435" name="楕円 434"/>
        <xdr:cNvSpPr/>
      </xdr:nvSpPr>
      <xdr:spPr>
        <a:xfrm>
          <a:off x="20383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57150</xdr:rowOff>
    </xdr:from>
    <xdr:to>
      <xdr:col>111</xdr:col>
      <xdr:colOff>177800</xdr:colOff>
      <xdr:row>39</xdr:row>
      <xdr:rowOff>64770</xdr:rowOff>
    </xdr:to>
    <xdr:cxnSp macro="">
      <xdr:nvCxnSpPr>
        <xdr:cNvPr id="436" name="直線コネクタ 435"/>
        <xdr:cNvCxnSpPr/>
      </xdr:nvCxnSpPr>
      <xdr:spPr>
        <a:xfrm flipV="1">
          <a:off x="20434300" y="6743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82567</xdr:rowOff>
    </xdr:from>
    <xdr:ext cx="469744" cy="259045"/>
    <xdr:sp macro="" textlink="">
      <xdr:nvSpPr>
        <xdr:cNvPr id="437" name="n_1aveValue【認定こども園・幼稚園・保育所】&#10;一人当たり面積"/>
        <xdr:cNvSpPr txBox="1"/>
      </xdr:nvSpPr>
      <xdr:spPr>
        <a:xfrm>
          <a:off x="210757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90187</xdr:rowOff>
    </xdr:from>
    <xdr:ext cx="469744" cy="259045"/>
    <xdr:sp macro="" textlink="">
      <xdr:nvSpPr>
        <xdr:cNvPr id="438" name="n_2aveValue【認定こども園・幼稚園・保育所】&#10;一人当たり面積"/>
        <xdr:cNvSpPr txBox="1"/>
      </xdr:nvSpPr>
      <xdr:spPr>
        <a:xfrm>
          <a:off x="201994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439" name="n_3aveValue【認定こども園・幼稚園・保育所】&#10;一人当たり面積"/>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99077</xdr:rowOff>
    </xdr:from>
    <xdr:ext cx="469744" cy="259045"/>
    <xdr:sp macro="" textlink="">
      <xdr:nvSpPr>
        <xdr:cNvPr id="440" name="n_1mainValue【認定こども園・幼稚園・保育所】&#10;一人当たり面積"/>
        <xdr:cNvSpPr txBox="1"/>
      </xdr:nvSpPr>
      <xdr:spPr>
        <a:xfrm>
          <a:off x="21075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441" name="n_2main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2" name="正方形/長方形 4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3" name="正方形/長方形 44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4" name="正方形/長方形 44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5" name="正方形/長方形 44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6" name="正方形/長方形 44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7" name="正方形/長方形 44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8" name="正方形/長方形 44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9" name="正方形/長方形 44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0" name="テキスト ボックス 44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1" name="直線コネクタ 45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2" name="テキスト ボックス 45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3" name="直線コネクタ 45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4" name="テキスト ボックス 45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5" name="直線コネクタ 45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6" name="テキスト ボックス 45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7" name="直線コネクタ 45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8" name="テキスト ボックス 45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9" name="直線コネクタ 45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0" name="テキスト ボックス 45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1" name="直線コネクタ 46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2" name="テキスト ボックス 46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3" name="直線コネクタ 46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4" name="テキスト ボックス 46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5" name="直線コネクタ 4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6" name="テキスト ボックス 46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19594</xdr:rowOff>
    </xdr:to>
    <xdr:cxnSp macro="">
      <xdr:nvCxnSpPr>
        <xdr:cNvPr id="468" name="直線コネクタ 467"/>
        <xdr:cNvCxnSpPr/>
      </xdr:nvCxnSpPr>
      <xdr:spPr>
        <a:xfrm flipV="1">
          <a:off x="16318864" y="9627326"/>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405111" cy="259045"/>
    <xdr:sp macro="" textlink="">
      <xdr:nvSpPr>
        <xdr:cNvPr id="469" name="【学校施設】&#10;有形固定資産減価償却率最小値テキスト"/>
        <xdr:cNvSpPr txBox="1"/>
      </xdr:nvSpPr>
      <xdr:spPr>
        <a:xfrm>
          <a:off x="16357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70" name="直線コネクタ 469"/>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71"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72" name="直線コネクタ 471"/>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65150</xdr:rowOff>
    </xdr:from>
    <xdr:ext cx="405111" cy="259045"/>
    <xdr:sp macro="" textlink="">
      <xdr:nvSpPr>
        <xdr:cNvPr id="473" name="【学校施設】&#10;有形固定資産減価償却率平均値テキスト"/>
        <xdr:cNvSpPr txBox="1"/>
      </xdr:nvSpPr>
      <xdr:spPr>
        <a:xfrm>
          <a:off x="16357600" y="10009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42273</xdr:rowOff>
    </xdr:from>
    <xdr:to>
      <xdr:col>85</xdr:col>
      <xdr:colOff>177800</xdr:colOff>
      <xdr:row>59</xdr:row>
      <xdr:rowOff>143873</xdr:rowOff>
    </xdr:to>
    <xdr:sp macro="" textlink="">
      <xdr:nvSpPr>
        <xdr:cNvPr id="474" name="フローチャート: 判断 473"/>
        <xdr:cNvSpPr/>
      </xdr:nvSpPr>
      <xdr:spPr>
        <a:xfrm>
          <a:off x="162687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475" name="フローチャート: 判断 474"/>
        <xdr:cNvSpPr/>
      </xdr:nvSpPr>
      <xdr:spPr>
        <a:xfrm>
          <a:off x="15430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107587</xdr:rowOff>
    </xdr:from>
    <xdr:to>
      <xdr:col>76</xdr:col>
      <xdr:colOff>165100</xdr:colOff>
      <xdr:row>60</xdr:row>
      <xdr:rowOff>37737</xdr:rowOff>
    </xdr:to>
    <xdr:sp macro="" textlink="">
      <xdr:nvSpPr>
        <xdr:cNvPr id="476" name="フローチャート: 判断 475"/>
        <xdr:cNvSpPr/>
      </xdr:nvSpPr>
      <xdr:spPr>
        <a:xfrm>
          <a:off x="14541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135346</xdr:rowOff>
    </xdr:from>
    <xdr:to>
      <xdr:col>72</xdr:col>
      <xdr:colOff>38100</xdr:colOff>
      <xdr:row>59</xdr:row>
      <xdr:rowOff>65496</xdr:rowOff>
    </xdr:to>
    <xdr:sp macro="" textlink="">
      <xdr:nvSpPr>
        <xdr:cNvPr id="477" name="フローチャート: 判断 476"/>
        <xdr:cNvSpPr/>
      </xdr:nvSpPr>
      <xdr:spPr>
        <a:xfrm>
          <a:off x="13652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8" name="テキスト ボックス 4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9" name="テキスト ボックス 4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0" name="テキスト ボックス 4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1" name="テキスト ボックス 4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2" name="テキスト ボックス 4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83" name="楕円 482"/>
        <xdr:cNvSpPr/>
      </xdr:nvSpPr>
      <xdr:spPr>
        <a:xfrm>
          <a:off x="162687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6004</xdr:rowOff>
    </xdr:from>
    <xdr:ext cx="405111" cy="259045"/>
    <xdr:sp macro="" textlink="">
      <xdr:nvSpPr>
        <xdr:cNvPr id="484" name="【学校施設】&#10;有形固定資産減価償却率該当値テキスト"/>
        <xdr:cNvSpPr txBox="1"/>
      </xdr:nvSpPr>
      <xdr:spPr>
        <a:xfrm>
          <a:off x="16357600"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43906</xdr:rowOff>
    </xdr:from>
    <xdr:to>
      <xdr:col>81</xdr:col>
      <xdr:colOff>101600</xdr:colOff>
      <xdr:row>60</xdr:row>
      <xdr:rowOff>145506</xdr:rowOff>
    </xdr:to>
    <xdr:sp macro="" textlink="">
      <xdr:nvSpPr>
        <xdr:cNvPr id="485" name="楕円 484"/>
        <xdr:cNvSpPr/>
      </xdr:nvSpPr>
      <xdr:spPr>
        <a:xfrm>
          <a:off x="15430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78377</xdr:rowOff>
    </xdr:from>
    <xdr:to>
      <xdr:col>85</xdr:col>
      <xdr:colOff>127000</xdr:colOff>
      <xdr:row>60</xdr:row>
      <xdr:rowOff>94706</xdr:rowOff>
    </xdr:to>
    <xdr:cxnSp macro="">
      <xdr:nvCxnSpPr>
        <xdr:cNvPr id="486" name="直線コネクタ 485"/>
        <xdr:cNvCxnSpPr/>
      </xdr:nvCxnSpPr>
      <xdr:spPr>
        <a:xfrm flipV="1">
          <a:off x="15481300" y="1036537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89626</xdr:rowOff>
    </xdr:from>
    <xdr:to>
      <xdr:col>76</xdr:col>
      <xdr:colOff>165100</xdr:colOff>
      <xdr:row>61</xdr:row>
      <xdr:rowOff>19776</xdr:rowOff>
    </xdr:to>
    <xdr:sp macro="" textlink="">
      <xdr:nvSpPr>
        <xdr:cNvPr id="487" name="楕円 486"/>
        <xdr:cNvSpPr/>
      </xdr:nvSpPr>
      <xdr:spPr>
        <a:xfrm>
          <a:off x="14541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94706</xdr:rowOff>
    </xdr:from>
    <xdr:to>
      <xdr:col>81</xdr:col>
      <xdr:colOff>50800</xdr:colOff>
      <xdr:row>60</xdr:row>
      <xdr:rowOff>140426</xdr:rowOff>
    </xdr:to>
    <xdr:cxnSp macro="">
      <xdr:nvCxnSpPr>
        <xdr:cNvPr id="488" name="直線コネクタ 487"/>
        <xdr:cNvCxnSpPr/>
      </xdr:nvCxnSpPr>
      <xdr:spPr>
        <a:xfrm flipV="1">
          <a:off x="14592300" y="103817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15076</xdr:rowOff>
    </xdr:from>
    <xdr:ext cx="405111" cy="259045"/>
    <xdr:sp macro="" textlink="">
      <xdr:nvSpPr>
        <xdr:cNvPr id="489" name="n_1aveValue【学校施設】&#10;有形固定資産減価償却率"/>
        <xdr:cNvSpPr txBox="1"/>
      </xdr:nvSpPr>
      <xdr:spPr>
        <a:xfrm>
          <a:off x="152660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54264</xdr:rowOff>
    </xdr:from>
    <xdr:ext cx="405111" cy="259045"/>
    <xdr:sp macro="" textlink="">
      <xdr:nvSpPr>
        <xdr:cNvPr id="490" name="n_2aveValue【学校施設】&#10;有形固定資産減価償却率"/>
        <xdr:cNvSpPr txBox="1"/>
      </xdr:nvSpPr>
      <xdr:spPr>
        <a:xfrm>
          <a:off x="14389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82023</xdr:rowOff>
    </xdr:from>
    <xdr:ext cx="405111" cy="259045"/>
    <xdr:sp macro="" textlink="">
      <xdr:nvSpPr>
        <xdr:cNvPr id="491" name="n_3aveValue【学校施設】&#10;有形固定資産減価償却率"/>
        <xdr:cNvSpPr txBox="1"/>
      </xdr:nvSpPr>
      <xdr:spPr>
        <a:xfrm>
          <a:off x="13500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136633</xdr:rowOff>
    </xdr:from>
    <xdr:ext cx="405111" cy="259045"/>
    <xdr:sp macro="" textlink="">
      <xdr:nvSpPr>
        <xdr:cNvPr id="492" name="n_1mainValue【学校施設】&#10;有形固定資産減価償却率"/>
        <xdr:cNvSpPr txBox="1"/>
      </xdr:nvSpPr>
      <xdr:spPr>
        <a:xfrm>
          <a:off x="152660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10903</xdr:rowOff>
    </xdr:from>
    <xdr:ext cx="405111" cy="259045"/>
    <xdr:sp macro="" textlink="">
      <xdr:nvSpPr>
        <xdr:cNvPr id="493" name="n_2mainValue【学校施設】&#10;有形固定資産減価償却率"/>
        <xdr:cNvSpPr txBox="1"/>
      </xdr:nvSpPr>
      <xdr:spPr>
        <a:xfrm>
          <a:off x="14389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4" name="正方形/長方形 4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5" name="正方形/長方形 4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6" name="正方形/長方形 4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7" name="正方形/長方形 4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8" name="正方形/長方形 4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9" name="正方形/長方形 4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0" name="正方形/長方形 4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1" name="正方形/長方形 5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2" name="テキスト ボックス 5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3" name="直線コネクタ 5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4" name="テキスト ボックス 50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05" name="直線コネクタ 50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6" name="テキスト ボックス 50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7" name="直線コネクタ 50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8" name="テキスト ボックス 50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9" name="直線コネクタ 50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0" name="テキスト ボックス 50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1" name="直線コネクタ 51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2" name="テキスト ボックス 51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3" name="直線コネクタ 5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4" name="テキスト ボックス 51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59893</xdr:rowOff>
    </xdr:from>
    <xdr:to>
      <xdr:col>116</xdr:col>
      <xdr:colOff>62864</xdr:colOff>
      <xdr:row>64</xdr:row>
      <xdr:rowOff>98755</xdr:rowOff>
    </xdr:to>
    <xdr:cxnSp macro="">
      <xdr:nvCxnSpPr>
        <xdr:cNvPr id="516" name="直線コネクタ 515"/>
        <xdr:cNvCxnSpPr/>
      </xdr:nvCxnSpPr>
      <xdr:spPr>
        <a:xfrm flipV="1">
          <a:off x="22160864" y="9489643"/>
          <a:ext cx="0" cy="158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102582</xdr:rowOff>
    </xdr:from>
    <xdr:ext cx="469744" cy="259045"/>
    <xdr:sp macro="" textlink="">
      <xdr:nvSpPr>
        <xdr:cNvPr id="517" name="【学校施設】&#10;一人当たり面積最小値テキスト"/>
        <xdr:cNvSpPr txBox="1"/>
      </xdr:nvSpPr>
      <xdr:spPr>
        <a:xfrm>
          <a:off x="22199600" y="1107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98755</xdr:rowOff>
    </xdr:from>
    <xdr:to>
      <xdr:col>116</xdr:col>
      <xdr:colOff>152400</xdr:colOff>
      <xdr:row>64</xdr:row>
      <xdr:rowOff>98755</xdr:rowOff>
    </xdr:to>
    <xdr:cxnSp macro="">
      <xdr:nvCxnSpPr>
        <xdr:cNvPr id="518" name="直線コネクタ 517"/>
        <xdr:cNvCxnSpPr/>
      </xdr:nvCxnSpPr>
      <xdr:spPr>
        <a:xfrm>
          <a:off x="22072600" y="1107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6570</xdr:rowOff>
    </xdr:from>
    <xdr:ext cx="469744" cy="259045"/>
    <xdr:sp macro="" textlink="">
      <xdr:nvSpPr>
        <xdr:cNvPr id="519" name="【学校施設】&#10;一人当たり面積最大値テキスト"/>
        <xdr:cNvSpPr txBox="1"/>
      </xdr:nvSpPr>
      <xdr:spPr>
        <a:xfrm>
          <a:off x="22199600" y="926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59893</xdr:rowOff>
    </xdr:from>
    <xdr:to>
      <xdr:col>116</xdr:col>
      <xdr:colOff>152400</xdr:colOff>
      <xdr:row>55</xdr:row>
      <xdr:rowOff>59893</xdr:rowOff>
    </xdr:to>
    <xdr:cxnSp macro="">
      <xdr:nvCxnSpPr>
        <xdr:cNvPr id="520" name="直線コネクタ 519"/>
        <xdr:cNvCxnSpPr/>
      </xdr:nvCxnSpPr>
      <xdr:spPr>
        <a:xfrm>
          <a:off x="22072600" y="948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29125</xdr:rowOff>
    </xdr:from>
    <xdr:ext cx="469744" cy="259045"/>
    <xdr:sp macro="" textlink="">
      <xdr:nvSpPr>
        <xdr:cNvPr id="521" name="【学校施設】&#10;一人当たり面積平均値テキスト"/>
        <xdr:cNvSpPr txBox="1"/>
      </xdr:nvSpPr>
      <xdr:spPr>
        <a:xfrm>
          <a:off x="22199600" y="10316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50698</xdr:rowOff>
    </xdr:from>
    <xdr:to>
      <xdr:col>116</xdr:col>
      <xdr:colOff>114300</xdr:colOff>
      <xdr:row>60</xdr:row>
      <xdr:rowOff>152298</xdr:rowOff>
    </xdr:to>
    <xdr:sp macro="" textlink="">
      <xdr:nvSpPr>
        <xdr:cNvPr id="522" name="フローチャート: 判断 521"/>
        <xdr:cNvSpPr/>
      </xdr:nvSpPr>
      <xdr:spPr>
        <a:xfrm>
          <a:off x="22110700" y="1033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55270</xdr:rowOff>
    </xdr:from>
    <xdr:to>
      <xdr:col>112</xdr:col>
      <xdr:colOff>38100</xdr:colOff>
      <xdr:row>60</xdr:row>
      <xdr:rowOff>156870</xdr:rowOff>
    </xdr:to>
    <xdr:sp macro="" textlink="">
      <xdr:nvSpPr>
        <xdr:cNvPr id="523" name="フローチャート: 判断 522"/>
        <xdr:cNvSpPr/>
      </xdr:nvSpPr>
      <xdr:spPr>
        <a:xfrm>
          <a:off x="21272500" y="103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79959</xdr:rowOff>
    </xdr:from>
    <xdr:to>
      <xdr:col>107</xdr:col>
      <xdr:colOff>101600</xdr:colOff>
      <xdr:row>61</xdr:row>
      <xdr:rowOff>10109</xdr:rowOff>
    </xdr:to>
    <xdr:sp macro="" textlink="">
      <xdr:nvSpPr>
        <xdr:cNvPr id="524" name="フローチャート: 判断 523"/>
        <xdr:cNvSpPr/>
      </xdr:nvSpPr>
      <xdr:spPr>
        <a:xfrm>
          <a:off x="20383500" y="103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132537</xdr:rowOff>
    </xdr:from>
    <xdr:to>
      <xdr:col>102</xdr:col>
      <xdr:colOff>165100</xdr:colOff>
      <xdr:row>62</xdr:row>
      <xdr:rowOff>62687</xdr:rowOff>
    </xdr:to>
    <xdr:sp macro="" textlink="">
      <xdr:nvSpPr>
        <xdr:cNvPr id="525" name="フローチャート: 判断 524"/>
        <xdr:cNvSpPr/>
      </xdr:nvSpPr>
      <xdr:spPr>
        <a:xfrm>
          <a:off x="19494500" y="1059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6" name="テキスト ボックス 5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7" name="テキスト ボックス 5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8" name="テキスト ボックス 5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9" name="テキスト ボックス 5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0" name="テキスト ボックス 5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58014</xdr:rowOff>
    </xdr:from>
    <xdr:to>
      <xdr:col>116</xdr:col>
      <xdr:colOff>114300</xdr:colOff>
      <xdr:row>58</xdr:row>
      <xdr:rowOff>159614</xdr:rowOff>
    </xdr:to>
    <xdr:sp macro="" textlink="">
      <xdr:nvSpPr>
        <xdr:cNvPr id="531" name="楕円 530"/>
        <xdr:cNvSpPr/>
      </xdr:nvSpPr>
      <xdr:spPr>
        <a:xfrm>
          <a:off x="22110700" y="1000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80891</xdr:rowOff>
    </xdr:from>
    <xdr:ext cx="469744" cy="259045"/>
    <xdr:sp macro="" textlink="">
      <xdr:nvSpPr>
        <xdr:cNvPr id="532" name="【学校施設】&#10;一人当たり面積該当値テキスト"/>
        <xdr:cNvSpPr txBox="1"/>
      </xdr:nvSpPr>
      <xdr:spPr>
        <a:xfrm>
          <a:off x="22199600" y="985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90018</xdr:rowOff>
    </xdr:from>
    <xdr:to>
      <xdr:col>112</xdr:col>
      <xdr:colOff>38100</xdr:colOff>
      <xdr:row>59</xdr:row>
      <xdr:rowOff>20168</xdr:rowOff>
    </xdr:to>
    <xdr:sp macro="" textlink="">
      <xdr:nvSpPr>
        <xdr:cNvPr id="533" name="楕円 532"/>
        <xdr:cNvSpPr/>
      </xdr:nvSpPr>
      <xdr:spPr>
        <a:xfrm>
          <a:off x="21272500" y="1003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108814</xdr:rowOff>
    </xdr:from>
    <xdr:to>
      <xdr:col>116</xdr:col>
      <xdr:colOff>63500</xdr:colOff>
      <xdr:row>58</xdr:row>
      <xdr:rowOff>140818</xdr:rowOff>
    </xdr:to>
    <xdr:cxnSp macro="">
      <xdr:nvCxnSpPr>
        <xdr:cNvPr id="534" name="直線コネクタ 533"/>
        <xdr:cNvCxnSpPr/>
      </xdr:nvCxnSpPr>
      <xdr:spPr>
        <a:xfrm flipV="1">
          <a:off x="21323300" y="1005291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92761</xdr:rowOff>
    </xdr:from>
    <xdr:to>
      <xdr:col>107</xdr:col>
      <xdr:colOff>101600</xdr:colOff>
      <xdr:row>59</xdr:row>
      <xdr:rowOff>22911</xdr:rowOff>
    </xdr:to>
    <xdr:sp macro="" textlink="">
      <xdr:nvSpPr>
        <xdr:cNvPr id="535" name="楕円 534"/>
        <xdr:cNvSpPr/>
      </xdr:nvSpPr>
      <xdr:spPr>
        <a:xfrm>
          <a:off x="20383500" y="1003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140818</xdr:rowOff>
    </xdr:from>
    <xdr:to>
      <xdr:col>111</xdr:col>
      <xdr:colOff>177800</xdr:colOff>
      <xdr:row>58</xdr:row>
      <xdr:rowOff>143561</xdr:rowOff>
    </xdr:to>
    <xdr:cxnSp macro="">
      <xdr:nvCxnSpPr>
        <xdr:cNvPr id="536" name="直線コネクタ 535"/>
        <xdr:cNvCxnSpPr/>
      </xdr:nvCxnSpPr>
      <xdr:spPr>
        <a:xfrm flipV="1">
          <a:off x="20434300" y="1008491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147997</xdr:rowOff>
    </xdr:from>
    <xdr:ext cx="469744" cy="259045"/>
    <xdr:sp macro="" textlink="">
      <xdr:nvSpPr>
        <xdr:cNvPr id="537" name="n_1aveValue【学校施設】&#10;一人当たり面積"/>
        <xdr:cNvSpPr txBox="1"/>
      </xdr:nvSpPr>
      <xdr:spPr>
        <a:xfrm>
          <a:off x="21075727" y="1043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1236</xdr:rowOff>
    </xdr:from>
    <xdr:ext cx="469744" cy="259045"/>
    <xdr:sp macro="" textlink="">
      <xdr:nvSpPr>
        <xdr:cNvPr id="538" name="n_2aveValue【学校施設】&#10;一人当たり面積"/>
        <xdr:cNvSpPr txBox="1"/>
      </xdr:nvSpPr>
      <xdr:spPr>
        <a:xfrm>
          <a:off x="20199427" y="1045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79214</xdr:rowOff>
    </xdr:from>
    <xdr:ext cx="469744" cy="259045"/>
    <xdr:sp macro="" textlink="">
      <xdr:nvSpPr>
        <xdr:cNvPr id="539" name="n_3aveValue【学校施設】&#10;一人当たり面積"/>
        <xdr:cNvSpPr txBox="1"/>
      </xdr:nvSpPr>
      <xdr:spPr>
        <a:xfrm>
          <a:off x="19310427" y="103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36695</xdr:rowOff>
    </xdr:from>
    <xdr:ext cx="469744" cy="259045"/>
    <xdr:sp macro="" textlink="">
      <xdr:nvSpPr>
        <xdr:cNvPr id="540" name="n_1mainValue【学校施設】&#10;一人当たり面積"/>
        <xdr:cNvSpPr txBox="1"/>
      </xdr:nvSpPr>
      <xdr:spPr>
        <a:xfrm>
          <a:off x="21075727" y="980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39438</xdr:rowOff>
    </xdr:from>
    <xdr:ext cx="469744" cy="259045"/>
    <xdr:sp macro="" textlink="">
      <xdr:nvSpPr>
        <xdr:cNvPr id="541" name="n_2mainValue【学校施設】&#10;一人当たり面積"/>
        <xdr:cNvSpPr txBox="1"/>
      </xdr:nvSpPr>
      <xdr:spPr>
        <a:xfrm>
          <a:off x="20199427" y="981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2" name="正方形/長方形 5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3" name="正方形/長方形 5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4" name="正方形/長方形 5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5" name="正方形/長方形 5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6" name="正方形/長方形 5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7" name="正方形/長方形 5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8" name="正方形/長方形 5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正方形/長方形 54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0" name="正方形/長方形 5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1" name="正方形/長方形 5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2" name="正方形/長方形 5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3" name="正方形/長方形 5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4" name="正方形/長方形 5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5" name="正方形/長方形 5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6" name="正方形/長方形 5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7" name="正方形/長方形 55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8" name="正方形/長方形 5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9" name="正方形/長方形 5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0" name="正方形/長方形 5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1" name="正方形/長方形 5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2" name="正方形/長方形 5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3" name="正方形/長方形 5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4" name="正方形/長方形 5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正方形/長方形 5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6" name="テキスト ボックス 5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7" name="直線コネクタ 5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68" name="テキスト ボックス 56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69" name="直線コネクタ 56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70" name="テキスト ボックス 56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71" name="直線コネクタ 57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72" name="テキスト ボックス 57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73" name="直線コネクタ 57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74" name="テキスト ボックス 57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75" name="直線コネクタ 57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76" name="テキスト ボックス 57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7" name="直線コネクタ 5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8" name="テキスト ボックス 5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126492</xdr:rowOff>
    </xdr:to>
    <xdr:cxnSp macro="">
      <xdr:nvCxnSpPr>
        <xdr:cNvPr id="580" name="直線コネクタ 579"/>
        <xdr:cNvCxnSpPr/>
      </xdr:nvCxnSpPr>
      <xdr:spPr>
        <a:xfrm flipV="1">
          <a:off x="16318864" y="172212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130319</xdr:rowOff>
    </xdr:from>
    <xdr:ext cx="405111" cy="259045"/>
    <xdr:sp macro="" textlink="">
      <xdr:nvSpPr>
        <xdr:cNvPr id="581" name="【公民館】&#10;有形固定資産減価償却率最小値テキスト"/>
        <xdr:cNvSpPr txBox="1"/>
      </xdr:nvSpPr>
      <xdr:spPr>
        <a:xfrm>
          <a:off x="16357600" y="186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126492</xdr:rowOff>
    </xdr:from>
    <xdr:to>
      <xdr:col>86</xdr:col>
      <xdr:colOff>25400</xdr:colOff>
      <xdr:row>108</xdr:row>
      <xdr:rowOff>126492</xdr:rowOff>
    </xdr:to>
    <xdr:cxnSp macro="">
      <xdr:nvCxnSpPr>
        <xdr:cNvPr id="582" name="直線コネクタ 581"/>
        <xdr:cNvCxnSpPr/>
      </xdr:nvCxnSpPr>
      <xdr:spPr>
        <a:xfrm>
          <a:off x="16230600" y="186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83"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84" name="直線コネクタ 583"/>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159275</xdr:rowOff>
    </xdr:from>
    <xdr:ext cx="405111" cy="259045"/>
    <xdr:sp macro="" textlink="">
      <xdr:nvSpPr>
        <xdr:cNvPr id="585" name="【公民館】&#10;有形固定資産減価償却率平均値テキスト"/>
        <xdr:cNvSpPr txBox="1"/>
      </xdr:nvSpPr>
      <xdr:spPr>
        <a:xfrm>
          <a:off x="16357600" y="18161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9398</xdr:rowOff>
    </xdr:from>
    <xdr:to>
      <xdr:col>85</xdr:col>
      <xdr:colOff>177800</xdr:colOff>
      <xdr:row>106</xdr:row>
      <xdr:rowOff>110998</xdr:rowOff>
    </xdr:to>
    <xdr:sp macro="" textlink="">
      <xdr:nvSpPr>
        <xdr:cNvPr id="586" name="フローチャート: 判断 585"/>
        <xdr:cNvSpPr/>
      </xdr:nvSpPr>
      <xdr:spPr>
        <a:xfrm>
          <a:off x="16268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157987</xdr:rowOff>
    </xdr:from>
    <xdr:to>
      <xdr:col>81</xdr:col>
      <xdr:colOff>101600</xdr:colOff>
      <xdr:row>106</xdr:row>
      <xdr:rowOff>88137</xdr:rowOff>
    </xdr:to>
    <xdr:sp macro="" textlink="">
      <xdr:nvSpPr>
        <xdr:cNvPr id="587" name="フローチャート: 判断 586"/>
        <xdr:cNvSpPr/>
      </xdr:nvSpPr>
      <xdr:spPr>
        <a:xfrm>
          <a:off x="15430500" y="181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18542</xdr:rowOff>
    </xdr:from>
    <xdr:to>
      <xdr:col>76</xdr:col>
      <xdr:colOff>165100</xdr:colOff>
      <xdr:row>106</xdr:row>
      <xdr:rowOff>120142</xdr:rowOff>
    </xdr:to>
    <xdr:sp macro="" textlink="">
      <xdr:nvSpPr>
        <xdr:cNvPr id="588" name="フローチャート: 判断 587"/>
        <xdr:cNvSpPr/>
      </xdr:nvSpPr>
      <xdr:spPr>
        <a:xfrm>
          <a:off x="14541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43687</xdr:rowOff>
    </xdr:from>
    <xdr:to>
      <xdr:col>72</xdr:col>
      <xdr:colOff>38100</xdr:colOff>
      <xdr:row>106</xdr:row>
      <xdr:rowOff>145287</xdr:rowOff>
    </xdr:to>
    <xdr:sp macro="" textlink="">
      <xdr:nvSpPr>
        <xdr:cNvPr id="589" name="フローチャート: 判断 588"/>
        <xdr:cNvSpPr/>
      </xdr:nvSpPr>
      <xdr:spPr>
        <a:xfrm>
          <a:off x="13652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0" name="テキスト ボックス 5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1" name="テキスト ボックス 5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2" name="テキスト ボックス 5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3" name="テキスト ボックス 5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4" name="テキスト ボックス 5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112268</xdr:rowOff>
    </xdr:from>
    <xdr:to>
      <xdr:col>85</xdr:col>
      <xdr:colOff>177800</xdr:colOff>
      <xdr:row>106</xdr:row>
      <xdr:rowOff>42418</xdr:rowOff>
    </xdr:to>
    <xdr:sp macro="" textlink="">
      <xdr:nvSpPr>
        <xdr:cNvPr id="595" name="楕円 594"/>
        <xdr:cNvSpPr/>
      </xdr:nvSpPr>
      <xdr:spPr>
        <a:xfrm>
          <a:off x="16268700" y="181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135145</xdr:rowOff>
    </xdr:from>
    <xdr:ext cx="405111" cy="259045"/>
    <xdr:sp macro="" textlink="">
      <xdr:nvSpPr>
        <xdr:cNvPr id="596" name="【公民館】&#10;有形固定資産減価償却率該当値テキスト"/>
        <xdr:cNvSpPr txBox="1"/>
      </xdr:nvSpPr>
      <xdr:spPr>
        <a:xfrm>
          <a:off x="16357600" y="1796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153415</xdr:rowOff>
    </xdr:from>
    <xdr:to>
      <xdr:col>81</xdr:col>
      <xdr:colOff>101600</xdr:colOff>
      <xdr:row>106</xdr:row>
      <xdr:rowOff>83565</xdr:rowOff>
    </xdr:to>
    <xdr:sp macro="" textlink="">
      <xdr:nvSpPr>
        <xdr:cNvPr id="597" name="楕円 596"/>
        <xdr:cNvSpPr/>
      </xdr:nvSpPr>
      <xdr:spPr>
        <a:xfrm>
          <a:off x="15430500" y="181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163068</xdr:rowOff>
    </xdr:from>
    <xdr:to>
      <xdr:col>85</xdr:col>
      <xdr:colOff>127000</xdr:colOff>
      <xdr:row>106</xdr:row>
      <xdr:rowOff>32765</xdr:rowOff>
    </xdr:to>
    <xdr:cxnSp macro="">
      <xdr:nvCxnSpPr>
        <xdr:cNvPr id="598" name="直線コネクタ 597"/>
        <xdr:cNvCxnSpPr/>
      </xdr:nvCxnSpPr>
      <xdr:spPr>
        <a:xfrm flipV="1">
          <a:off x="15481300" y="18165318"/>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148844</xdr:rowOff>
    </xdr:from>
    <xdr:to>
      <xdr:col>76</xdr:col>
      <xdr:colOff>165100</xdr:colOff>
      <xdr:row>106</xdr:row>
      <xdr:rowOff>78994</xdr:rowOff>
    </xdr:to>
    <xdr:sp macro="" textlink="">
      <xdr:nvSpPr>
        <xdr:cNvPr id="599" name="楕円 598"/>
        <xdr:cNvSpPr/>
      </xdr:nvSpPr>
      <xdr:spPr>
        <a:xfrm>
          <a:off x="14541500" y="181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28194</xdr:rowOff>
    </xdr:from>
    <xdr:to>
      <xdr:col>81</xdr:col>
      <xdr:colOff>50800</xdr:colOff>
      <xdr:row>106</xdr:row>
      <xdr:rowOff>32765</xdr:rowOff>
    </xdr:to>
    <xdr:cxnSp macro="">
      <xdr:nvCxnSpPr>
        <xdr:cNvPr id="600" name="直線コネクタ 599"/>
        <xdr:cNvCxnSpPr/>
      </xdr:nvCxnSpPr>
      <xdr:spPr>
        <a:xfrm>
          <a:off x="14592300" y="1820189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79264</xdr:rowOff>
    </xdr:from>
    <xdr:ext cx="405111" cy="259045"/>
    <xdr:sp macro="" textlink="">
      <xdr:nvSpPr>
        <xdr:cNvPr id="601" name="n_1aveValue【公民館】&#10;有形固定資産減価償却率"/>
        <xdr:cNvSpPr txBox="1"/>
      </xdr:nvSpPr>
      <xdr:spPr>
        <a:xfrm>
          <a:off x="15266044" y="1825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111269</xdr:rowOff>
    </xdr:from>
    <xdr:ext cx="405111" cy="259045"/>
    <xdr:sp macro="" textlink="">
      <xdr:nvSpPr>
        <xdr:cNvPr id="602" name="n_2aveValue【公民館】&#10;有形固定資産減価償却率"/>
        <xdr:cNvSpPr txBox="1"/>
      </xdr:nvSpPr>
      <xdr:spPr>
        <a:xfrm>
          <a:off x="14389744" y="182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161814</xdr:rowOff>
    </xdr:from>
    <xdr:ext cx="405111" cy="259045"/>
    <xdr:sp macro="" textlink="">
      <xdr:nvSpPr>
        <xdr:cNvPr id="603" name="n_3aveValue【公民館】&#10;有形固定資産減価償却率"/>
        <xdr:cNvSpPr txBox="1"/>
      </xdr:nvSpPr>
      <xdr:spPr>
        <a:xfrm>
          <a:off x="13500744" y="1799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100092</xdr:rowOff>
    </xdr:from>
    <xdr:ext cx="405111" cy="259045"/>
    <xdr:sp macro="" textlink="">
      <xdr:nvSpPr>
        <xdr:cNvPr id="604" name="n_1mainValue【公民館】&#10;有形固定資産減価償却率"/>
        <xdr:cNvSpPr txBox="1"/>
      </xdr:nvSpPr>
      <xdr:spPr>
        <a:xfrm>
          <a:off x="15266044" y="179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95521</xdr:rowOff>
    </xdr:from>
    <xdr:ext cx="405111" cy="259045"/>
    <xdr:sp macro="" textlink="">
      <xdr:nvSpPr>
        <xdr:cNvPr id="605" name="n_2mainValue【公民館】&#10;有形固定資産減価償却率"/>
        <xdr:cNvSpPr txBox="1"/>
      </xdr:nvSpPr>
      <xdr:spPr>
        <a:xfrm>
          <a:off x="14389744" y="1792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6" name="正方形/長方形 6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7" name="正方形/長方形 6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8" name="正方形/長方形 6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9" name="正方形/長方形 6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0" name="正方形/長方形 6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1" name="正方形/長方形 6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2" name="正方形/長方形 6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3" name="正方形/長方形 6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4" name="テキスト ボックス 6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5" name="直線コネクタ 6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6" name="直線コネクタ 61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7" name="テキスト ボックス 61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8" name="直線コネクタ 61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9" name="テキスト ボックス 61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20" name="直線コネクタ 61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21" name="テキスト ボックス 62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22" name="直線コネクタ 62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23" name="テキスト ボックス 62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4" name="直線コネクタ 6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5" name="テキスト ボックス 6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163068</xdr:rowOff>
    </xdr:from>
    <xdr:to>
      <xdr:col>116</xdr:col>
      <xdr:colOff>62864</xdr:colOff>
      <xdr:row>108</xdr:row>
      <xdr:rowOff>35052</xdr:rowOff>
    </xdr:to>
    <xdr:cxnSp macro="">
      <xdr:nvCxnSpPr>
        <xdr:cNvPr id="627" name="直線コネクタ 626"/>
        <xdr:cNvCxnSpPr/>
      </xdr:nvCxnSpPr>
      <xdr:spPr>
        <a:xfrm flipV="1">
          <a:off x="22160864" y="17308068"/>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628"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629" name="直線コネクタ 628"/>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109745</xdr:rowOff>
    </xdr:from>
    <xdr:ext cx="469744" cy="259045"/>
    <xdr:sp macro="" textlink="">
      <xdr:nvSpPr>
        <xdr:cNvPr id="630" name="【公民館】&#10;一人当たり面積最大値テキスト"/>
        <xdr:cNvSpPr txBox="1"/>
      </xdr:nvSpPr>
      <xdr:spPr>
        <a:xfrm>
          <a:off x="22199600" y="1708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163068</xdr:rowOff>
    </xdr:from>
    <xdr:to>
      <xdr:col>116</xdr:col>
      <xdr:colOff>152400</xdr:colOff>
      <xdr:row>100</xdr:row>
      <xdr:rowOff>163068</xdr:rowOff>
    </xdr:to>
    <xdr:cxnSp macro="">
      <xdr:nvCxnSpPr>
        <xdr:cNvPr id="631" name="直線コネクタ 630"/>
        <xdr:cNvCxnSpPr/>
      </xdr:nvCxnSpPr>
      <xdr:spPr>
        <a:xfrm>
          <a:off x="22072600" y="1730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51833</xdr:rowOff>
    </xdr:from>
    <xdr:ext cx="469744" cy="259045"/>
    <xdr:sp macro="" textlink="">
      <xdr:nvSpPr>
        <xdr:cNvPr id="632" name="【公民館】&#10;一人当たり面積平均値テキスト"/>
        <xdr:cNvSpPr txBox="1"/>
      </xdr:nvSpPr>
      <xdr:spPr>
        <a:xfrm>
          <a:off x="22199600" y="1805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73406</xdr:rowOff>
    </xdr:from>
    <xdr:to>
      <xdr:col>116</xdr:col>
      <xdr:colOff>114300</xdr:colOff>
      <xdr:row>106</xdr:row>
      <xdr:rowOff>3556</xdr:rowOff>
    </xdr:to>
    <xdr:sp macro="" textlink="">
      <xdr:nvSpPr>
        <xdr:cNvPr id="633" name="フローチャート: 判断 632"/>
        <xdr:cNvSpPr/>
      </xdr:nvSpPr>
      <xdr:spPr>
        <a:xfrm>
          <a:off x="22110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634" name="フローチャート: 判断 633"/>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32258</xdr:rowOff>
    </xdr:from>
    <xdr:to>
      <xdr:col>107</xdr:col>
      <xdr:colOff>101600</xdr:colOff>
      <xdr:row>105</xdr:row>
      <xdr:rowOff>133858</xdr:rowOff>
    </xdr:to>
    <xdr:sp macro="" textlink="">
      <xdr:nvSpPr>
        <xdr:cNvPr id="635" name="フローチャート: 判断 634"/>
        <xdr:cNvSpPr/>
      </xdr:nvSpPr>
      <xdr:spPr>
        <a:xfrm>
          <a:off x="20383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636" name="フローチャート: 判断 635"/>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123698</xdr:rowOff>
    </xdr:from>
    <xdr:to>
      <xdr:col>116</xdr:col>
      <xdr:colOff>114300</xdr:colOff>
      <xdr:row>104</xdr:row>
      <xdr:rowOff>53848</xdr:rowOff>
    </xdr:to>
    <xdr:sp macro="" textlink="">
      <xdr:nvSpPr>
        <xdr:cNvPr id="642" name="楕円 641"/>
        <xdr:cNvSpPr/>
      </xdr:nvSpPr>
      <xdr:spPr>
        <a:xfrm>
          <a:off x="221107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146575</xdr:rowOff>
    </xdr:from>
    <xdr:ext cx="469744" cy="259045"/>
    <xdr:sp macro="" textlink="">
      <xdr:nvSpPr>
        <xdr:cNvPr id="643" name="【公民館】&#10;一人当たり面積該当値テキスト"/>
        <xdr:cNvSpPr txBox="1"/>
      </xdr:nvSpPr>
      <xdr:spPr>
        <a:xfrm>
          <a:off x="22199600" y="1763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128270</xdr:rowOff>
    </xdr:from>
    <xdr:to>
      <xdr:col>112</xdr:col>
      <xdr:colOff>38100</xdr:colOff>
      <xdr:row>104</xdr:row>
      <xdr:rowOff>58420</xdr:rowOff>
    </xdr:to>
    <xdr:sp macro="" textlink="">
      <xdr:nvSpPr>
        <xdr:cNvPr id="644" name="楕円 643"/>
        <xdr:cNvSpPr/>
      </xdr:nvSpPr>
      <xdr:spPr>
        <a:xfrm>
          <a:off x="21272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3048</xdr:rowOff>
    </xdr:from>
    <xdr:to>
      <xdr:col>116</xdr:col>
      <xdr:colOff>63500</xdr:colOff>
      <xdr:row>104</xdr:row>
      <xdr:rowOff>7620</xdr:rowOff>
    </xdr:to>
    <xdr:cxnSp macro="">
      <xdr:nvCxnSpPr>
        <xdr:cNvPr id="645" name="直線コネクタ 644"/>
        <xdr:cNvCxnSpPr/>
      </xdr:nvCxnSpPr>
      <xdr:spPr>
        <a:xfrm flipV="1">
          <a:off x="21323300" y="178338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135128</xdr:rowOff>
    </xdr:from>
    <xdr:to>
      <xdr:col>107</xdr:col>
      <xdr:colOff>101600</xdr:colOff>
      <xdr:row>103</xdr:row>
      <xdr:rowOff>65278</xdr:rowOff>
    </xdr:to>
    <xdr:sp macro="" textlink="">
      <xdr:nvSpPr>
        <xdr:cNvPr id="646" name="楕円 645"/>
        <xdr:cNvSpPr/>
      </xdr:nvSpPr>
      <xdr:spPr>
        <a:xfrm>
          <a:off x="20383500" y="1762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14478</xdr:rowOff>
    </xdr:from>
    <xdr:to>
      <xdr:col>111</xdr:col>
      <xdr:colOff>177800</xdr:colOff>
      <xdr:row>104</xdr:row>
      <xdr:rowOff>7620</xdr:rowOff>
    </xdr:to>
    <xdr:cxnSp macro="">
      <xdr:nvCxnSpPr>
        <xdr:cNvPr id="647" name="直線コネクタ 646"/>
        <xdr:cNvCxnSpPr/>
      </xdr:nvCxnSpPr>
      <xdr:spPr>
        <a:xfrm>
          <a:off x="20434300" y="1767382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macro="" textlink="">
      <xdr:nvSpPr>
        <xdr:cNvPr id="648" name="n_1aveValue【公民館】&#10;一人当たり面積"/>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124985</xdr:rowOff>
    </xdr:from>
    <xdr:ext cx="469744" cy="259045"/>
    <xdr:sp macro="" textlink="">
      <xdr:nvSpPr>
        <xdr:cNvPr id="649" name="n_2aveValue【公民館】&#10;一人当たり面積"/>
        <xdr:cNvSpPr txBox="1"/>
      </xdr:nvSpPr>
      <xdr:spPr>
        <a:xfrm>
          <a:off x="201994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650" name="n_3aveValue【公民館】&#10;一人当たり面積"/>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74947</xdr:rowOff>
    </xdr:from>
    <xdr:ext cx="469744" cy="259045"/>
    <xdr:sp macro="" textlink="">
      <xdr:nvSpPr>
        <xdr:cNvPr id="651" name="n_1mainValue【公民館】&#10;一人当たり面積"/>
        <xdr:cNvSpPr txBox="1"/>
      </xdr:nvSpPr>
      <xdr:spPr>
        <a:xfrm>
          <a:off x="210757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81805</xdr:rowOff>
    </xdr:from>
    <xdr:ext cx="469744" cy="259045"/>
    <xdr:sp macro="" textlink="">
      <xdr:nvSpPr>
        <xdr:cNvPr id="652" name="n_2mainValue【公民館】&#10;一人当たり面積"/>
        <xdr:cNvSpPr txBox="1"/>
      </xdr:nvSpPr>
      <xdr:spPr>
        <a:xfrm>
          <a:off x="20199427" y="1739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のインフラ資産については、老朽化度合は低いが、近年、落橋や天井落下などの危険が危惧されているため、平成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年度に道路施設長寿命化修繕計画を策定し、定期的な点検を行い計画的な改修工事を実施していく。</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ついては、老朽化度合が進行している。そのため、公営住宅については市営住宅長寿命化計画に基づき、社会資本整備総合交付金を活用しながら、順次改修を進めている。また、公立保育園については、令和元年度に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年築のいなむら保育園について移転し民営化を実施した。令和元年度に第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期保育園整備計画を策定し、引き続き公立保育園の民営化を推進していく予定である。</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ついては、一人当たりの面積が、全国平均、県平均や類似団体平均のいずれも上回っている状況である。令和元年度に教育施設長寿命化計画を策定し、統合や集約化などを検討し、整備費用や経常経費の縮減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117,653
115,556
592.74
51,837,102
49,341,186
2,127,827
27,414,501
34,169,613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126492</xdr:rowOff>
    </xdr:from>
    <xdr:to>
      <xdr:col>24</xdr:col>
      <xdr:colOff>62865</xdr:colOff>
      <xdr:row>42</xdr:row>
      <xdr:rowOff>73914</xdr:rowOff>
    </xdr:to>
    <xdr:cxnSp macro="">
      <xdr:nvCxnSpPr>
        <xdr:cNvPr id="54" name="直線コネクタ 53"/>
        <xdr:cNvCxnSpPr/>
      </xdr:nvCxnSpPr>
      <xdr:spPr>
        <a:xfrm flipV="1">
          <a:off x="4634865" y="5784342"/>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図書館】&#10;有形固定資産減価償却率最小値テキスト"/>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73169</xdr:rowOff>
    </xdr:from>
    <xdr:ext cx="405111" cy="259045"/>
    <xdr:sp macro="" textlink="">
      <xdr:nvSpPr>
        <xdr:cNvPr id="57" name="【図書館】&#10;有形固定資産減価償却率最大値テキスト"/>
        <xdr:cNvSpPr txBox="1"/>
      </xdr:nvSpPr>
      <xdr:spPr>
        <a:xfrm>
          <a:off x="4673600" y="5559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126492</xdr:rowOff>
    </xdr:from>
    <xdr:to>
      <xdr:col>24</xdr:col>
      <xdr:colOff>152400</xdr:colOff>
      <xdr:row>33</xdr:row>
      <xdr:rowOff>126492</xdr:rowOff>
    </xdr:to>
    <xdr:cxnSp macro="">
      <xdr:nvCxnSpPr>
        <xdr:cNvPr id="58" name="直線コネクタ 57"/>
        <xdr:cNvCxnSpPr/>
      </xdr:nvCxnSpPr>
      <xdr:spPr>
        <a:xfrm>
          <a:off x="4546600" y="578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156989</xdr:rowOff>
    </xdr:from>
    <xdr:ext cx="405111" cy="259045"/>
    <xdr:sp macro="" textlink="">
      <xdr:nvSpPr>
        <xdr:cNvPr id="59" name="【図書館】&#10;有形固定資産減価償却率平均値テキスト"/>
        <xdr:cNvSpPr txBox="1"/>
      </xdr:nvSpPr>
      <xdr:spPr>
        <a:xfrm>
          <a:off x="4673600" y="65006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xdr:rowOff>
    </xdr:from>
    <xdr:to>
      <xdr:col>24</xdr:col>
      <xdr:colOff>114300</xdr:colOff>
      <xdr:row>38</xdr:row>
      <xdr:rowOff>108712</xdr:rowOff>
    </xdr:to>
    <xdr:sp macro="" textlink="">
      <xdr:nvSpPr>
        <xdr:cNvPr id="60" name="フローチャート: 判断 59"/>
        <xdr:cNvSpPr/>
      </xdr:nvSpPr>
      <xdr:spPr>
        <a:xfrm>
          <a:off x="45847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64262</xdr:rowOff>
    </xdr:from>
    <xdr:to>
      <xdr:col>20</xdr:col>
      <xdr:colOff>38100</xdr:colOff>
      <xdr:row>38</xdr:row>
      <xdr:rowOff>165862</xdr:rowOff>
    </xdr:to>
    <xdr:sp macro="" textlink="">
      <xdr:nvSpPr>
        <xdr:cNvPr id="61" name="フローチャート: 判断 60"/>
        <xdr:cNvSpPr/>
      </xdr:nvSpPr>
      <xdr:spPr>
        <a:xfrm>
          <a:off x="3746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96266</xdr:rowOff>
    </xdr:from>
    <xdr:to>
      <xdr:col>15</xdr:col>
      <xdr:colOff>101600</xdr:colOff>
      <xdr:row>39</xdr:row>
      <xdr:rowOff>26416</xdr:rowOff>
    </xdr:to>
    <xdr:sp macro="" textlink="">
      <xdr:nvSpPr>
        <xdr:cNvPr id="62" name="フローチャート: 判断 61"/>
        <xdr:cNvSpPr/>
      </xdr:nvSpPr>
      <xdr:spPr>
        <a:xfrm>
          <a:off x="2857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77978</xdr:rowOff>
    </xdr:from>
    <xdr:to>
      <xdr:col>10</xdr:col>
      <xdr:colOff>165100</xdr:colOff>
      <xdr:row>40</xdr:row>
      <xdr:rowOff>8128</xdr:rowOff>
    </xdr:to>
    <xdr:sp macro="" textlink="">
      <xdr:nvSpPr>
        <xdr:cNvPr id="63" name="フローチャート: 判断 62"/>
        <xdr:cNvSpPr/>
      </xdr:nvSpPr>
      <xdr:spPr>
        <a:xfrm>
          <a:off x="1968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66548</xdr:rowOff>
    </xdr:from>
    <xdr:to>
      <xdr:col>24</xdr:col>
      <xdr:colOff>114300</xdr:colOff>
      <xdr:row>35</xdr:row>
      <xdr:rowOff>168148</xdr:rowOff>
    </xdr:to>
    <xdr:sp macro="" textlink="">
      <xdr:nvSpPr>
        <xdr:cNvPr id="69" name="楕円 68"/>
        <xdr:cNvSpPr/>
      </xdr:nvSpPr>
      <xdr:spPr>
        <a:xfrm>
          <a:off x="4584700" y="606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89425</xdr:rowOff>
    </xdr:from>
    <xdr:ext cx="405111" cy="259045"/>
    <xdr:sp macro="" textlink="">
      <xdr:nvSpPr>
        <xdr:cNvPr id="70" name="【図書館】&#10;有形固定資産減価償却率該当値テキスト"/>
        <xdr:cNvSpPr txBox="1"/>
      </xdr:nvSpPr>
      <xdr:spPr>
        <a:xfrm>
          <a:off x="4673600" y="591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112268</xdr:rowOff>
    </xdr:from>
    <xdr:to>
      <xdr:col>20</xdr:col>
      <xdr:colOff>38100</xdr:colOff>
      <xdr:row>36</xdr:row>
      <xdr:rowOff>42418</xdr:rowOff>
    </xdr:to>
    <xdr:sp macro="" textlink="">
      <xdr:nvSpPr>
        <xdr:cNvPr id="71" name="楕円 70"/>
        <xdr:cNvSpPr/>
      </xdr:nvSpPr>
      <xdr:spPr>
        <a:xfrm>
          <a:off x="3746500" y="61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117348</xdr:rowOff>
    </xdr:from>
    <xdr:to>
      <xdr:col>24</xdr:col>
      <xdr:colOff>63500</xdr:colOff>
      <xdr:row>35</xdr:row>
      <xdr:rowOff>163068</xdr:rowOff>
    </xdr:to>
    <xdr:cxnSp macro="">
      <xdr:nvCxnSpPr>
        <xdr:cNvPr id="72" name="直線コネクタ 71"/>
        <xdr:cNvCxnSpPr/>
      </xdr:nvCxnSpPr>
      <xdr:spPr>
        <a:xfrm flipV="1">
          <a:off x="3797300" y="611809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157988</xdr:rowOff>
    </xdr:from>
    <xdr:to>
      <xdr:col>15</xdr:col>
      <xdr:colOff>101600</xdr:colOff>
      <xdr:row>36</xdr:row>
      <xdr:rowOff>88138</xdr:rowOff>
    </xdr:to>
    <xdr:sp macro="" textlink="">
      <xdr:nvSpPr>
        <xdr:cNvPr id="73" name="楕円 72"/>
        <xdr:cNvSpPr/>
      </xdr:nvSpPr>
      <xdr:spPr>
        <a:xfrm>
          <a:off x="2857500" y="61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163068</xdr:rowOff>
    </xdr:from>
    <xdr:to>
      <xdr:col>19</xdr:col>
      <xdr:colOff>177800</xdr:colOff>
      <xdr:row>36</xdr:row>
      <xdr:rowOff>37338</xdr:rowOff>
    </xdr:to>
    <xdr:cxnSp macro="">
      <xdr:nvCxnSpPr>
        <xdr:cNvPr id="74" name="直線コネクタ 73"/>
        <xdr:cNvCxnSpPr/>
      </xdr:nvCxnSpPr>
      <xdr:spPr>
        <a:xfrm flipV="1">
          <a:off x="2908300" y="616381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156989</xdr:rowOff>
    </xdr:from>
    <xdr:ext cx="405111" cy="259045"/>
    <xdr:sp macro="" textlink="">
      <xdr:nvSpPr>
        <xdr:cNvPr id="75" name="n_1aveValue【図書館】&#10;有形固定資産減価償却率"/>
        <xdr:cNvSpPr txBox="1"/>
      </xdr:nvSpPr>
      <xdr:spPr>
        <a:xfrm>
          <a:off x="3582044" y="667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17543</xdr:rowOff>
    </xdr:from>
    <xdr:ext cx="405111" cy="259045"/>
    <xdr:sp macro="" textlink="">
      <xdr:nvSpPr>
        <xdr:cNvPr id="76" name="n_2aveValue【図書館】&#10;有形固定資産減価償却率"/>
        <xdr:cNvSpPr txBox="1"/>
      </xdr:nvSpPr>
      <xdr:spPr>
        <a:xfrm>
          <a:off x="2705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24655</xdr:rowOff>
    </xdr:from>
    <xdr:ext cx="405111" cy="259045"/>
    <xdr:sp macro="" textlink="">
      <xdr:nvSpPr>
        <xdr:cNvPr id="77" name="n_3aveValue【図書館】&#10;有形固定資産減価償却率"/>
        <xdr:cNvSpPr txBox="1"/>
      </xdr:nvSpPr>
      <xdr:spPr>
        <a:xfrm>
          <a:off x="1816744" y="6539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58945</xdr:rowOff>
    </xdr:from>
    <xdr:ext cx="405111" cy="259045"/>
    <xdr:sp macro="" textlink="">
      <xdr:nvSpPr>
        <xdr:cNvPr id="78" name="n_1mainValue【図書館】&#10;有形固定資産減価償却率"/>
        <xdr:cNvSpPr txBox="1"/>
      </xdr:nvSpPr>
      <xdr:spPr>
        <a:xfrm>
          <a:off x="3582044" y="588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104665</xdr:rowOff>
    </xdr:from>
    <xdr:ext cx="405111" cy="259045"/>
    <xdr:sp macro="" textlink="">
      <xdr:nvSpPr>
        <xdr:cNvPr id="79" name="n_2mainValue【図書館】&#10;有形固定資産減価償却率"/>
        <xdr:cNvSpPr txBox="1"/>
      </xdr:nvSpPr>
      <xdr:spPr>
        <a:xfrm>
          <a:off x="2705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149678</xdr:rowOff>
    </xdr:from>
    <xdr:to>
      <xdr:col>54</xdr:col>
      <xdr:colOff>189865</xdr:colOff>
      <xdr:row>42</xdr:row>
      <xdr:rowOff>157843</xdr:rowOff>
    </xdr:to>
    <xdr:cxnSp macro="">
      <xdr:nvCxnSpPr>
        <xdr:cNvPr id="106" name="直線コネクタ 105"/>
        <xdr:cNvCxnSpPr/>
      </xdr:nvCxnSpPr>
      <xdr:spPr>
        <a:xfrm flipV="1">
          <a:off x="10476865" y="5807528"/>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161670</xdr:rowOff>
    </xdr:from>
    <xdr:ext cx="469744" cy="259045"/>
    <xdr:sp macro="" textlink="">
      <xdr:nvSpPr>
        <xdr:cNvPr id="107" name="【図書館】&#10;一人当たり面積最小値テキスト"/>
        <xdr:cNvSpPr txBox="1"/>
      </xdr:nvSpPr>
      <xdr:spPr>
        <a:xfrm>
          <a:off x="10515600" y="73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157843</xdr:rowOff>
    </xdr:from>
    <xdr:to>
      <xdr:col>55</xdr:col>
      <xdr:colOff>88900</xdr:colOff>
      <xdr:row>42</xdr:row>
      <xdr:rowOff>157843</xdr:rowOff>
    </xdr:to>
    <xdr:cxnSp macro="">
      <xdr:nvCxnSpPr>
        <xdr:cNvPr id="108" name="直線コネクタ 107"/>
        <xdr:cNvCxnSpPr/>
      </xdr:nvCxnSpPr>
      <xdr:spPr>
        <a:xfrm>
          <a:off x="10388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96355</xdr:rowOff>
    </xdr:from>
    <xdr:ext cx="469744" cy="259045"/>
    <xdr:sp macro="" textlink="">
      <xdr:nvSpPr>
        <xdr:cNvPr id="109" name="【図書館】&#10;一人当たり面積最大値テキスト"/>
        <xdr:cNvSpPr txBox="1"/>
      </xdr:nvSpPr>
      <xdr:spPr>
        <a:xfrm>
          <a:off x="10515600" y="558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149678</xdr:rowOff>
    </xdr:from>
    <xdr:to>
      <xdr:col>55</xdr:col>
      <xdr:colOff>88900</xdr:colOff>
      <xdr:row>33</xdr:row>
      <xdr:rowOff>149678</xdr:rowOff>
    </xdr:to>
    <xdr:cxnSp macro="">
      <xdr:nvCxnSpPr>
        <xdr:cNvPr id="110" name="直線コネクタ 109"/>
        <xdr:cNvCxnSpPr/>
      </xdr:nvCxnSpPr>
      <xdr:spPr>
        <a:xfrm>
          <a:off x="10388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170742</xdr:rowOff>
    </xdr:from>
    <xdr:ext cx="469744" cy="259045"/>
    <xdr:sp macro="" textlink="">
      <xdr:nvSpPr>
        <xdr:cNvPr id="111" name="【図書館】&#10;一人当たり面積平均値テキスト"/>
        <xdr:cNvSpPr txBox="1"/>
      </xdr:nvSpPr>
      <xdr:spPr>
        <a:xfrm>
          <a:off x="10515600" y="6685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147865</xdr:rowOff>
    </xdr:from>
    <xdr:to>
      <xdr:col>55</xdr:col>
      <xdr:colOff>50800</xdr:colOff>
      <xdr:row>40</xdr:row>
      <xdr:rowOff>78015</xdr:rowOff>
    </xdr:to>
    <xdr:sp macro="" textlink="">
      <xdr:nvSpPr>
        <xdr:cNvPr id="112" name="フローチャート: 判断 111"/>
        <xdr:cNvSpPr/>
      </xdr:nvSpPr>
      <xdr:spPr>
        <a:xfrm>
          <a:off x="104267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13" name="フローチャート: 判断 112"/>
        <xdr:cNvSpPr/>
      </xdr:nvSpPr>
      <xdr:spPr>
        <a:xfrm>
          <a:off x="9588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131535</xdr:rowOff>
    </xdr:from>
    <xdr:to>
      <xdr:col>46</xdr:col>
      <xdr:colOff>38100</xdr:colOff>
      <xdr:row>40</xdr:row>
      <xdr:rowOff>61685</xdr:rowOff>
    </xdr:to>
    <xdr:sp macro="" textlink="">
      <xdr:nvSpPr>
        <xdr:cNvPr id="114" name="フローチャート: 判断 113"/>
        <xdr:cNvSpPr/>
      </xdr:nvSpPr>
      <xdr:spPr>
        <a:xfrm>
          <a:off x="8699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15" name="フローチャート: 判断 114"/>
        <xdr:cNvSpPr/>
      </xdr:nvSpPr>
      <xdr:spPr>
        <a:xfrm>
          <a:off x="781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33565</xdr:rowOff>
    </xdr:from>
    <xdr:to>
      <xdr:col>55</xdr:col>
      <xdr:colOff>50800</xdr:colOff>
      <xdr:row>41</xdr:row>
      <xdr:rowOff>135165</xdr:rowOff>
    </xdr:to>
    <xdr:sp macro="" textlink="">
      <xdr:nvSpPr>
        <xdr:cNvPr id="121" name="楕円 120"/>
        <xdr:cNvSpPr/>
      </xdr:nvSpPr>
      <xdr:spPr>
        <a:xfrm>
          <a:off x="104267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11992</xdr:rowOff>
    </xdr:from>
    <xdr:ext cx="469744" cy="259045"/>
    <xdr:sp macro="" textlink="">
      <xdr:nvSpPr>
        <xdr:cNvPr id="122" name="【図書館】&#10;一人当たり面積該当値テキスト"/>
        <xdr:cNvSpPr txBox="1"/>
      </xdr:nvSpPr>
      <xdr:spPr>
        <a:xfrm>
          <a:off x="10515600"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33565</xdr:rowOff>
    </xdr:from>
    <xdr:to>
      <xdr:col>50</xdr:col>
      <xdr:colOff>165100</xdr:colOff>
      <xdr:row>41</xdr:row>
      <xdr:rowOff>135165</xdr:rowOff>
    </xdr:to>
    <xdr:sp macro="" textlink="">
      <xdr:nvSpPr>
        <xdr:cNvPr id="123" name="楕円 122"/>
        <xdr:cNvSpPr/>
      </xdr:nvSpPr>
      <xdr:spPr>
        <a:xfrm>
          <a:off x="95885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84365</xdr:rowOff>
    </xdr:from>
    <xdr:to>
      <xdr:col>55</xdr:col>
      <xdr:colOff>0</xdr:colOff>
      <xdr:row>41</xdr:row>
      <xdr:rowOff>84365</xdr:rowOff>
    </xdr:to>
    <xdr:cxnSp macro="">
      <xdr:nvCxnSpPr>
        <xdr:cNvPr id="124" name="直線コネクタ 123"/>
        <xdr:cNvCxnSpPr/>
      </xdr:nvCxnSpPr>
      <xdr:spPr>
        <a:xfrm>
          <a:off x="9639300" y="71138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5" name="楕円 124"/>
        <xdr:cNvSpPr/>
      </xdr:nvSpPr>
      <xdr:spPr>
        <a:xfrm>
          <a:off x="8699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43543</xdr:rowOff>
    </xdr:from>
    <xdr:to>
      <xdr:col>50</xdr:col>
      <xdr:colOff>114300</xdr:colOff>
      <xdr:row>41</xdr:row>
      <xdr:rowOff>84365</xdr:rowOff>
    </xdr:to>
    <xdr:cxnSp macro="">
      <xdr:nvCxnSpPr>
        <xdr:cNvPr id="126" name="直線コネクタ 125"/>
        <xdr:cNvCxnSpPr/>
      </xdr:nvCxnSpPr>
      <xdr:spPr>
        <a:xfrm>
          <a:off x="8750300" y="6901543"/>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110870</xdr:rowOff>
    </xdr:from>
    <xdr:ext cx="469744" cy="259045"/>
    <xdr:sp macro="" textlink="">
      <xdr:nvSpPr>
        <xdr:cNvPr id="127" name="n_1aveValue【図書館】&#10;一人当たり面積"/>
        <xdr:cNvSpPr txBox="1"/>
      </xdr:nvSpPr>
      <xdr:spPr>
        <a:xfrm>
          <a:off x="93917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78212</xdr:rowOff>
    </xdr:from>
    <xdr:ext cx="469744" cy="259045"/>
    <xdr:sp macro="" textlink="">
      <xdr:nvSpPr>
        <xdr:cNvPr id="128" name="n_2aveValue【図書館】&#10;一人当たり面積"/>
        <xdr:cNvSpPr txBox="1"/>
      </xdr:nvSpPr>
      <xdr:spPr>
        <a:xfrm>
          <a:off x="8515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78212</xdr:rowOff>
    </xdr:from>
    <xdr:ext cx="469744" cy="259045"/>
    <xdr:sp macro="" textlink="">
      <xdr:nvSpPr>
        <xdr:cNvPr id="129" name="n_3aveValue【図書館】&#10;一人当たり面積"/>
        <xdr:cNvSpPr txBox="1"/>
      </xdr:nvSpPr>
      <xdr:spPr>
        <a:xfrm>
          <a:off x="7626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126292</xdr:rowOff>
    </xdr:from>
    <xdr:ext cx="469744" cy="259045"/>
    <xdr:sp macro="" textlink="">
      <xdr:nvSpPr>
        <xdr:cNvPr id="130" name="n_1mainValue【図書館】&#10;一人当たり面積"/>
        <xdr:cNvSpPr txBox="1"/>
      </xdr:nvSpPr>
      <xdr:spPr>
        <a:xfrm>
          <a:off x="9391727"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85470</xdr:rowOff>
    </xdr:from>
    <xdr:ext cx="469744" cy="259045"/>
    <xdr:sp macro="" textlink="">
      <xdr:nvSpPr>
        <xdr:cNvPr id="131" name="n_2mainValue【図書館】&#10;一人当たり面積"/>
        <xdr:cNvSpPr txBox="1"/>
      </xdr:nvSpPr>
      <xdr:spPr>
        <a:xfrm>
          <a:off x="8515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3" name="テキスト ボックス 142"/>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1" name="テキスト ボックス 15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62</xdr:row>
      <xdr:rowOff>160020</xdr:rowOff>
    </xdr:to>
    <xdr:cxnSp macro="">
      <xdr:nvCxnSpPr>
        <xdr:cNvPr id="155" name="直線コネクタ 154"/>
        <xdr:cNvCxnSpPr/>
      </xdr:nvCxnSpPr>
      <xdr:spPr>
        <a:xfrm flipV="1">
          <a:off x="4634865" y="947737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156" name="【体育館・プール】&#10;有形固定資産減価償却率最小値テキスト"/>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57" name="直線コネクタ 156"/>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58" name="【体育館・プール】&#10;有形固定資産減価償却率最大値テキスト"/>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59" name="直線コネクタ 158"/>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36212</xdr:rowOff>
    </xdr:from>
    <xdr:ext cx="405111" cy="259045"/>
    <xdr:sp macro="" textlink="">
      <xdr:nvSpPr>
        <xdr:cNvPr id="160" name="【体育館・プール】&#10;有形固定資産減価償却率平均値テキスト"/>
        <xdr:cNvSpPr txBox="1"/>
      </xdr:nvSpPr>
      <xdr:spPr>
        <a:xfrm>
          <a:off x="4673600" y="9808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57785</xdr:rowOff>
    </xdr:from>
    <xdr:to>
      <xdr:col>24</xdr:col>
      <xdr:colOff>114300</xdr:colOff>
      <xdr:row>57</xdr:row>
      <xdr:rowOff>159385</xdr:rowOff>
    </xdr:to>
    <xdr:sp macro="" textlink="">
      <xdr:nvSpPr>
        <xdr:cNvPr id="161" name="フローチャート: 判断 160"/>
        <xdr:cNvSpPr/>
      </xdr:nvSpPr>
      <xdr:spPr>
        <a:xfrm>
          <a:off x="4584700" y="98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86360</xdr:rowOff>
    </xdr:from>
    <xdr:to>
      <xdr:col>20</xdr:col>
      <xdr:colOff>38100</xdr:colOff>
      <xdr:row>58</xdr:row>
      <xdr:rowOff>16510</xdr:rowOff>
    </xdr:to>
    <xdr:sp macro="" textlink="">
      <xdr:nvSpPr>
        <xdr:cNvPr id="162" name="フローチャート: 判断 161"/>
        <xdr:cNvSpPr/>
      </xdr:nvSpPr>
      <xdr:spPr>
        <a:xfrm>
          <a:off x="3746500" y="985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78740</xdr:rowOff>
    </xdr:from>
    <xdr:to>
      <xdr:col>15</xdr:col>
      <xdr:colOff>101600</xdr:colOff>
      <xdr:row>58</xdr:row>
      <xdr:rowOff>8890</xdr:rowOff>
    </xdr:to>
    <xdr:sp macro="" textlink="">
      <xdr:nvSpPr>
        <xdr:cNvPr id="163" name="フローチャート: 判断 162"/>
        <xdr:cNvSpPr/>
      </xdr:nvSpPr>
      <xdr:spPr>
        <a:xfrm>
          <a:off x="2857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107315</xdr:rowOff>
    </xdr:from>
    <xdr:to>
      <xdr:col>10</xdr:col>
      <xdr:colOff>165100</xdr:colOff>
      <xdr:row>58</xdr:row>
      <xdr:rowOff>37465</xdr:rowOff>
    </xdr:to>
    <xdr:sp macro="" textlink="">
      <xdr:nvSpPr>
        <xdr:cNvPr id="164" name="フローチャート: 判断 163"/>
        <xdr:cNvSpPr/>
      </xdr:nvSpPr>
      <xdr:spPr>
        <a:xfrm>
          <a:off x="1968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50165</xdr:rowOff>
    </xdr:from>
    <xdr:to>
      <xdr:col>24</xdr:col>
      <xdr:colOff>114300</xdr:colOff>
      <xdr:row>57</xdr:row>
      <xdr:rowOff>151765</xdr:rowOff>
    </xdr:to>
    <xdr:sp macro="" textlink="">
      <xdr:nvSpPr>
        <xdr:cNvPr id="170" name="楕円 169"/>
        <xdr:cNvSpPr/>
      </xdr:nvSpPr>
      <xdr:spPr>
        <a:xfrm>
          <a:off x="45847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73042</xdr:rowOff>
    </xdr:from>
    <xdr:ext cx="405111" cy="259045"/>
    <xdr:sp macro="" textlink="">
      <xdr:nvSpPr>
        <xdr:cNvPr id="171" name="【体育館・プール】&#10;有形固定資産減価償却率該当値テキスト"/>
        <xdr:cNvSpPr txBox="1"/>
      </xdr:nvSpPr>
      <xdr:spPr>
        <a:xfrm>
          <a:off x="4673600"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93980</xdr:rowOff>
    </xdr:from>
    <xdr:to>
      <xdr:col>20</xdr:col>
      <xdr:colOff>38100</xdr:colOff>
      <xdr:row>58</xdr:row>
      <xdr:rowOff>24130</xdr:rowOff>
    </xdr:to>
    <xdr:sp macro="" textlink="">
      <xdr:nvSpPr>
        <xdr:cNvPr id="172" name="楕円 171"/>
        <xdr:cNvSpPr/>
      </xdr:nvSpPr>
      <xdr:spPr>
        <a:xfrm>
          <a:off x="3746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100965</xdr:rowOff>
    </xdr:from>
    <xdr:to>
      <xdr:col>24</xdr:col>
      <xdr:colOff>63500</xdr:colOff>
      <xdr:row>57</xdr:row>
      <xdr:rowOff>144780</xdr:rowOff>
    </xdr:to>
    <xdr:cxnSp macro="">
      <xdr:nvCxnSpPr>
        <xdr:cNvPr id="173" name="直線コネクタ 172"/>
        <xdr:cNvCxnSpPr/>
      </xdr:nvCxnSpPr>
      <xdr:spPr>
        <a:xfrm flipV="1">
          <a:off x="3797300" y="987361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135890</xdr:rowOff>
    </xdr:from>
    <xdr:to>
      <xdr:col>15</xdr:col>
      <xdr:colOff>101600</xdr:colOff>
      <xdr:row>58</xdr:row>
      <xdr:rowOff>66040</xdr:rowOff>
    </xdr:to>
    <xdr:sp macro="" textlink="">
      <xdr:nvSpPr>
        <xdr:cNvPr id="174" name="楕円 173"/>
        <xdr:cNvSpPr/>
      </xdr:nvSpPr>
      <xdr:spPr>
        <a:xfrm>
          <a:off x="2857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144780</xdr:rowOff>
    </xdr:from>
    <xdr:to>
      <xdr:col>19</xdr:col>
      <xdr:colOff>177800</xdr:colOff>
      <xdr:row>58</xdr:row>
      <xdr:rowOff>15240</xdr:rowOff>
    </xdr:to>
    <xdr:cxnSp macro="">
      <xdr:nvCxnSpPr>
        <xdr:cNvPr id="175" name="直線コネクタ 174"/>
        <xdr:cNvCxnSpPr/>
      </xdr:nvCxnSpPr>
      <xdr:spPr>
        <a:xfrm flipV="1">
          <a:off x="2908300" y="99174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33037</xdr:rowOff>
    </xdr:from>
    <xdr:ext cx="405111" cy="259045"/>
    <xdr:sp macro="" textlink="">
      <xdr:nvSpPr>
        <xdr:cNvPr id="176" name="n_1aveValue【体育館・プール】&#10;有形固定資産減価償却率"/>
        <xdr:cNvSpPr txBox="1"/>
      </xdr:nvSpPr>
      <xdr:spPr>
        <a:xfrm>
          <a:off x="35820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25417</xdr:rowOff>
    </xdr:from>
    <xdr:ext cx="405111" cy="259045"/>
    <xdr:sp macro="" textlink="">
      <xdr:nvSpPr>
        <xdr:cNvPr id="177" name="n_2aveValue【体育館・プール】&#10;有形固定資産減価償却率"/>
        <xdr:cNvSpPr txBox="1"/>
      </xdr:nvSpPr>
      <xdr:spPr>
        <a:xfrm>
          <a:off x="27057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53992</xdr:rowOff>
    </xdr:from>
    <xdr:ext cx="405111" cy="259045"/>
    <xdr:sp macro="" textlink="">
      <xdr:nvSpPr>
        <xdr:cNvPr id="178" name="n_3aveValue【体育館・プール】&#10;有形固定資産減価償却率"/>
        <xdr:cNvSpPr txBox="1"/>
      </xdr:nvSpPr>
      <xdr:spPr>
        <a:xfrm>
          <a:off x="1816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15257</xdr:rowOff>
    </xdr:from>
    <xdr:ext cx="405111" cy="259045"/>
    <xdr:sp macro="" textlink="">
      <xdr:nvSpPr>
        <xdr:cNvPr id="179" name="n_1mainValue【体育館・プール】&#10;有形固定資産減価償却率"/>
        <xdr:cNvSpPr txBox="1"/>
      </xdr:nvSpPr>
      <xdr:spPr>
        <a:xfrm>
          <a:off x="3582044" y="995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57167</xdr:rowOff>
    </xdr:from>
    <xdr:ext cx="405111" cy="259045"/>
    <xdr:sp macro="" textlink="">
      <xdr:nvSpPr>
        <xdr:cNvPr id="180" name="n_2mainValue【体育館・プール】&#10;有形固定資産減価償却率"/>
        <xdr:cNvSpPr txBox="1"/>
      </xdr:nvSpPr>
      <xdr:spPr>
        <a:xfrm>
          <a:off x="2705744" y="1000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191" name="直線コネクタ 190"/>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192" name="テキスト ボックス 191"/>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193" name="直線コネクタ 192"/>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94" name="テキスト ボックス 193"/>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195" name="直線コネクタ 194"/>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196" name="テキスト ボックス 195"/>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199" name="直線コネクタ 198"/>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00" name="テキスト ボックス 199"/>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1" name="直線コネクタ 200"/>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02" name="テキスト ボックス 201"/>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03" name="直線コネクタ 202"/>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04" name="テキスト ボックス 203"/>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6" name="テキスト ボックス 20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94297</xdr:rowOff>
    </xdr:from>
    <xdr:to>
      <xdr:col>54</xdr:col>
      <xdr:colOff>189865</xdr:colOff>
      <xdr:row>63</xdr:row>
      <xdr:rowOff>148590</xdr:rowOff>
    </xdr:to>
    <xdr:cxnSp macro="">
      <xdr:nvCxnSpPr>
        <xdr:cNvPr id="208" name="直線コネクタ 207"/>
        <xdr:cNvCxnSpPr/>
      </xdr:nvCxnSpPr>
      <xdr:spPr>
        <a:xfrm flipV="1">
          <a:off x="10476865" y="9524047"/>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152417</xdr:rowOff>
    </xdr:from>
    <xdr:ext cx="469744" cy="259045"/>
    <xdr:sp macro="" textlink="">
      <xdr:nvSpPr>
        <xdr:cNvPr id="209" name="【体育館・プール】&#10;一人当たり面積最小値テキスト"/>
        <xdr:cNvSpPr txBox="1"/>
      </xdr:nvSpPr>
      <xdr:spPr>
        <a:xfrm>
          <a:off x="10515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148590</xdr:rowOff>
    </xdr:from>
    <xdr:to>
      <xdr:col>55</xdr:col>
      <xdr:colOff>88900</xdr:colOff>
      <xdr:row>63</xdr:row>
      <xdr:rowOff>148590</xdr:rowOff>
    </xdr:to>
    <xdr:cxnSp macro="">
      <xdr:nvCxnSpPr>
        <xdr:cNvPr id="210" name="直線コネクタ 209"/>
        <xdr:cNvCxnSpPr/>
      </xdr:nvCxnSpPr>
      <xdr:spPr>
        <a:xfrm>
          <a:off x="10388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40974</xdr:rowOff>
    </xdr:from>
    <xdr:ext cx="469744" cy="259045"/>
    <xdr:sp macro="" textlink="">
      <xdr:nvSpPr>
        <xdr:cNvPr id="211" name="【体育館・プール】&#10;一人当たり面積最大値テキスト"/>
        <xdr:cNvSpPr txBox="1"/>
      </xdr:nvSpPr>
      <xdr:spPr>
        <a:xfrm>
          <a:off x="10515600" y="929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94297</xdr:rowOff>
    </xdr:from>
    <xdr:to>
      <xdr:col>55</xdr:col>
      <xdr:colOff>88900</xdr:colOff>
      <xdr:row>55</xdr:row>
      <xdr:rowOff>94297</xdr:rowOff>
    </xdr:to>
    <xdr:cxnSp macro="">
      <xdr:nvCxnSpPr>
        <xdr:cNvPr id="212" name="直線コネクタ 211"/>
        <xdr:cNvCxnSpPr/>
      </xdr:nvCxnSpPr>
      <xdr:spPr>
        <a:xfrm>
          <a:off x="10388600" y="952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86377</xdr:rowOff>
    </xdr:from>
    <xdr:ext cx="469744" cy="259045"/>
    <xdr:sp macro="" textlink="">
      <xdr:nvSpPr>
        <xdr:cNvPr id="213" name="【体育館・プール】&#10;一人当たり面積平均値テキスト"/>
        <xdr:cNvSpPr txBox="1"/>
      </xdr:nvSpPr>
      <xdr:spPr>
        <a:xfrm>
          <a:off x="10515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14" name="フローチャート: 判断 213"/>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72072</xdr:rowOff>
    </xdr:from>
    <xdr:to>
      <xdr:col>50</xdr:col>
      <xdr:colOff>165100</xdr:colOff>
      <xdr:row>62</xdr:row>
      <xdr:rowOff>2222</xdr:rowOff>
    </xdr:to>
    <xdr:sp macro="" textlink="">
      <xdr:nvSpPr>
        <xdr:cNvPr id="215" name="フローチャート: 判断 214"/>
        <xdr:cNvSpPr/>
      </xdr:nvSpPr>
      <xdr:spPr>
        <a:xfrm>
          <a:off x="9588500" y="1053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109220</xdr:rowOff>
    </xdr:from>
    <xdr:to>
      <xdr:col>46</xdr:col>
      <xdr:colOff>38100</xdr:colOff>
      <xdr:row>62</xdr:row>
      <xdr:rowOff>39370</xdr:rowOff>
    </xdr:to>
    <xdr:sp macro="" textlink="">
      <xdr:nvSpPr>
        <xdr:cNvPr id="216" name="フローチャート: 判断 215"/>
        <xdr:cNvSpPr/>
      </xdr:nvSpPr>
      <xdr:spPr>
        <a:xfrm>
          <a:off x="8699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17" name="フローチャート: 判断 216"/>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37782</xdr:rowOff>
    </xdr:from>
    <xdr:to>
      <xdr:col>55</xdr:col>
      <xdr:colOff>50800</xdr:colOff>
      <xdr:row>62</xdr:row>
      <xdr:rowOff>139382</xdr:rowOff>
    </xdr:to>
    <xdr:sp macro="" textlink="">
      <xdr:nvSpPr>
        <xdr:cNvPr id="223" name="楕円 222"/>
        <xdr:cNvSpPr/>
      </xdr:nvSpPr>
      <xdr:spPr>
        <a:xfrm>
          <a:off x="10426700" y="1066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16209</xdr:rowOff>
    </xdr:from>
    <xdr:ext cx="469744" cy="259045"/>
    <xdr:sp macro="" textlink="">
      <xdr:nvSpPr>
        <xdr:cNvPr id="224" name="【体育館・プール】&#10;一人当たり面積該当値テキスト"/>
        <xdr:cNvSpPr txBox="1"/>
      </xdr:nvSpPr>
      <xdr:spPr>
        <a:xfrm>
          <a:off x="10515600" y="1064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32068</xdr:rowOff>
    </xdr:from>
    <xdr:to>
      <xdr:col>50</xdr:col>
      <xdr:colOff>165100</xdr:colOff>
      <xdr:row>62</xdr:row>
      <xdr:rowOff>133668</xdr:rowOff>
    </xdr:to>
    <xdr:sp macro="" textlink="">
      <xdr:nvSpPr>
        <xdr:cNvPr id="225" name="楕円 224"/>
        <xdr:cNvSpPr/>
      </xdr:nvSpPr>
      <xdr:spPr>
        <a:xfrm>
          <a:off x="9588500" y="1066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82868</xdr:rowOff>
    </xdr:from>
    <xdr:to>
      <xdr:col>55</xdr:col>
      <xdr:colOff>0</xdr:colOff>
      <xdr:row>62</xdr:row>
      <xdr:rowOff>88582</xdr:rowOff>
    </xdr:to>
    <xdr:cxnSp macro="">
      <xdr:nvCxnSpPr>
        <xdr:cNvPr id="226" name="直線コネクタ 225"/>
        <xdr:cNvCxnSpPr/>
      </xdr:nvCxnSpPr>
      <xdr:spPr>
        <a:xfrm>
          <a:off x="9639300" y="10712768"/>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34925</xdr:rowOff>
    </xdr:from>
    <xdr:to>
      <xdr:col>46</xdr:col>
      <xdr:colOff>38100</xdr:colOff>
      <xdr:row>62</xdr:row>
      <xdr:rowOff>136525</xdr:rowOff>
    </xdr:to>
    <xdr:sp macro="" textlink="">
      <xdr:nvSpPr>
        <xdr:cNvPr id="227" name="楕円 226"/>
        <xdr:cNvSpPr/>
      </xdr:nvSpPr>
      <xdr:spPr>
        <a:xfrm>
          <a:off x="8699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82868</xdr:rowOff>
    </xdr:from>
    <xdr:to>
      <xdr:col>50</xdr:col>
      <xdr:colOff>114300</xdr:colOff>
      <xdr:row>62</xdr:row>
      <xdr:rowOff>85725</xdr:rowOff>
    </xdr:to>
    <xdr:cxnSp macro="">
      <xdr:nvCxnSpPr>
        <xdr:cNvPr id="228" name="直線コネクタ 227"/>
        <xdr:cNvCxnSpPr/>
      </xdr:nvCxnSpPr>
      <xdr:spPr>
        <a:xfrm flipV="1">
          <a:off x="8750300" y="1071276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18749</xdr:rowOff>
    </xdr:from>
    <xdr:ext cx="469744" cy="259045"/>
    <xdr:sp macro="" textlink="">
      <xdr:nvSpPr>
        <xdr:cNvPr id="229" name="n_1aveValue【体育館・プール】&#10;一人当たり面積"/>
        <xdr:cNvSpPr txBox="1"/>
      </xdr:nvSpPr>
      <xdr:spPr>
        <a:xfrm>
          <a:off x="9391727" y="1030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55897</xdr:rowOff>
    </xdr:from>
    <xdr:ext cx="469744" cy="259045"/>
    <xdr:sp macro="" textlink="">
      <xdr:nvSpPr>
        <xdr:cNvPr id="230" name="n_2aveValue【体育館・プール】&#10;一人当たり面積"/>
        <xdr:cNvSpPr txBox="1"/>
      </xdr:nvSpPr>
      <xdr:spPr>
        <a:xfrm>
          <a:off x="8515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31" name="n_3aveValue【体育館・プール】&#10;一人当たり面積"/>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124795</xdr:rowOff>
    </xdr:from>
    <xdr:ext cx="469744" cy="259045"/>
    <xdr:sp macro="" textlink="">
      <xdr:nvSpPr>
        <xdr:cNvPr id="232" name="n_1mainValue【体育館・プール】&#10;一人当たり面積"/>
        <xdr:cNvSpPr txBox="1"/>
      </xdr:nvSpPr>
      <xdr:spPr>
        <a:xfrm>
          <a:off x="9391727" y="1075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127652</xdr:rowOff>
    </xdr:from>
    <xdr:ext cx="469744" cy="259045"/>
    <xdr:sp macro="" textlink="">
      <xdr:nvSpPr>
        <xdr:cNvPr id="233" name="n_2mainValue【体育館・プール】&#10;一人当たり面積"/>
        <xdr:cNvSpPr txBox="1"/>
      </xdr:nvSpPr>
      <xdr:spPr>
        <a:xfrm>
          <a:off x="8515427" y="1075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2" name="テキスト ボックス 24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3" name="直線コネクタ 24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4" name="テキスト ボックス 24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5" name="直線コネクタ 24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6" name="テキスト ボックス 24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7" name="直線コネクタ 24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8" name="テキスト ボックス 24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9" name="直線コネクタ 24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0" name="テキスト ボックス 24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1" name="直線コネクタ 25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2" name="テキスト ボックス 25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3" name="直線コネクタ 25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4" name="テキスト ボックス 25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5" name="直線コネクタ 2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6" name="テキスト ボックス 25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85</xdr:row>
      <xdr:rowOff>167639</xdr:rowOff>
    </xdr:to>
    <xdr:cxnSp macro="">
      <xdr:nvCxnSpPr>
        <xdr:cNvPr id="258" name="直線コネクタ 257"/>
        <xdr:cNvCxnSpPr/>
      </xdr:nvCxnSpPr>
      <xdr:spPr>
        <a:xfrm flipV="1">
          <a:off x="4634865" y="1336928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xdr:rowOff>
    </xdr:from>
    <xdr:ext cx="405111" cy="259045"/>
    <xdr:sp macro="" textlink="">
      <xdr:nvSpPr>
        <xdr:cNvPr id="259" name="【福祉施設】&#10;有形固定資産減価償却率最小値テキスト"/>
        <xdr:cNvSpPr txBox="1"/>
      </xdr:nvSpPr>
      <xdr:spPr>
        <a:xfrm>
          <a:off x="4673600"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167639</xdr:rowOff>
    </xdr:from>
    <xdr:to>
      <xdr:col>24</xdr:col>
      <xdr:colOff>152400</xdr:colOff>
      <xdr:row>85</xdr:row>
      <xdr:rowOff>167639</xdr:rowOff>
    </xdr:to>
    <xdr:cxnSp macro="">
      <xdr:nvCxnSpPr>
        <xdr:cNvPr id="260" name="直線コネクタ 259"/>
        <xdr:cNvCxnSpPr/>
      </xdr:nvCxnSpPr>
      <xdr:spPr>
        <a:xfrm>
          <a:off x="4546600" y="14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61" name="【福祉施設】&#10;有形固定資産減価償却率最大値テキスト"/>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62" name="直線コネクタ 261"/>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25416</xdr:rowOff>
    </xdr:from>
    <xdr:ext cx="405111" cy="259045"/>
    <xdr:sp macro="" textlink="">
      <xdr:nvSpPr>
        <xdr:cNvPr id="263" name="【福祉施設】&#10;有形固定資産減価償却率平均値テキスト"/>
        <xdr:cNvSpPr txBox="1"/>
      </xdr:nvSpPr>
      <xdr:spPr>
        <a:xfrm>
          <a:off x="4673600" y="1408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2539</xdr:rowOff>
    </xdr:from>
    <xdr:to>
      <xdr:col>24</xdr:col>
      <xdr:colOff>114300</xdr:colOff>
      <xdr:row>83</xdr:row>
      <xdr:rowOff>104139</xdr:rowOff>
    </xdr:to>
    <xdr:sp macro="" textlink="">
      <xdr:nvSpPr>
        <xdr:cNvPr id="264" name="フローチャート: 判断 263"/>
        <xdr:cNvSpPr/>
      </xdr:nvSpPr>
      <xdr:spPr>
        <a:xfrm>
          <a:off x="4584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xdr:rowOff>
    </xdr:from>
    <xdr:to>
      <xdr:col>20</xdr:col>
      <xdr:colOff>38100</xdr:colOff>
      <xdr:row>83</xdr:row>
      <xdr:rowOff>106045</xdr:rowOff>
    </xdr:to>
    <xdr:sp macro="" textlink="">
      <xdr:nvSpPr>
        <xdr:cNvPr id="265" name="フローチャート: 判断 264"/>
        <xdr:cNvSpPr/>
      </xdr:nvSpPr>
      <xdr:spPr>
        <a:xfrm>
          <a:off x="3746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31114</xdr:rowOff>
    </xdr:from>
    <xdr:to>
      <xdr:col>15</xdr:col>
      <xdr:colOff>101600</xdr:colOff>
      <xdr:row>83</xdr:row>
      <xdr:rowOff>132714</xdr:rowOff>
    </xdr:to>
    <xdr:sp macro="" textlink="">
      <xdr:nvSpPr>
        <xdr:cNvPr id="266" name="フローチャート: 判断 265"/>
        <xdr:cNvSpPr/>
      </xdr:nvSpPr>
      <xdr:spPr>
        <a:xfrm>
          <a:off x="2857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52070</xdr:rowOff>
    </xdr:from>
    <xdr:to>
      <xdr:col>10</xdr:col>
      <xdr:colOff>165100</xdr:colOff>
      <xdr:row>83</xdr:row>
      <xdr:rowOff>153670</xdr:rowOff>
    </xdr:to>
    <xdr:sp macro="" textlink="">
      <xdr:nvSpPr>
        <xdr:cNvPr id="267" name="フローチャート: 判断 266"/>
        <xdr:cNvSpPr/>
      </xdr:nvSpPr>
      <xdr:spPr>
        <a:xfrm>
          <a:off x="1968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8" name="テキスト ボックス 26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9" name="テキスト ボックス 26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0" name="テキスト ボックス 26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1" name="テキスト ボックス 27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2" name="テキスト ボックス 27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44450</xdr:rowOff>
    </xdr:from>
    <xdr:to>
      <xdr:col>24</xdr:col>
      <xdr:colOff>114300</xdr:colOff>
      <xdr:row>83</xdr:row>
      <xdr:rowOff>146050</xdr:rowOff>
    </xdr:to>
    <xdr:sp macro="" textlink="">
      <xdr:nvSpPr>
        <xdr:cNvPr id="273" name="楕円 272"/>
        <xdr:cNvSpPr/>
      </xdr:nvSpPr>
      <xdr:spPr>
        <a:xfrm>
          <a:off x="4584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22877</xdr:rowOff>
    </xdr:from>
    <xdr:ext cx="405111" cy="259045"/>
    <xdr:sp macro="" textlink="">
      <xdr:nvSpPr>
        <xdr:cNvPr id="274" name="【福祉施設】&#10;有形固定資産減価償却率該当値テキスト"/>
        <xdr:cNvSpPr txBox="1"/>
      </xdr:nvSpPr>
      <xdr:spPr>
        <a:xfrm>
          <a:off x="4673600"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101600</xdr:rowOff>
    </xdr:from>
    <xdr:to>
      <xdr:col>20</xdr:col>
      <xdr:colOff>38100</xdr:colOff>
      <xdr:row>84</xdr:row>
      <xdr:rowOff>31750</xdr:rowOff>
    </xdr:to>
    <xdr:sp macro="" textlink="">
      <xdr:nvSpPr>
        <xdr:cNvPr id="275" name="楕円 274"/>
        <xdr:cNvSpPr/>
      </xdr:nvSpPr>
      <xdr:spPr>
        <a:xfrm>
          <a:off x="3746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95250</xdr:rowOff>
    </xdr:from>
    <xdr:to>
      <xdr:col>24</xdr:col>
      <xdr:colOff>63500</xdr:colOff>
      <xdr:row>83</xdr:row>
      <xdr:rowOff>152400</xdr:rowOff>
    </xdr:to>
    <xdr:cxnSp macro="">
      <xdr:nvCxnSpPr>
        <xdr:cNvPr id="276" name="直線コネクタ 275"/>
        <xdr:cNvCxnSpPr/>
      </xdr:nvCxnSpPr>
      <xdr:spPr>
        <a:xfrm flipV="1">
          <a:off x="3797300" y="14325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158750</xdr:rowOff>
    </xdr:from>
    <xdr:to>
      <xdr:col>15</xdr:col>
      <xdr:colOff>101600</xdr:colOff>
      <xdr:row>84</xdr:row>
      <xdr:rowOff>88900</xdr:rowOff>
    </xdr:to>
    <xdr:sp macro="" textlink="">
      <xdr:nvSpPr>
        <xdr:cNvPr id="277" name="楕円 276"/>
        <xdr:cNvSpPr/>
      </xdr:nvSpPr>
      <xdr:spPr>
        <a:xfrm>
          <a:off x="2857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152400</xdr:rowOff>
    </xdr:from>
    <xdr:to>
      <xdr:col>19</xdr:col>
      <xdr:colOff>177800</xdr:colOff>
      <xdr:row>84</xdr:row>
      <xdr:rowOff>38100</xdr:rowOff>
    </xdr:to>
    <xdr:cxnSp macro="">
      <xdr:nvCxnSpPr>
        <xdr:cNvPr id="278" name="直線コネクタ 277"/>
        <xdr:cNvCxnSpPr/>
      </xdr:nvCxnSpPr>
      <xdr:spPr>
        <a:xfrm flipV="1">
          <a:off x="2908300" y="14382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122572</xdr:rowOff>
    </xdr:from>
    <xdr:ext cx="405111" cy="259045"/>
    <xdr:sp macro="" textlink="">
      <xdr:nvSpPr>
        <xdr:cNvPr id="279" name="n_1aveValue【福祉施設】&#10;有形固定資産減価償却率"/>
        <xdr:cNvSpPr txBox="1"/>
      </xdr:nvSpPr>
      <xdr:spPr>
        <a:xfrm>
          <a:off x="35820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149241</xdr:rowOff>
    </xdr:from>
    <xdr:ext cx="405111" cy="259045"/>
    <xdr:sp macro="" textlink="">
      <xdr:nvSpPr>
        <xdr:cNvPr id="280" name="n_2aveValue【福祉施設】&#10;有形固定資産減価償却率"/>
        <xdr:cNvSpPr txBox="1"/>
      </xdr:nvSpPr>
      <xdr:spPr>
        <a:xfrm>
          <a:off x="2705744" y="1403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170197</xdr:rowOff>
    </xdr:from>
    <xdr:ext cx="405111" cy="259045"/>
    <xdr:sp macro="" textlink="">
      <xdr:nvSpPr>
        <xdr:cNvPr id="281" name="n_3aveValue【福祉施設】&#10;有形固定資産減価償却率"/>
        <xdr:cNvSpPr txBox="1"/>
      </xdr:nvSpPr>
      <xdr:spPr>
        <a:xfrm>
          <a:off x="1816744"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22877</xdr:rowOff>
    </xdr:from>
    <xdr:ext cx="405111" cy="259045"/>
    <xdr:sp macro="" textlink="">
      <xdr:nvSpPr>
        <xdr:cNvPr id="282" name="n_1mainValue【福祉施設】&#10;有形固定資産減価償却率"/>
        <xdr:cNvSpPr txBox="1"/>
      </xdr:nvSpPr>
      <xdr:spPr>
        <a:xfrm>
          <a:off x="35820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80027</xdr:rowOff>
    </xdr:from>
    <xdr:ext cx="405111" cy="259045"/>
    <xdr:sp macro="" textlink="">
      <xdr:nvSpPr>
        <xdr:cNvPr id="283" name="n_2mainValue【福祉施設】&#10;有形固定資産減価償却率"/>
        <xdr:cNvSpPr txBox="1"/>
      </xdr:nvSpPr>
      <xdr:spPr>
        <a:xfrm>
          <a:off x="2705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4" name="正方形/長方形 28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5" name="正方形/長方形 28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6" name="正方形/長方形 28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7" name="正方形/長方形 28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8" name="正方形/長方形 28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9" name="正方形/長方形 28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0" name="正方形/長方形 28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1" name="正方形/長方形 29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2" name="テキスト ボックス 29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3" name="直線コネクタ 29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4" name="直線コネクタ 29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5" name="テキスト ボックス 29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6" name="直線コネクタ 29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7" name="テキスト ボックス 29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8" name="直線コネクタ 29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9" name="テキスト ボックス 29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0" name="直線コネクタ 29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1" name="テキスト ボックス 30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159258</xdr:rowOff>
    </xdr:from>
    <xdr:to>
      <xdr:col>54</xdr:col>
      <xdr:colOff>189865</xdr:colOff>
      <xdr:row>86</xdr:row>
      <xdr:rowOff>24385</xdr:rowOff>
    </xdr:to>
    <xdr:cxnSp macro="">
      <xdr:nvCxnSpPr>
        <xdr:cNvPr id="305" name="直線コネクタ 304"/>
        <xdr:cNvCxnSpPr/>
      </xdr:nvCxnSpPr>
      <xdr:spPr>
        <a:xfrm flipV="1">
          <a:off x="10476865" y="13360908"/>
          <a:ext cx="0" cy="1408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06"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07" name="直線コネクタ 306"/>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105935</xdr:rowOff>
    </xdr:from>
    <xdr:ext cx="469744" cy="259045"/>
    <xdr:sp macro="" textlink="">
      <xdr:nvSpPr>
        <xdr:cNvPr id="308" name="【福祉施設】&#10;一人当たり面積最大値テキスト"/>
        <xdr:cNvSpPr txBox="1"/>
      </xdr:nvSpPr>
      <xdr:spPr>
        <a:xfrm>
          <a:off x="10515600" y="1313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159258</xdr:rowOff>
    </xdr:from>
    <xdr:to>
      <xdr:col>55</xdr:col>
      <xdr:colOff>88900</xdr:colOff>
      <xdr:row>77</xdr:row>
      <xdr:rowOff>159258</xdr:rowOff>
    </xdr:to>
    <xdr:cxnSp macro="">
      <xdr:nvCxnSpPr>
        <xdr:cNvPr id="309" name="直線コネクタ 308"/>
        <xdr:cNvCxnSpPr/>
      </xdr:nvCxnSpPr>
      <xdr:spPr>
        <a:xfrm>
          <a:off x="10388600" y="1336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10"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11" name="フローチャート: 判断 310"/>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10161</xdr:rowOff>
    </xdr:from>
    <xdr:to>
      <xdr:col>50</xdr:col>
      <xdr:colOff>165100</xdr:colOff>
      <xdr:row>84</xdr:row>
      <xdr:rowOff>111761</xdr:rowOff>
    </xdr:to>
    <xdr:sp macro="" textlink="">
      <xdr:nvSpPr>
        <xdr:cNvPr id="312" name="フローチャート: 判断 311"/>
        <xdr:cNvSpPr/>
      </xdr:nvSpPr>
      <xdr:spPr>
        <a:xfrm>
          <a:off x="9588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13" name="フローチャート: 判断 312"/>
        <xdr:cNvSpPr/>
      </xdr:nvSpPr>
      <xdr:spPr>
        <a:xfrm>
          <a:off x="8699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37592</xdr:rowOff>
    </xdr:from>
    <xdr:to>
      <xdr:col>41</xdr:col>
      <xdr:colOff>101600</xdr:colOff>
      <xdr:row>84</xdr:row>
      <xdr:rowOff>139192</xdr:rowOff>
    </xdr:to>
    <xdr:sp macro="" textlink="">
      <xdr:nvSpPr>
        <xdr:cNvPr id="314" name="フローチャート: 判断 313"/>
        <xdr:cNvSpPr/>
      </xdr:nvSpPr>
      <xdr:spPr>
        <a:xfrm>
          <a:off x="78105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145035</xdr:rowOff>
    </xdr:from>
    <xdr:to>
      <xdr:col>55</xdr:col>
      <xdr:colOff>50800</xdr:colOff>
      <xdr:row>86</xdr:row>
      <xdr:rowOff>75185</xdr:rowOff>
    </xdr:to>
    <xdr:sp macro="" textlink="">
      <xdr:nvSpPr>
        <xdr:cNvPr id="320" name="楕円 319"/>
        <xdr:cNvSpPr/>
      </xdr:nvSpPr>
      <xdr:spPr>
        <a:xfrm>
          <a:off x="104267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59962</xdr:rowOff>
    </xdr:from>
    <xdr:ext cx="469744" cy="259045"/>
    <xdr:sp macro="" textlink="">
      <xdr:nvSpPr>
        <xdr:cNvPr id="321" name="【福祉施設】&#10;一人当たり面積該当値テキスト"/>
        <xdr:cNvSpPr txBox="1"/>
      </xdr:nvSpPr>
      <xdr:spPr>
        <a:xfrm>
          <a:off x="10515600" y="1463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145035</xdr:rowOff>
    </xdr:from>
    <xdr:to>
      <xdr:col>50</xdr:col>
      <xdr:colOff>165100</xdr:colOff>
      <xdr:row>86</xdr:row>
      <xdr:rowOff>75185</xdr:rowOff>
    </xdr:to>
    <xdr:sp macro="" textlink="">
      <xdr:nvSpPr>
        <xdr:cNvPr id="322" name="楕円 321"/>
        <xdr:cNvSpPr/>
      </xdr:nvSpPr>
      <xdr:spPr>
        <a:xfrm>
          <a:off x="9588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24385</xdr:rowOff>
    </xdr:from>
    <xdr:to>
      <xdr:col>55</xdr:col>
      <xdr:colOff>0</xdr:colOff>
      <xdr:row>86</xdr:row>
      <xdr:rowOff>24385</xdr:rowOff>
    </xdr:to>
    <xdr:cxnSp macro="">
      <xdr:nvCxnSpPr>
        <xdr:cNvPr id="323" name="直線コネクタ 322"/>
        <xdr:cNvCxnSpPr/>
      </xdr:nvCxnSpPr>
      <xdr:spPr>
        <a:xfrm>
          <a:off x="9639300" y="14769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145035</xdr:rowOff>
    </xdr:from>
    <xdr:to>
      <xdr:col>46</xdr:col>
      <xdr:colOff>38100</xdr:colOff>
      <xdr:row>86</xdr:row>
      <xdr:rowOff>75185</xdr:rowOff>
    </xdr:to>
    <xdr:sp macro="" textlink="">
      <xdr:nvSpPr>
        <xdr:cNvPr id="324" name="楕円 323"/>
        <xdr:cNvSpPr/>
      </xdr:nvSpPr>
      <xdr:spPr>
        <a:xfrm>
          <a:off x="8699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24385</xdr:rowOff>
    </xdr:from>
    <xdr:to>
      <xdr:col>50</xdr:col>
      <xdr:colOff>114300</xdr:colOff>
      <xdr:row>86</xdr:row>
      <xdr:rowOff>24385</xdr:rowOff>
    </xdr:to>
    <xdr:cxnSp macro="">
      <xdr:nvCxnSpPr>
        <xdr:cNvPr id="325" name="直線コネクタ 324"/>
        <xdr:cNvCxnSpPr/>
      </xdr:nvCxnSpPr>
      <xdr:spPr>
        <a:xfrm>
          <a:off x="8750300" y="14769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128288</xdr:rowOff>
    </xdr:from>
    <xdr:ext cx="469744" cy="259045"/>
    <xdr:sp macro="" textlink="">
      <xdr:nvSpPr>
        <xdr:cNvPr id="326" name="n_1aveValue【福祉施設】&#10;一人当たり面積"/>
        <xdr:cNvSpPr txBox="1"/>
      </xdr:nvSpPr>
      <xdr:spPr>
        <a:xfrm>
          <a:off x="9391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128288</xdr:rowOff>
    </xdr:from>
    <xdr:ext cx="469744" cy="259045"/>
    <xdr:sp macro="" textlink="">
      <xdr:nvSpPr>
        <xdr:cNvPr id="327" name="n_2aveValue【福祉施設】&#10;一人当たり面積"/>
        <xdr:cNvSpPr txBox="1"/>
      </xdr:nvSpPr>
      <xdr:spPr>
        <a:xfrm>
          <a:off x="8515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155719</xdr:rowOff>
    </xdr:from>
    <xdr:ext cx="469744" cy="259045"/>
    <xdr:sp macro="" textlink="">
      <xdr:nvSpPr>
        <xdr:cNvPr id="328" name="n_3aveValue【福祉施設】&#10;一人当たり面積"/>
        <xdr:cNvSpPr txBox="1"/>
      </xdr:nvSpPr>
      <xdr:spPr>
        <a:xfrm>
          <a:off x="7626427" y="142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66312</xdr:rowOff>
    </xdr:from>
    <xdr:ext cx="469744" cy="259045"/>
    <xdr:sp macro="" textlink="">
      <xdr:nvSpPr>
        <xdr:cNvPr id="329" name="n_1mainValue【福祉施設】&#10;一人当たり面積"/>
        <xdr:cNvSpPr txBox="1"/>
      </xdr:nvSpPr>
      <xdr:spPr>
        <a:xfrm>
          <a:off x="93917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66312</xdr:rowOff>
    </xdr:from>
    <xdr:ext cx="469744" cy="259045"/>
    <xdr:sp macro="" textlink="">
      <xdr:nvSpPr>
        <xdr:cNvPr id="330" name="n_2mainValue【福祉施設】&#10;一人当たり面積"/>
        <xdr:cNvSpPr txBox="1"/>
      </xdr:nvSpPr>
      <xdr:spPr>
        <a:xfrm>
          <a:off x="8515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9" name="テキスト ボックス 33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0" name="直線コネクタ 33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41" name="テキスト ボックス 34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42" name="直線コネクタ 34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43" name="テキスト ボックス 34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44" name="直線コネクタ 34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45" name="テキスト ボックス 34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46" name="直線コネクタ 34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47" name="テキスト ボックス 34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48" name="直線コネクタ 34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49" name="テキスト ボックス 34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19050</xdr:rowOff>
    </xdr:from>
    <xdr:to>
      <xdr:col>24</xdr:col>
      <xdr:colOff>62865</xdr:colOff>
      <xdr:row>107</xdr:row>
      <xdr:rowOff>169926</xdr:rowOff>
    </xdr:to>
    <xdr:cxnSp macro="">
      <xdr:nvCxnSpPr>
        <xdr:cNvPr id="353" name="直線コネクタ 352"/>
        <xdr:cNvCxnSpPr/>
      </xdr:nvCxnSpPr>
      <xdr:spPr>
        <a:xfrm flipV="1">
          <a:off x="4634865" y="17335500"/>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2303</xdr:rowOff>
    </xdr:from>
    <xdr:ext cx="405111" cy="259045"/>
    <xdr:sp macro="" textlink="">
      <xdr:nvSpPr>
        <xdr:cNvPr id="354" name="【市民会館】&#10;有形固定資産減価償却率最小値テキスト"/>
        <xdr:cNvSpPr txBox="1"/>
      </xdr:nvSpPr>
      <xdr:spPr>
        <a:xfrm>
          <a:off x="4673600" y="1851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169926</xdr:rowOff>
    </xdr:from>
    <xdr:to>
      <xdr:col>24</xdr:col>
      <xdr:colOff>152400</xdr:colOff>
      <xdr:row>107</xdr:row>
      <xdr:rowOff>169926</xdr:rowOff>
    </xdr:to>
    <xdr:cxnSp macro="">
      <xdr:nvCxnSpPr>
        <xdr:cNvPr id="355" name="直線コネクタ 354"/>
        <xdr:cNvCxnSpPr/>
      </xdr:nvCxnSpPr>
      <xdr:spPr>
        <a:xfrm>
          <a:off x="4546600" y="185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137177</xdr:rowOff>
    </xdr:from>
    <xdr:ext cx="405111" cy="259045"/>
    <xdr:sp macro="" textlink="">
      <xdr:nvSpPr>
        <xdr:cNvPr id="356" name="【市民会館】&#10;有形固定資産減価償却率最大値テキスト"/>
        <xdr:cNvSpPr txBox="1"/>
      </xdr:nvSpPr>
      <xdr:spPr>
        <a:xfrm>
          <a:off x="4673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19050</xdr:rowOff>
    </xdr:from>
    <xdr:to>
      <xdr:col>24</xdr:col>
      <xdr:colOff>152400</xdr:colOff>
      <xdr:row>101</xdr:row>
      <xdr:rowOff>19050</xdr:rowOff>
    </xdr:to>
    <xdr:cxnSp macro="">
      <xdr:nvCxnSpPr>
        <xdr:cNvPr id="357" name="直線コネクタ 356"/>
        <xdr:cNvCxnSpPr/>
      </xdr:nvCxnSpPr>
      <xdr:spPr>
        <a:xfrm>
          <a:off x="4546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88409</xdr:rowOff>
    </xdr:from>
    <xdr:ext cx="405111" cy="259045"/>
    <xdr:sp macro="" textlink="">
      <xdr:nvSpPr>
        <xdr:cNvPr id="358" name="【市民会館】&#10;有形固定資産減価償却率平均値テキスト"/>
        <xdr:cNvSpPr txBox="1"/>
      </xdr:nvSpPr>
      <xdr:spPr>
        <a:xfrm>
          <a:off x="4673600" y="1774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109982</xdr:rowOff>
    </xdr:from>
    <xdr:to>
      <xdr:col>24</xdr:col>
      <xdr:colOff>114300</xdr:colOff>
      <xdr:row>104</xdr:row>
      <xdr:rowOff>40132</xdr:rowOff>
    </xdr:to>
    <xdr:sp macro="" textlink="">
      <xdr:nvSpPr>
        <xdr:cNvPr id="359" name="フローチャート: 判断 358"/>
        <xdr:cNvSpPr/>
      </xdr:nvSpPr>
      <xdr:spPr>
        <a:xfrm>
          <a:off x="4584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75692</xdr:rowOff>
    </xdr:from>
    <xdr:to>
      <xdr:col>20</xdr:col>
      <xdr:colOff>38100</xdr:colOff>
      <xdr:row>105</xdr:row>
      <xdr:rowOff>5842</xdr:rowOff>
    </xdr:to>
    <xdr:sp macro="" textlink="">
      <xdr:nvSpPr>
        <xdr:cNvPr id="360" name="フローチャート: 判断 359"/>
        <xdr:cNvSpPr/>
      </xdr:nvSpPr>
      <xdr:spPr>
        <a:xfrm>
          <a:off x="3746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27687</xdr:rowOff>
    </xdr:from>
    <xdr:to>
      <xdr:col>15</xdr:col>
      <xdr:colOff>101600</xdr:colOff>
      <xdr:row>104</xdr:row>
      <xdr:rowOff>129287</xdr:rowOff>
    </xdr:to>
    <xdr:sp macro="" textlink="">
      <xdr:nvSpPr>
        <xdr:cNvPr id="361" name="フローチャート: 判断 360"/>
        <xdr:cNvSpPr/>
      </xdr:nvSpPr>
      <xdr:spPr>
        <a:xfrm>
          <a:off x="2857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121413</xdr:rowOff>
    </xdr:from>
    <xdr:to>
      <xdr:col>10</xdr:col>
      <xdr:colOff>165100</xdr:colOff>
      <xdr:row>104</xdr:row>
      <xdr:rowOff>51563</xdr:rowOff>
    </xdr:to>
    <xdr:sp macro="" textlink="">
      <xdr:nvSpPr>
        <xdr:cNvPr id="362" name="フローチャート: 判断 361"/>
        <xdr:cNvSpPr/>
      </xdr:nvSpPr>
      <xdr:spPr>
        <a:xfrm>
          <a:off x="1968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169418</xdr:rowOff>
    </xdr:from>
    <xdr:to>
      <xdr:col>24</xdr:col>
      <xdr:colOff>114300</xdr:colOff>
      <xdr:row>101</xdr:row>
      <xdr:rowOff>99568</xdr:rowOff>
    </xdr:to>
    <xdr:sp macro="" textlink="">
      <xdr:nvSpPr>
        <xdr:cNvPr id="368" name="楕円 367"/>
        <xdr:cNvSpPr/>
      </xdr:nvSpPr>
      <xdr:spPr>
        <a:xfrm>
          <a:off x="4584700" y="1731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92727</xdr:rowOff>
    </xdr:from>
    <xdr:ext cx="405111" cy="259045"/>
    <xdr:sp macro="" textlink="">
      <xdr:nvSpPr>
        <xdr:cNvPr id="369" name="【市民会館】&#10;有形固定資産減価償却率該当値テキスト"/>
        <xdr:cNvSpPr txBox="1"/>
      </xdr:nvSpPr>
      <xdr:spPr>
        <a:xfrm>
          <a:off x="4673600" y="1723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112268</xdr:rowOff>
    </xdr:from>
    <xdr:to>
      <xdr:col>20</xdr:col>
      <xdr:colOff>38100</xdr:colOff>
      <xdr:row>102</xdr:row>
      <xdr:rowOff>42418</xdr:rowOff>
    </xdr:to>
    <xdr:sp macro="" textlink="">
      <xdr:nvSpPr>
        <xdr:cNvPr id="370" name="楕円 369"/>
        <xdr:cNvSpPr/>
      </xdr:nvSpPr>
      <xdr:spPr>
        <a:xfrm>
          <a:off x="3746500" y="1742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48768</xdr:rowOff>
    </xdr:from>
    <xdr:to>
      <xdr:col>24</xdr:col>
      <xdr:colOff>63500</xdr:colOff>
      <xdr:row>101</xdr:row>
      <xdr:rowOff>163068</xdr:rowOff>
    </xdr:to>
    <xdr:cxnSp macro="">
      <xdr:nvCxnSpPr>
        <xdr:cNvPr id="371" name="直線コネクタ 370"/>
        <xdr:cNvCxnSpPr/>
      </xdr:nvCxnSpPr>
      <xdr:spPr>
        <a:xfrm flipV="1">
          <a:off x="3797300" y="1736521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155702</xdr:rowOff>
    </xdr:from>
    <xdr:to>
      <xdr:col>15</xdr:col>
      <xdr:colOff>101600</xdr:colOff>
      <xdr:row>102</xdr:row>
      <xdr:rowOff>85852</xdr:rowOff>
    </xdr:to>
    <xdr:sp macro="" textlink="">
      <xdr:nvSpPr>
        <xdr:cNvPr id="372" name="楕円 371"/>
        <xdr:cNvSpPr/>
      </xdr:nvSpPr>
      <xdr:spPr>
        <a:xfrm>
          <a:off x="2857500" y="1747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163068</xdr:rowOff>
    </xdr:from>
    <xdr:to>
      <xdr:col>19</xdr:col>
      <xdr:colOff>177800</xdr:colOff>
      <xdr:row>102</xdr:row>
      <xdr:rowOff>35052</xdr:rowOff>
    </xdr:to>
    <xdr:cxnSp macro="">
      <xdr:nvCxnSpPr>
        <xdr:cNvPr id="373" name="直線コネクタ 372"/>
        <xdr:cNvCxnSpPr/>
      </xdr:nvCxnSpPr>
      <xdr:spPr>
        <a:xfrm flipV="1">
          <a:off x="2908300" y="174795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168419</xdr:rowOff>
    </xdr:from>
    <xdr:ext cx="405111" cy="259045"/>
    <xdr:sp macro="" textlink="">
      <xdr:nvSpPr>
        <xdr:cNvPr id="374" name="n_1aveValue【市民会館】&#10;有形固定資産減価償却率"/>
        <xdr:cNvSpPr txBox="1"/>
      </xdr:nvSpPr>
      <xdr:spPr>
        <a:xfrm>
          <a:off x="3582044" y="1799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120414</xdr:rowOff>
    </xdr:from>
    <xdr:ext cx="405111" cy="259045"/>
    <xdr:sp macro="" textlink="">
      <xdr:nvSpPr>
        <xdr:cNvPr id="375" name="n_2aveValue【市民会館】&#10;有形固定資産減価償却率"/>
        <xdr:cNvSpPr txBox="1"/>
      </xdr:nvSpPr>
      <xdr:spPr>
        <a:xfrm>
          <a:off x="2705744" y="179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68090</xdr:rowOff>
    </xdr:from>
    <xdr:ext cx="405111" cy="259045"/>
    <xdr:sp macro="" textlink="">
      <xdr:nvSpPr>
        <xdr:cNvPr id="376" name="n_3aveValue【市民会館】&#10;有形固定資産減価償却率"/>
        <xdr:cNvSpPr txBox="1"/>
      </xdr:nvSpPr>
      <xdr:spPr>
        <a:xfrm>
          <a:off x="1816744" y="1755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58945</xdr:rowOff>
    </xdr:from>
    <xdr:ext cx="405111" cy="259045"/>
    <xdr:sp macro="" textlink="">
      <xdr:nvSpPr>
        <xdr:cNvPr id="377" name="n_1mainValue【市民会館】&#10;有形固定資産減価償却率"/>
        <xdr:cNvSpPr txBox="1"/>
      </xdr:nvSpPr>
      <xdr:spPr>
        <a:xfrm>
          <a:off x="3582044" y="1720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102379</xdr:rowOff>
    </xdr:from>
    <xdr:ext cx="405111" cy="259045"/>
    <xdr:sp macro="" textlink="">
      <xdr:nvSpPr>
        <xdr:cNvPr id="378" name="n_2mainValue【市民会館】&#10;有形固定資産減価償却率"/>
        <xdr:cNvSpPr txBox="1"/>
      </xdr:nvSpPr>
      <xdr:spPr>
        <a:xfrm>
          <a:off x="2705744" y="1724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9" name="直線コネクタ 38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0" name="テキスト ボックス 38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1" name="直線コネクタ 39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2" name="テキスト ボックス 39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3" name="直線コネクタ 39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4" name="テキスト ボックス 39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5" name="直線コネクタ 39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6" name="テキスト ボックス 39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7" name="直線コネクタ 39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8" name="テキスト ボックス 39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72389</xdr:rowOff>
    </xdr:from>
    <xdr:to>
      <xdr:col>54</xdr:col>
      <xdr:colOff>189865</xdr:colOff>
      <xdr:row>107</xdr:row>
      <xdr:rowOff>133350</xdr:rowOff>
    </xdr:to>
    <xdr:cxnSp macro="">
      <xdr:nvCxnSpPr>
        <xdr:cNvPr id="402" name="直線コネクタ 401"/>
        <xdr:cNvCxnSpPr/>
      </xdr:nvCxnSpPr>
      <xdr:spPr>
        <a:xfrm flipV="1">
          <a:off x="10476865" y="17217389"/>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137177</xdr:rowOff>
    </xdr:from>
    <xdr:ext cx="469744" cy="259045"/>
    <xdr:sp macro="" textlink="">
      <xdr:nvSpPr>
        <xdr:cNvPr id="403" name="【市民会館】&#10;一人当たり面積最小値テキスト"/>
        <xdr:cNvSpPr txBox="1"/>
      </xdr:nvSpPr>
      <xdr:spPr>
        <a:xfrm>
          <a:off x="10515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04" name="直線コネクタ 403"/>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19066</xdr:rowOff>
    </xdr:from>
    <xdr:ext cx="469744" cy="259045"/>
    <xdr:sp macro="" textlink="">
      <xdr:nvSpPr>
        <xdr:cNvPr id="405" name="【市民会館】&#10;一人当たり面積最大値テキスト"/>
        <xdr:cNvSpPr txBox="1"/>
      </xdr:nvSpPr>
      <xdr:spPr>
        <a:xfrm>
          <a:off x="10515600" y="169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72389</xdr:rowOff>
    </xdr:from>
    <xdr:to>
      <xdr:col>55</xdr:col>
      <xdr:colOff>88900</xdr:colOff>
      <xdr:row>100</xdr:row>
      <xdr:rowOff>72389</xdr:rowOff>
    </xdr:to>
    <xdr:cxnSp macro="">
      <xdr:nvCxnSpPr>
        <xdr:cNvPr id="406" name="直線コネクタ 405"/>
        <xdr:cNvCxnSpPr/>
      </xdr:nvCxnSpPr>
      <xdr:spPr>
        <a:xfrm>
          <a:off x="10388600" y="1721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124477</xdr:rowOff>
    </xdr:from>
    <xdr:ext cx="469744" cy="259045"/>
    <xdr:sp macro="" textlink="">
      <xdr:nvSpPr>
        <xdr:cNvPr id="407" name="【市民会館】&#10;一人当たり面積平均値テキスト"/>
        <xdr:cNvSpPr txBox="1"/>
      </xdr:nvSpPr>
      <xdr:spPr>
        <a:xfrm>
          <a:off x="10515600" y="1795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101600</xdr:rowOff>
    </xdr:from>
    <xdr:to>
      <xdr:col>55</xdr:col>
      <xdr:colOff>50800</xdr:colOff>
      <xdr:row>106</xdr:row>
      <xdr:rowOff>31750</xdr:rowOff>
    </xdr:to>
    <xdr:sp macro="" textlink="">
      <xdr:nvSpPr>
        <xdr:cNvPr id="408" name="フローチャート: 判断 407"/>
        <xdr:cNvSpPr/>
      </xdr:nvSpPr>
      <xdr:spPr>
        <a:xfrm>
          <a:off x="10426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10161</xdr:rowOff>
    </xdr:from>
    <xdr:to>
      <xdr:col>50</xdr:col>
      <xdr:colOff>165100</xdr:colOff>
      <xdr:row>106</xdr:row>
      <xdr:rowOff>111761</xdr:rowOff>
    </xdr:to>
    <xdr:sp macro="" textlink="">
      <xdr:nvSpPr>
        <xdr:cNvPr id="409" name="フローチャート: 判断 408"/>
        <xdr:cNvSpPr/>
      </xdr:nvSpPr>
      <xdr:spPr>
        <a:xfrm>
          <a:off x="9588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410" name="フローチャート: 判断 409"/>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11" name="フローチャート: 判断 410"/>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93980</xdr:rowOff>
    </xdr:from>
    <xdr:to>
      <xdr:col>55</xdr:col>
      <xdr:colOff>50800</xdr:colOff>
      <xdr:row>107</xdr:row>
      <xdr:rowOff>24130</xdr:rowOff>
    </xdr:to>
    <xdr:sp macro="" textlink="">
      <xdr:nvSpPr>
        <xdr:cNvPr id="417" name="楕円 416"/>
        <xdr:cNvSpPr/>
      </xdr:nvSpPr>
      <xdr:spPr>
        <a:xfrm>
          <a:off x="10426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72407</xdr:rowOff>
    </xdr:from>
    <xdr:ext cx="469744" cy="259045"/>
    <xdr:sp macro="" textlink="">
      <xdr:nvSpPr>
        <xdr:cNvPr id="418" name="【市民会館】&#10;一人当たり面積該当値テキスト"/>
        <xdr:cNvSpPr txBox="1"/>
      </xdr:nvSpPr>
      <xdr:spPr>
        <a:xfrm>
          <a:off x="10515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21589</xdr:rowOff>
    </xdr:from>
    <xdr:to>
      <xdr:col>50</xdr:col>
      <xdr:colOff>165100</xdr:colOff>
      <xdr:row>107</xdr:row>
      <xdr:rowOff>123189</xdr:rowOff>
    </xdr:to>
    <xdr:sp macro="" textlink="">
      <xdr:nvSpPr>
        <xdr:cNvPr id="419" name="楕円 418"/>
        <xdr:cNvSpPr/>
      </xdr:nvSpPr>
      <xdr:spPr>
        <a:xfrm>
          <a:off x="9588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144780</xdr:rowOff>
    </xdr:from>
    <xdr:to>
      <xdr:col>55</xdr:col>
      <xdr:colOff>0</xdr:colOff>
      <xdr:row>107</xdr:row>
      <xdr:rowOff>72389</xdr:rowOff>
    </xdr:to>
    <xdr:cxnSp macro="">
      <xdr:nvCxnSpPr>
        <xdr:cNvPr id="420" name="直線コネクタ 419"/>
        <xdr:cNvCxnSpPr/>
      </xdr:nvCxnSpPr>
      <xdr:spPr>
        <a:xfrm flipV="1">
          <a:off x="9639300" y="1831848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21589</xdr:rowOff>
    </xdr:from>
    <xdr:to>
      <xdr:col>46</xdr:col>
      <xdr:colOff>38100</xdr:colOff>
      <xdr:row>107</xdr:row>
      <xdr:rowOff>123189</xdr:rowOff>
    </xdr:to>
    <xdr:sp macro="" textlink="">
      <xdr:nvSpPr>
        <xdr:cNvPr id="421" name="楕円 420"/>
        <xdr:cNvSpPr/>
      </xdr:nvSpPr>
      <xdr:spPr>
        <a:xfrm>
          <a:off x="8699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72389</xdr:rowOff>
    </xdr:from>
    <xdr:to>
      <xdr:col>50</xdr:col>
      <xdr:colOff>114300</xdr:colOff>
      <xdr:row>107</xdr:row>
      <xdr:rowOff>72389</xdr:rowOff>
    </xdr:to>
    <xdr:cxnSp macro="">
      <xdr:nvCxnSpPr>
        <xdr:cNvPr id="422" name="直線コネクタ 421"/>
        <xdr:cNvCxnSpPr/>
      </xdr:nvCxnSpPr>
      <xdr:spPr>
        <a:xfrm>
          <a:off x="8750300" y="18417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128288</xdr:rowOff>
    </xdr:from>
    <xdr:ext cx="469744" cy="259045"/>
    <xdr:sp macro="" textlink="">
      <xdr:nvSpPr>
        <xdr:cNvPr id="423" name="n_1aveValue【市民会館】&#10;一人当たり面積"/>
        <xdr:cNvSpPr txBox="1"/>
      </xdr:nvSpPr>
      <xdr:spPr>
        <a:xfrm>
          <a:off x="9391727"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143527</xdr:rowOff>
    </xdr:from>
    <xdr:ext cx="469744" cy="259045"/>
    <xdr:sp macro="" textlink="">
      <xdr:nvSpPr>
        <xdr:cNvPr id="424" name="n_2aveValue【市民会館】&#10;一人当たり面積"/>
        <xdr:cNvSpPr txBox="1"/>
      </xdr:nvSpPr>
      <xdr:spPr>
        <a:xfrm>
          <a:off x="8515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25" name="n_3aveValue【市民会館】&#10;一人当たり面積"/>
        <xdr:cNvSpPr txBox="1"/>
      </xdr:nvSpPr>
      <xdr:spPr>
        <a:xfrm>
          <a:off x="7626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114316</xdr:rowOff>
    </xdr:from>
    <xdr:ext cx="469744" cy="259045"/>
    <xdr:sp macro="" textlink="">
      <xdr:nvSpPr>
        <xdr:cNvPr id="426" name="n_1mainValue【市民会館】&#10;一人当たり面積"/>
        <xdr:cNvSpPr txBox="1"/>
      </xdr:nvSpPr>
      <xdr:spPr>
        <a:xfrm>
          <a:off x="93917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114316</xdr:rowOff>
    </xdr:from>
    <xdr:ext cx="469744" cy="259045"/>
    <xdr:sp macro="" textlink="">
      <xdr:nvSpPr>
        <xdr:cNvPr id="427" name="n_2mainValue【市民会館】&#10;一人当たり面積"/>
        <xdr:cNvSpPr txBox="1"/>
      </xdr:nvSpPr>
      <xdr:spPr>
        <a:xfrm>
          <a:off x="8515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38" name="直線コネクタ 43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39" name="テキスト ボックス 438"/>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0" name="直線コネクタ 43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1" name="テキスト ボックス 44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2" name="直線コネクタ 44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3" name="テキスト ボックス 44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4" name="直線コネクタ 44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5" name="テキスト ボックス 44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6" name="直線コネクタ 44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7" name="テキスト ボックス 44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40</xdr:row>
      <xdr:rowOff>104775</xdr:rowOff>
    </xdr:to>
    <xdr:cxnSp macro="">
      <xdr:nvCxnSpPr>
        <xdr:cNvPr id="451" name="直線コネクタ 450"/>
        <xdr:cNvCxnSpPr/>
      </xdr:nvCxnSpPr>
      <xdr:spPr>
        <a:xfrm flipV="1">
          <a:off x="16318864" y="560451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108602</xdr:rowOff>
    </xdr:from>
    <xdr:ext cx="405111" cy="259045"/>
    <xdr:sp macro="" textlink="">
      <xdr:nvSpPr>
        <xdr:cNvPr id="452" name="【一般廃棄物処理施設】&#10;有形固定資産減価償却率最小値テキスト"/>
        <xdr:cNvSpPr txBox="1"/>
      </xdr:nvSpPr>
      <xdr:spPr>
        <a:xfrm>
          <a:off x="16357600" y="696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104775</xdr:rowOff>
    </xdr:from>
    <xdr:to>
      <xdr:col>86</xdr:col>
      <xdr:colOff>25400</xdr:colOff>
      <xdr:row>40</xdr:row>
      <xdr:rowOff>104775</xdr:rowOff>
    </xdr:to>
    <xdr:cxnSp macro="">
      <xdr:nvCxnSpPr>
        <xdr:cNvPr id="453" name="直線コネクタ 452"/>
        <xdr:cNvCxnSpPr/>
      </xdr:nvCxnSpPr>
      <xdr:spPr>
        <a:xfrm>
          <a:off x="16230600" y="696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454" name="【一般廃棄物処理施設】&#10;有形固定資産減価償却率最大値テキスト"/>
        <xdr:cNvSpPr txBox="1"/>
      </xdr:nvSpPr>
      <xdr:spPr>
        <a:xfrm>
          <a:off x="16357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455" name="直線コネクタ 454"/>
        <xdr:cNvCxnSpPr/>
      </xdr:nvCxnSpPr>
      <xdr:spPr>
        <a:xfrm>
          <a:off x="16230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13987</xdr:rowOff>
    </xdr:from>
    <xdr:ext cx="405111" cy="259045"/>
    <xdr:sp macro="" textlink="">
      <xdr:nvSpPr>
        <xdr:cNvPr id="456" name="【一般廃棄物処理施設】&#10;有形固定資産減価償却率平均値テキスト"/>
        <xdr:cNvSpPr txBox="1"/>
      </xdr:nvSpPr>
      <xdr:spPr>
        <a:xfrm>
          <a:off x="16357600" y="6014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162560</xdr:rowOff>
    </xdr:from>
    <xdr:to>
      <xdr:col>85</xdr:col>
      <xdr:colOff>177800</xdr:colOff>
      <xdr:row>36</xdr:row>
      <xdr:rowOff>92710</xdr:rowOff>
    </xdr:to>
    <xdr:sp macro="" textlink="">
      <xdr:nvSpPr>
        <xdr:cNvPr id="457" name="フローチャート: 判断 456"/>
        <xdr:cNvSpPr/>
      </xdr:nvSpPr>
      <xdr:spPr>
        <a:xfrm>
          <a:off x="162687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93980</xdr:rowOff>
    </xdr:from>
    <xdr:to>
      <xdr:col>81</xdr:col>
      <xdr:colOff>101600</xdr:colOff>
      <xdr:row>36</xdr:row>
      <xdr:rowOff>24130</xdr:rowOff>
    </xdr:to>
    <xdr:sp macro="" textlink="">
      <xdr:nvSpPr>
        <xdr:cNvPr id="458" name="フローチャート: 判断 457"/>
        <xdr:cNvSpPr/>
      </xdr:nvSpPr>
      <xdr:spPr>
        <a:xfrm>
          <a:off x="15430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133985</xdr:rowOff>
    </xdr:from>
    <xdr:to>
      <xdr:col>76</xdr:col>
      <xdr:colOff>165100</xdr:colOff>
      <xdr:row>36</xdr:row>
      <xdr:rowOff>64135</xdr:rowOff>
    </xdr:to>
    <xdr:sp macro="" textlink="">
      <xdr:nvSpPr>
        <xdr:cNvPr id="459" name="フローチャート: 判断 458"/>
        <xdr:cNvSpPr/>
      </xdr:nvSpPr>
      <xdr:spPr>
        <a:xfrm>
          <a:off x="14541500" y="613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141605</xdr:rowOff>
    </xdr:from>
    <xdr:to>
      <xdr:col>72</xdr:col>
      <xdr:colOff>38100</xdr:colOff>
      <xdr:row>34</xdr:row>
      <xdr:rowOff>71755</xdr:rowOff>
    </xdr:to>
    <xdr:sp macro="" textlink="">
      <xdr:nvSpPr>
        <xdr:cNvPr id="460" name="フローチャート: 判断 459"/>
        <xdr:cNvSpPr/>
      </xdr:nvSpPr>
      <xdr:spPr>
        <a:xfrm>
          <a:off x="13652500" y="57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1" name="テキスト ボックス 4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46355</xdr:rowOff>
    </xdr:from>
    <xdr:to>
      <xdr:col>85</xdr:col>
      <xdr:colOff>177800</xdr:colOff>
      <xdr:row>36</xdr:row>
      <xdr:rowOff>147955</xdr:rowOff>
    </xdr:to>
    <xdr:sp macro="" textlink="">
      <xdr:nvSpPr>
        <xdr:cNvPr id="466" name="楕円 465"/>
        <xdr:cNvSpPr/>
      </xdr:nvSpPr>
      <xdr:spPr>
        <a:xfrm>
          <a:off x="162687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24782</xdr:rowOff>
    </xdr:from>
    <xdr:ext cx="405111" cy="259045"/>
    <xdr:sp macro="" textlink="">
      <xdr:nvSpPr>
        <xdr:cNvPr id="467" name="【一般廃棄物処理施設】&#10;有形固定資産減価償却率該当値テキスト"/>
        <xdr:cNvSpPr txBox="1"/>
      </xdr:nvSpPr>
      <xdr:spPr>
        <a:xfrm>
          <a:off x="16357600" y="619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116840</xdr:rowOff>
    </xdr:from>
    <xdr:to>
      <xdr:col>81</xdr:col>
      <xdr:colOff>101600</xdr:colOff>
      <xdr:row>37</xdr:row>
      <xdr:rowOff>46990</xdr:rowOff>
    </xdr:to>
    <xdr:sp macro="" textlink="">
      <xdr:nvSpPr>
        <xdr:cNvPr id="468" name="楕円 467"/>
        <xdr:cNvSpPr/>
      </xdr:nvSpPr>
      <xdr:spPr>
        <a:xfrm>
          <a:off x="15430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97155</xdr:rowOff>
    </xdr:from>
    <xdr:to>
      <xdr:col>85</xdr:col>
      <xdr:colOff>127000</xdr:colOff>
      <xdr:row>36</xdr:row>
      <xdr:rowOff>167640</xdr:rowOff>
    </xdr:to>
    <xdr:cxnSp macro="">
      <xdr:nvCxnSpPr>
        <xdr:cNvPr id="469" name="直線コネクタ 468"/>
        <xdr:cNvCxnSpPr/>
      </xdr:nvCxnSpPr>
      <xdr:spPr>
        <a:xfrm flipV="1">
          <a:off x="15481300" y="6269355"/>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8255</xdr:rowOff>
    </xdr:from>
    <xdr:to>
      <xdr:col>76</xdr:col>
      <xdr:colOff>165100</xdr:colOff>
      <xdr:row>37</xdr:row>
      <xdr:rowOff>109855</xdr:rowOff>
    </xdr:to>
    <xdr:sp macro="" textlink="">
      <xdr:nvSpPr>
        <xdr:cNvPr id="470" name="楕円 469"/>
        <xdr:cNvSpPr/>
      </xdr:nvSpPr>
      <xdr:spPr>
        <a:xfrm>
          <a:off x="14541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167640</xdr:rowOff>
    </xdr:from>
    <xdr:to>
      <xdr:col>81</xdr:col>
      <xdr:colOff>50800</xdr:colOff>
      <xdr:row>37</xdr:row>
      <xdr:rowOff>59055</xdr:rowOff>
    </xdr:to>
    <xdr:cxnSp macro="">
      <xdr:nvCxnSpPr>
        <xdr:cNvPr id="471" name="直線コネクタ 470"/>
        <xdr:cNvCxnSpPr/>
      </xdr:nvCxnSpPr>
      <xdr:spPr>
        <a:xfrm flipV="1">
          <a:off x="14592300" y="633984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40657</xdr:rowOff>
    </xdr:from>
    <xdr:ext cx="405111" cy="259045"/>
    <xdr:sp macro="" textlink="">
      <xdr:nvSpPr>
        <xdr:cNvPr id="472" name="n_1aveValue【一般廃棄物処理施設】&#10;有形固定資産減価償却率"/>
        <xdr:cNvSpPr txBox="1"/>
      </xdr:nvSpPr>
      <xdr:spPr>
        <a:xfrm>
          <a:off x="152660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80662</xdr:rowOff>
    </xdr:from>
    <xdr:ext cx="405111" cy="259045"/>
    <xdr:sp macro="" textlink="">
      <xdr:nvSpPr>
        <xdr:cNvPr id="473" name="n_2aveValue【一般廃棄物処理施設】&#10;有形固定資産減価償却率"/>
        <xdr:cNvSpPr txBox="1"/>
      </xdr:nvSpPr>
      <xdr:spPr>
        <a:xfrm>
          <a:off x="143897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88282</xdr:rowOff>
    </xdr:from>
    <xdr:ext cx="405111" cy="259045"/>
    <xdr:sp macro="" textlink="">
      <xdr:nvSpPr>
        <xdr:cNvPr id="474" name="n_3aveValue【一般廃棄物処理施設】&#10;有形固定資産減価償却率"/>
        <xdr:cNvSpPr txBox="1"/>
      </xdr:nvSpPr>
      <xdr:spPr>
        <a:xfrm>
          <a:off x="1350074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38117</xdr:rowOff>
    </xdr:from>
    <xdr:ext cx="405111" cy="259045"/>
    <xdr:sp macro="" textlink="">
      <xdr:nvSpPr>
        <xdr:cNvPr id="475" name="n_1mainValue【一般廃棄物処理施設】&#10;有形固定資産減価償却率"/>
        <xdr:cNvSpPr txBox="1"/>
      </xdr:nvSpPr>
      <xdr:spPr>
        <a:xfrm>
          <a:off x="152660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100982</xdr:rowOff>
    </xdr:from>
    <xdr:ext cx="405111" cy="259045"/>
    <xdr:sp macro="" textlink="">
      <xdr:nvSpPr>
        <xdr:cNvPr id="476" name="n_2mainValue【一般廃棄物処理施設】&#10;有形固定資産減価償却率"/>
        <xdr:cNvSpPr txBox="1"/>
      </xdr:nvSpPr>
      <xdr:spPr>
        <a:xfrm>
          <a:off x="14389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7" name="直線コネクタ 48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8" name="テキスト ボックス 48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9" name="直線コネクタ 48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90" name="テキスト ボックス 489"/>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1" name="直線コネクタ 49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92" name="テキスト ボックス 491"/>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3" name="直線コネクタ 49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94" name="テキスト ボックス 493"/>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5" name="直線コネクタ 49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96" name="テキスト ボックス 49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7" name="直線コネクタ 49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8" name="テキスト ボックス 49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9" name="直線コネクタ 4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0" name="テキスト ボックス 49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75743</xdr:rowOff>
    </xdr:from>
    <xdr:to>
      <xdr:col>116</xdr:col>
      <xdr:colOff>62864</xdr:colOff>
      <xdr:row>41</xdr:row>
      <xdr:rowOff>127472</xdr:rowOff>
    </xdr:to>
    <xdr:cxnSp macro="">
      <xdr:nvCxnSpPr>
        <xdr:cNvPr id="502" name="直線コネクタ 501"/>
        <xdr:cNvCxnSpPr/>
      </xdr:nvCxnSpPr>
      <xdr:spPr>
        <a:xfrm flipV="1">
          <a:off x="22160864" y="5733593"/>
          <a:ext cx="0" cy="142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131299</xdr:rowOff>
    </xdr:from>
    <xdr:ext cx="534377" cy="259045"/>
    <xdr:sp macro="" textlink="">
      <xdr:nvSpPr>
        <xdr:cNvPr id="503" name="【一般廃棄物処理施設】&#10;一人当たり有形固定資産（償却資産）額最小値テキスト"/>
        <xdr:cNvSpPr txBox="1"/>
      </xdr:nvSpPr>
      <xdr:spPr>
        <a:xfrm>
          <a:off x="22199600" y="716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127472</xdr:rowOff>
    </xdr:from>
    <xdr:to>
      <xdr:col>116</xdr:col>
      <xdr:colOff>152400</xdr:colOff>
      <xdr:row>41</xdr:row>
      <xdr:rowOff>127472</xdr:rowOff>
    </xdr:to>
    <xdr:cxnSp macro="">
      <xdr:nvCxnSpPr>
        <xdr:cNvPr id="504" name="直線コネクタ 503"/>
        <xdr:cNvCxnSpPr/>
      </xdr:nvCxnSpPr>
      <xdr:spPr>
        <a:xfrm>
          <a:off x="22072600" y="715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22420</xdr:rowOff>
    </xdr:from>
    <xdr:ext cx="599010" cy="259045"/>
    <xdr:sp macro="" textlink="">
      <xdr:nvSpPr>
        <xdr:cNvPr id="505" name="【一般廃棄物処理施設】&#10;一人当たり有形固定資産（償却資産）額最大値テキスト"/>
        <xdr:cNvSpPr txBox="1"/>
      </xdr:nvSpPr>
      <xdr:spPr>
        <a:xfrm>
          <a:off x="22199600" y="550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75743</xdr:rowOff>
    </xdr:from>
    <xdr:to>
      <xdr:col>116</xdr:col>
      <xdr:colOff>152400</xdr:colOff>
      <xdr:row>33</xdr:row>
      <xdr:rowOff>75743</xdr:rowOff>
    </xdr:to>
    <xdr:cxnSp macro="">
      <xdr:nvCxnSpPr>
        <xdr:cNvPr id="506" name="直線コネクタ 505"/>
        <xdr:cNvCxnSpPr/>
      </xdr:nvCxnSpPr>
      <xdr:spPr>
        <a:xfrm>
          <a:off x="22072600" y="573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117713</xdr:rowOff>
    </xdr:from>
    <xdr:ext cx="534377" cy="259045"/>
    <xdr:sp macro="" textlink="">
      <xdr:nvSpPr>
        <xdr:cNvPr id="507" name="【一般廃棄物処理施設】&#10;一人当たり有形固定資産（償却資産）額平均値テキスト"/>
        <xdr:cNvSpPr txBox="1"/>
      </xdr:nvSpPr>
      <xdr:spPr>
        <a:xfrm>
          <a:off x="22199600" y="6461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139286</xdr:rowOff>
    </xdr:from>
    <xdr:to>
      <xdr:col>116</xdr:col>
      <xdr:colOff>114300</xdr:colOff>
      <xdr:row>38</xdr:row>
      <xdr:rowOff>69436</xdr:rowOff>
    </xdr:to>
    <xdr:sp macro="" textlink="">
      <xdr:nvSpPr>
        <xdr:cNvPr id="508" name="フローチャート: 判断 507"/>
        <xdr:cNvSpPr/>
      </xdr:nvSpPr>
      <xdr:spPr>
        <a:xfrm>
          <a:off x="22110700" y="648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13850</xdr:rowOff>
    </xdr:from>
    <xdr:to>
      <xdr:col>112</xdr:col>
      <xdr:colOff>38100</xdr:colOff>
      <xdr:row>38</xdr:row>
      <xdr:rowOff>115450</xdr:rowOff>
    </xdr:to>
    <xdr:sp macro="" textlink="">
      <xdr:nvSpPr>
        <xdr:cNvPr id="509" name="フローチャート: 判断 508"/>
        <xdr:cNvSpPr/>
      </xdr:nvSpPr>
      <xdr:spPr>
        <a:xfrm>
          <a:off x="21272500" y="652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69030</xdr:rowOff>
    </xdr:from>
    <xdr:to>
      <xdr:col>107</xdr:col>
      <xdr:colOff>101600</xdr:colOff>
      <xdr:row>38</xdr:row>
      <xdr:rowOff>170630</xdr:rowOff>
    </xdr:to>
    <xdr:sp macro="" textlink="">
      <xdr:nvSpPr>
        <xdr:cNvPr id="510" name="フローチャート: 判断 509"/>
        <xdr:cNvSpPr/>
      </xdr:nvSpPr>
      <xdr:spPr>
        <a:xfrm>
          <a:off x="20383500" y="65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133158</xdr:rowOff>
    </xdr:from>
    <xdr:to>
      <xdr:col>102</xdr:col>
      <xdr:colOff>165100</xdr:colOff>
      <xdr:row>37</xdr:row>
      <xdr:rowOff>63308</xdr:rowOff>
    </xdr:to>
    <xdr:sp macro="" textlink="">
      <xdr:nvSpPr>
        <xdr:cNvPr id="511" name="フローチャート: 判断 510"/>
        <xdr:cNvSpPr/>
      </xdr:nvSpPr>
      <xdr:spPr>
        <a:xfrm>
          <a:off x="19494500" y="63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2" name="テキスト ボックス 5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3" name="テキスト ボックス 5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4" name="テキスト ボックス 5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5" name="テキスト ボックス 5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6" name="テキスト ボックス 5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113933</xdr:rowOff>
    </xdr:from>
    <xdr:to>
      <xdr:col>116</xdr:col>
      <xdr:colOff>114300</xdr:colOff>
      <xdr:row>38</xdr:row>
      <xdr:rowOff>44083</xdr:rowOff>
    </xdr:to>
    <xdr:sp macro="" textlink="">
      <xdr:nvSpPr>
        <xdr:cNvPr id="517" name="楕円 516"/>
        <xdr:cNvSpPr/>
      </xdr:nvSpPr>
      <xdr:spPr>
        <a:xfrm>
          <a:off x="22110700" y="645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136810</xdr:rowOff>
    </xdr:from>
    <xdr:ext cx="534377" cy="259045"/>
    <xdr:sp macro="" textlink="">
      <xdr:nvSpPr>
        <xdr:cNvPr id="518" name="【一般廃棄物処理施設】&#10;一人当たり有形固定資産（償却資産）額該当値テキスト"/>
        <xdr:cNvSpPr txBox="1"/>
      </xdr:nvSpPr>
      <xdr:spPr>
        <a:xfrm>
          <a:off x="22199600" y="63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121521</xdr:rowOff>
    </xdr:from>
    <xdr:to>
      <xdr:col>112</xdr:col>
      <xdr:colOff>38100</xdr:colOff>
      <xdr:row>38</xdr:row>
      <xdr:rowOff>51671</xdr:rowOff>
    </xdr:to>
    <xdr:sp macro="" textlink="">
      <xdr:nvSpPr>
        <xdr:cNvPr id="519" name="楕円 518"/>
        <xdr:cNvSpPr/>
      </xdr:nvSpPr>
      <xdr:spPr>
        <a:xfrm>
          <a:off x="21272500" y="646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164733</xdr:rowOff>
    </xdr:from>
    <xdr:to>
      <xdr:col>116</xdr:col>
      <xdr:colOff>63500</xdr:colOff>
      <xdr:row>38</xdr:row>
      <xdr:rowOff>870</xdr:rowOff>
    </xdr:to>
    <xdr:cxnSp macro="">
      <xdr:nvCxnSpPr>
        <xdr:cNvPr id="520" name="直線コネクタ 519"/>
        <xdr:cNvCxnSpPr/>
      </xdr:nvCxnSpPr>
      <xdr:spPr>
        <a:xfrm flipV="1">
          <a:off x="21323300" y="6508383"/>
          <a:ext cx="838200" cy="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120835</xdr:rowOff>
    </xdr:from>
    <xdr:to>
      <xdr:col>107</xdr:col>
      <xdr:colOff>101600</xdr:colOff>
      <xdr:row>38</xdr:row>
      <xdr:rowOff>50984</xdr:rowOff>
    </xdr:to>
    <xdr:sp macro="" textlink="">
      <xdr:nvSpPr>
        <xdr:cNvPr id="521" name="楕円 520"/>
        <xdr:cNvSpPr/>
      </xdr:nvSpPr>
      <xdr:spPr>
        <a:xfrm>
          <a:off x="20383500" y="64644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185</xdr:rowOff>
    </xdr:from>
    <xdr:to>
      <xdr:col>111</xdr:col>
      <xdr:colOff>177800</xdr:colOff>
      <xdr:row>38</xdr:row>
      <xdr:rowOff>870</xdr:rowOff>
    </xdr:to>
    <xdr:cxnSp macro="">
      <xdr:nvCxnSpPr>
        <xdr:cNvPr id="522" name="直線コネクタ 521"/>
        <xdr:cNvCxnSpPr/>
      </xdr:nvCxnSpPr>
      <xdr:spPr>
        <a:xfrm>
          <a:off x="20434300" y="6515285"/>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106577</xdr:rowOff>
    </xdr:from>
    <xdr:ext cx="534377" cy="259045"/>
    <xdr:sp macro="" textlink="">
      <xdr:nvSpPr>
        <xdr:cNvPr id="523" name="n_1aveValue【一般廃棄物処理施設】&#10;一人当たり有形固定資産（償却資産）額"/>
        <xdr:cNvSpPr txBox="1"/>
      </xdr:nvSpPr>
      <xdr:spPr>
        <a:xfrm>
          <a:off x="21043411" y="662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161757</xdr:rowOff>
    </xdr:from>
    <xdr:ext cx="534377" cy="259045"/>
    <xdr:sp macro="" textlink="">
      <xdr:nvSpPr>
        <xdr:cNvPr id="524" name="n_2aveValue【一般廃棄物処理施設】&#10;一人当たり有形固定資産（償却資産）額"/>
        <xdr:cNvSpPr txBox="1"/>
      </xdr:nvSpPr>
      <xdr:spPr>
        <a:xfrm>
          <a:off x="20167111" y="667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79835</xdr:rowOff>
    </xdr:from>
    <xdr:ext cx="534377" cy="259045"/>
    <xdr:sp macro="" textlink="">
      <xdr:nvSpPr>
        <xdr:cNvPr id="525" name="n_3aveValue【一般廃棄物処理施設】&#10;一人当たり有形固定資産（償却資産）額"/>
        <xdr:cNvSpPr txBox="1"/>
      </xdr:nvSpPr>
      <xdr:spPr>
        <a:xfrm>
          <a:off x="19278111" y="60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68198</xdr:rowOff>
    </xdr:from>
    <xdr:ext cx="534377" cy="259045"/>
    <xdr:sp macro="" textlink="">
      <xdr:nvSpPr>
        <xdr:cNvPr id="526" name="n_1mainValue【一般廃棄物処理施設】&#10;一人当たり有形固定資産（償却資産）額"/>
        <xdr:cNvSpPr txBox="1"/>
      </xdr:nvSpPr>
      <xdr:spPr>
        <a:xfrm>
          <a:off x="21043411" y="624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67512</xdr:rowOff>
    </xdr:from>
    <xdr:ext cx="534377" cy="259045"/>
    <xdr:sp macro="" textlink="">
      <xdr:nvSpPr>
        <xdr:cNvPr id="527" name="n_2mainValue【一般廃棄物処理施設】&#10;一人当たり有形固定資産（償却資産）額"/>
        <xdr:cNvSpPr txBox="1"/>
      </xdr:nvSpPr>
      <xdr:spPr>
        <a:xfrm>
          <a:off x="20167111" y="623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8" name="正方形/長方形 5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9" name="正方形/長方形 5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0" name="正方形/長方形 5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1" name="正方形/長方形 5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2" name="正方形/長方形 5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3" name="正方形/長方形 5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4" name="正方形/長方形 5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正方形/長方形 5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6" name="テキスト ボックス 5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7" name="直線コネクタ 5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8" name="テキスト ボックス 53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9" name="直線コネクタ 53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40" name="テキスト ボックス 53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41" name="直線コネクタ 54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42" name="テキスト ボックス 54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43" name="直線コネクタ 54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44" name="テキスト ボックス 54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45" name="直線コネクタ 54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46" name="テキスト ボックス 54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7" name="直線コネクタ 5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8" name="テキスト ボックス 5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48006</xdr:rowOff>
    </xdr:to>
    <xdr:cxnSp macro="">
      <xdr:nvCxnSpPr>
        <xdr:cNvPr id="550" name="直線コネクタ 549"/>
        <xdr:cNvCxnSpPr/>
      </xdr:nvCxnSpPr>
      <xdr:spPr>
        <a:xfrm flipV="1">
          <a:off x="16318864" y="960120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51833</xdr:rowOff>
    </xdr:from>
    <xdr:ext cx="405111" cy="259045"/>
    <xdr:sp macro="" textlink="">
      <xdr:nvSpPr>
        <xdr:cNvPr id="551" name="【保健センター・保健所】&#10;有形固定資産減価償却率最小値テキスト"/>
        <xdr:cNvSpPr txBox="1"/>
      </xdr:nvSpPr>
      <xdr:spPr>
        <a:xfrm>
          <a:off x="16357600" y="108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48006</xdr:rowOff>
    </xdr:from>
    <xdr:to>
      <xdr:col>86</xdr:col>
      <xdr:colOff>25400</xdr:colOff>
      <xdr:row>63</xdr:row>
      <xdr:rowOff>48006</xdr:rowOff>
    </xdr:to>
    <xdr:cxnSp macro="">
      <xdr:nvCxnSpPr>
        <xdr:cNvPr id="552" name="直線コネクタ 551"/>
        <xdr:cNvCxnSpPr/>
      </xdr:nvCxnSpPr>
      <xdr:spPr>
        <a:xfrm>
          <a:off x="16230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553" name="【保健センター・保健所】&#10;有形固定資産減価償却率最大値テキスト"/>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54" name="直線コネクタ 553"/>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158513</xdr:rowOff>
    </xdr:from>
    <xdr:ext cx="405111" cy="259045"/>
    <xdr:sp macro="" textlink="">
      <xdr:nvSpPr>
        <xdr:cNvPr id="555" name="【保健センター・保健所】&#10;有形固定資産減価償却率平均値テキスト"/>
        <xdr:cNvSpPr txBox="1"/>
      </xdr:nvSpPr>
      <xdr:spPr>
        <a:xfrm>
          <a:off x="163576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xdr:rowOff>
    </xdr:from>
    <xdr:to>
      <xdr:col>85</xdr:col>
      <xdr:colOff>177800</xdr:colOff>
      <xdr:row>60</xdr:row>
      <xdr:rowOff>110236</xdr:rowOff>
    </xdr:to>
    <xdr:sp macro="" textlink="">
      <xdr:nvSpPr>
        <xdr:cNvPr id="556" name="フローチャート: 判断 555"/>
        <xdr:cNvSpPr/>
      </xdr:nvSpPr>
      <xdr:spPr>
        <a:xfrm>
          <a:off x="16268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70358</xdr:rowOff>
    </xdr:from>
    <xdr:to>
      <xdr:col>81</xdr:col>
      <xdr:colOff>101600</xdr:colOff>
      <xdr:row>61</xdr:row>
      <xdr:rowOff>508</xdr:rowOff>
    </xdr:to>
    <xdr:sp macro="" textlink="">
      <xdr:nvSpPr>
        <xdr:cNvPr id="557" name="フローチャート: 判断 556"/>
        <xdr:cNvSpPr/>
      </xdr:nvSpPr>
      <xdr:spPr>
        <a:xfrm>
          <a:off x="15430500" y="1035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111506</xdr:rowOff>
    </xdr:from>
    <xdr:to>
      <xdr:col>76</xdr:col>
      <xdr:colOff>165100</xdr:colOff>
      <xdr:row>61</xdr:row>
      <xdr:rowOff>41656</xdr:rowOff>
    </xdr:to>
    <xdr:sp macro="" textlink="">
      <xdr:nvSpPr>
        <xdr:cNvPr id="558" name="フローチャート: 判断 557"/>
        <xdr:cNvSpPr/>
      </xdr:nvSpPr>
      <xdr:spPr>
        <a:xfrm>
          <a:off x="145415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122936</xdr:rowOff>
    </xdr:from>
    <xdr:to>
      <xdr:col>72</xdr:col>
      <xdr:colOff>38100</xdr:colOff>
      <xdr:row>61</xdr:row>
      <xdr:rowOff>53086</xdr:rowOff>
    </xdr:to>
    <xdr:sp macro="" textlink="">
      <xdr:nvSpPr>
        <xdr:cNvPr id="559" name="フローチャート: 判断 558"/>
        <xdr:cNvSpPr/>
      </xdr:nvSpPr>
      <xdr:spPr>
        <a:xfrm>
          <a:off x="13652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0" name="テキスト ボックス 55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1" name="テキスト ボックス 56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2" name="テキスト ボックス 56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3" name="テキスト ボックス 56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4" name="テキスト ボックス 56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58928</xdr:rowOff>
    </xdr:from>
    <xdr:to>
      <xdr:col>85</xdr:col>
      <xdr:colOff>177800</xdr:colOff>
      <xdr:row>58</xdr:row>
      <xdr:rowOff>160528</xdr:rowOff>
    </xdr:to>
    <xdr:sp macro="" textlink="">
      <xdr:nvSpPr>
        <xdr:cNvPr id="565" name="楕円 564"/>
        <xdr:cNvSpPr/>
      </xdr:nvSpPr>
      <xdr:spPr>
        <a:xfrm>
          <a:off x="16268700" y="100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81805</xdr:rowOff>
    </xdr:from>
    <xdr:ext cx="405111" cy="259045"/>
    <xdr:sp macro="" textlink="">
      <xdr:nvSpPr>
        <xdr:cNvPr id="566" name="【保健センター・保健所】&#10;有形固定資産減価償却率該当値テキスト"/>
        <xdr:cNvSpPr txBox="1"/>
      </xdr:nvSpPr>
      <xdr:spPr>
        <a:xfrm>
          <a:off x="16357600" y="9854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36068</xdr:rowOff>
    </xdr:from>
    <xdr:to>
      <xdr:col>81</xdr:col>
      <xdr:colOff>101600</xdr:colOff>
      <xdr:row>58</xdr:row>
      <xdr:rowOff>137668</xdr:rowOff>
    </xdr:to>
    <xdr:sp macro="" textlink="">
      <xdr:nvSpPr>
        <xdr:cNvPr id="567" name="楕円 566"/>
        <xdr:cNvSpPr/>
      </xdr:nvSpPr>
      <xdr:spPr>
        <a:xfrm>
          <a:off x="154305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86868</xdr:rowOff>
    </xdr:from>
    <xdr:to>
      <xdr:col>85</xdr:col>
      <xdr:colOff>127000</xdr:colOff>
      <xdr:row>58</xdr:row>
      <xdr:rowOff>109728</xdr:rowOff>
    </xdr:to>
    <xdr:cxnSp macro="">
      <xdr:nvCxnSpPr>
        <xdr:cNvPr id="568" name="直線コネクタ 567"/>
        <xdr:cNvCxnSpPr/>
      </xdr:nvCxnSpPr>
      <xdr:spPr>
        <a:xfrm>
          <a:off x="15481300" y="100309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84074</xdr:rowOff>
    </xdr:from>
    <xdr:to>
      <xdr:col>76</xdr:col>
      <xdr:colOff>165100</xdr:colOff>
      <xdr:row>59</xdr:row>
      <xdr:rowOff>14224</xdr:rowOff>
    </xdr:to>
    <xdr:sp macro="" textlink="">
      <xdr:nvSpPr>
        <xdr:cNvPr id="569" name="楕円 568"/>
        <xdr:cNvSpPr/>
      </xdr:nvSpPr>
      <xdr:spPr>
        <a:xfrm>
          <a:off x="14541500" y="100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86868</xdr:rowOff>
    </xdr:from>
    <xdr:to>
      <xdr:col>81</xdr:col>
      <xdr:colOff>50800</xdr:colOff>
      <xdr:row>58</xdr:row>
      <xdr:rowOff>134874</xdr:rowOff>
    </xdr:to>
    <xdr:cxnSp macro="">
      <xdr:nvCxnSpPr>
        <xdr:cNvPr id="570" name="直線コネクタ 569"/>
        <xdr:cNvCxnSpPr/>
      </xdr:nvCxnSpPr>
      <xdr:spPr>
        <a:xfrm flipV="1">
          <a:off x="14592300" y="1003096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163085</xdr:rowOff>
    </xdr:from>
    <xdr:ext cx="405111" cy="259045"/>
    <xdr:sp macro="" textlink="">
      <xdr:nvSpPr>
        <xdr:cNvPr id="571" name="n_1aveValue【保健センター・保健所】&#10;有形固定資産減価償却率"/>
        <xdr:cNvSpPr txBox="1"/>
      </xdr:nvSpPr>
      <xdr:spPr>
        <a:xfrm>
          <a:off x="15266044" y="1045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32783</xdr:rowOff>
    </xdr:from>
    <xdr:ext cx="405111" cy="259045"/>
    <xdr:sp macro="" textlink="">
      <xdr:nvSpPr>
        <xdr:cNvPr id="572" name="n_2aveValue【保健センター・保健所】&#10;有形固定資産減価償却率"/>
        <xdr:cNvSpPr txBox="1"/>
      </xdr:nvSpPr>
      <xdr:spPr>
        <a:xfrm>
          <a:off x="14389744" y="104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69613</xdr:rowOff>
    </xdr:from>
    <xdr:ext cx="405111" cy="259045"/>
    <xdr:sp macro="" textlink="">
      <xdr:nvSpPr>
        <xdr:cNvPr id="573" name="n_3aveValue【保健センター・保健所】&#10;有形固定資産減価償却率"/>
        <xdr:cNvSpPr txBox="1"/>
      </xdr:nvSpPr>
      <xdr:spPr>
        <a:xfrm>
          <a:off x="13500744" y="1018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154195</xdr:rowOff>
    </xdr:from>
    <xdr:ext cx="405111" cy="259045"/>
    <xdr:sp macro="" textlink="">
      <xdr:nvSpPr>
        <xdr:cNvPr id="574" name="n_1mainValue【保健センター・保健所】&#10;有形固定資産減価償却率"/>
        <xdr:cNvSpPr txBox="1"/>
      </xdr:nvSpPr>
      <xdr:spPr>
        <a:xfrm>
          <a:off x="152660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30751</xdr:rowOff>
    </xdr:from>
    <xdr:ext cx="405111" cy="259045"/>
    <xdr:sp macro="" textlink="">
      <xdr:nvSpPr>
        <xdr:cNvPr id="575" name="n_2mainValue【保健センター・保健所】&#10;有形固定資産減価償却率"/>
        <xdr:cNvSpPr txBox="1"/>
      </xdr:nvSpPr>
      <xdr:spPr>
        <a:xfrm>
          <a:off x="14389744" y="980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6" name="正方形/長方形 5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7" name="正方形/長方形 5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8" name="正方形/長方形 5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9" name="正方形/長方形 5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0" name="正方形/長方形 5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1" name="正方形/長方形 5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2" name="正方形/長方形 5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4" name="テキスト ボックス 5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5" name="直線コネクタ 5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6" name="直線コネクタ 58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7" name="テキスト ボックス 58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8" name="直線コネクタ 58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9" name="テキスト ボックス 58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90" name="直線コネクタ 58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1" name="テキスト ボックス 59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2" name="直線コネクタ 59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3" name="テキスト ボックス 59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4" name="直線コネクタ 59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5" name="テキスト ボックス 59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6" name="直線コネクタ 59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7" name="テキスト ボックス 59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8" name="直線コネクタ 5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9" name="テキスト ボックス 59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48985</xdr:rowOff>
    </xdr:from>
    <xdr:to>
      <xdr:col>116</xdr:col>
      <xdr:colOff>62864</xdr:colOff>
      <xdr:row>63</xdr:row>
      <xdr:rowOff>73478</xdr:rowOff>
    </xdr:to>
    <xdr:cxnSp macro="">
      <xdr:nvCxnSpPr>
        <xdr:cNvPr id="601" name="直線コネクタ 600"/>
        <xdr:cNvCxnSpPr/>
      </xdr:nvCxnSpPr>
      <xdr:spPr>
        <a:xfrm flipV="1">
          <a:off x="22160864" y="9650185"/>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602" name="【保健センター・保健所】&#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603" name="直線コネクタ 602"/>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167112</xdr:rowOff>
    </xdr:from>
    <xdr:ext cx="469744" cy="259045"/>
    <xdr:sp macro="" textlink="">
      <xdr:nvSpPr>
        <xdr:cNvPr id="604" name="【保健センター・保健所】&#10;一人当たり面積最大値テキスト"/>
        <xdr:cNvSpPr txBox="1"/>
      </xdr:nvSpPr>
      <xdr:spPr>
        <a:xfrm>
          <a:off x="22199600" y="942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48985</xdr:rowOff>
    </xdr:from>
    <xdr:to>
      <xdr:col>116</xdr:col>
      <xdr:colOff>152400</xdr:colOff>
      <xdr:row>56</xdr:row>
      <xdr:rowOff>48985</xdr:rowOff>
    </xdr:to>
    <xdr:cxnSp macro="">
      <xdr:nvCxnSpPr>
        <xdr:cNvPr id="605" name="直線コネクタ 604"/>
        <xdr:cNvCxnSpPr/>
      </xdr:nvCxnSpPr>
      <xdr:spPr>
        <a:xfrm>
          <a:off x="22072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606" name="【保健センター・保健所】&#10;一人当たり面積平均値テキスト"/>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07" name="フローチャート: 判断 606"/>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608" name="フローチャート: 判断 607"/>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609" name="フローチャート: 判断 608"/>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10" name="フローチャート: 判断 609"/>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1" name="テキスト ボックス 6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2" name="テキスト ボックス 6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3" name="テキスト ボックス 6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4" name="テキスト ボックス 6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5" name="テキスト ボックス 6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112485</xdr:rowOff>
    </xdr:from>
    <xdr:to>
      <xdr:col>116</xdr:col>
      <xdr:colOff>114300</xdr:colOff>
      <xdr:row>63</xdr:row>
      <xdr:rowOff>42635</xdr:rowOff>
    </xdr:to>
    <xdr:sp macro="" textlink="">
      <xdr:nvSpPr>
        <xdr:cNvPr id="616" name="楕円 615"/>
        <xdr:cNvSpPr/>
      </xdr:nvSpPr>
      <xdr:spPr>
        <a:xfrm>
          <a:off x="221107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27412</xdr:rowOff>
    </xdr:from>
    <xdr:ext cx="469744" cy="259045"/>
    <xdr:sp macro="" textlink="">
      <xdr:nvSpPr>
        <xdr:cNvPr id="617" name="【保健センター・保健所】&#10;一人当たり面積該当値テキスト"/>
        <xdr:cNvSpPr txBox="1"/>
      </xdr:nvSpPr>
      <xdr:spPr>
        <a:xfrm>
          <a:off x="22199600" y="1065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112485</xdr:rowOff>
    </xdr:from>
    <xdr:to>
      <xdr:col>112</xdr:col>
      <xdr:colOff>38100</xdr:colOff>
      <xdr:row>63</xdr:row>
      <xdr:rowOff>42635</xdr:rowOff>
    </xdr:to>
    <xdr:sp macro="" textlink="">
      <xdr:nvSpPr>
        <xdr:cNvPr id="618" name="楕円 617"/>
        <xdr:cNvSpPr/>
      </xdr:nvSpPr>
      <xdr:spPr>
        <a:xfrm>
          <a:off x="21272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163285</xdr:rowOff>
    </xdr:from>
    <xdr:to>
      <xdr:col>116</xdr:col>
      <xdr:colOff>63500</xdr:colOff>
      <xdr:row>62</xdr:row>
      <xdr:rowOff>163285</xdr:rowOff>
    </xdr:to>
    <xdr:cxnSp macro="">
      <xdr:nvCxnSpPr>
        <xdr:cNvPr id="619" name="直線コネクタ 618"/>
        <xdr:cNvCxnSpPr/>
      </xdr:nvCxnSpPr>
      <xdr:spPr>
        <a:xfrm>
          <a:off x="21323300" y="10793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112485</xdr:rowOff>
    </xdr:from>
    <xdr:to>
      <xdr:col>107</xdr:col>
      <xdr:colOff>101600</xdr:colOff>
      <xdr:row>63</xdr:row>
      <xdr:rowOff>42635</xdr:rowOff>
    </xdr:to>
    <xdr:sp macro="" textlink="">
      <xdr:nvSpPr>
        <xdr:cNvPr id="620" name="楕円 619"/>
        <xdr:cNvSpPr/>
      </xdr:nvSpPr>
      <xdr:spPr>
        <a:xfrm>
          <a:off x="20383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163285</xdr:rowOff>
    </xdr:from>
    <xdr:to>
      <xdr:col>111</xdr:col>
      <xdr:colOff>177800</xdr:colOff>
      <xdr:row>62</xdr:row>
      <xdr:rowOff>163285</xdr:rowOff>
    </xdr:to>
    <xdr:cxnSp macro="">
      <xdr:nvCxnSpPr>
        <xdr:cNvPr id="621" name="直線コネクタ 620"/>
        <xdr:cNvCxnSpPr/>
      </xdr:nvCxnSpPr>
      <xdr:spPr>
        <a:xfrm>
          <a:off x="20434300" y="10793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165299</xdr:rowOff>
    </xdr:from>
    <xdr:ext cx="469744" cy="259045"/>
    <xdr:sp macro="" textlink="">
      <xdr:nvSpPr>
        <xdr:cNvPr id="622" name="n_1aveValue【保健センター・保健所】&#10;一人当たり面積"/>
        <xdr:cNvSpPr txBox="1"/>
      </xdr:nvSpPr>
      <xdr:spPr>
        <a:xfrm>
          <a:off x="210757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165299</xdr:rowOff>
    </xdr:from>
    <xdr:ext cx="469744" cy="259045"/>
    <xdr:sp macro="" textlink="">
      <xdr:nvSpPr>
        <xdr:cNvPr id="623" name="n_2aveValue【保健センター・保健所】&#10;一人当たり面積"/>
        <xdr:cNvSpPr txBox="1"/>
      </xdr:nvSpPr>
      <xdr:spPr>
        <a:xfrm>
          <a:off x="20199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624" name="n_3aveValue【保健センター・保健所】&#10;一人当たり面積"/>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33762</xdr:rowOff>
    </xdr:from>
    <xdr:ext cx="469744" cy="259045"/>
    <xdr:sp macro="" textlink="">
      <xdr:nvSpPr>
        <xdr:cNvPr id="625" name="n_1mainValue【保健センター・保健所】&#10;一人当たり面積"/>
        <xdr:cNvSpPr txBox="1"/>
      </xdr:nvSpPr>
      <xdr:spPr>
        <a:xfrm>
          <a:off x="210757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33762</xdr:rowOff>
    </xdr:from>
    <xdr:ext cx="469744" cy="259045"/>
    <xdr:sp macro="" textlink="">
      <xdr:nvSpPr>
        <xdr:cNvPr id="626" name="n_2mainValue【保健センター・保健所】&#10;一人当たり面積"/>
        <xdr:cNvSpPr txBox="1"/>
      </xdr:nvSpPr>
      <xdr:spPr>
        <a:xfrm>
          <a:off x="201994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7" name="テキスト ボックス 63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8" name="直線コネクタ 63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9" name="テキスト ボックス 63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0" name="直線コネクタ 63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1" name="テキスト ボックス 64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2" name="直線コネクタ 64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3" name="テキスト ボックス 64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4" name="直線コネクタ 64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5" name="テキスト ボックス 64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7" name="テキスト ボックス 6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131826</xdr:rowOff>
    </xdr:from>
    <xdr:to>
      <xdr:col>85</xdr:col>
      <xdr:colOff>126364</xdr:colOff>
      <xdr:row>85</xdr:row>
      <xdr:rowOff>15239</xdr:rowOff>
    </xdr:to>
    <xdr:cxnSp macro="">
      <xdr:nvCxnSpPr>
        <xdr:cNvPr id="649" name="直線コネクタ 648"/>
        <xdr:cNvCxnSpPr/>
      </xdr:nvCxnSpPr>
      <xdr:spPr>
        <a:xfrm flipV="1">
          <a:off x="16318864" y="13333476"/>
          <a:ext cx="0" cy="12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19066</xdr:rowOff>
    </xdr:from>
    <xdr:ext cx="405111" cy="259045"/>
    <xdr:sp macro="" textlink="">
      <xdr:nvSpPr>
        <xdr:cNvPr id="650" name="【消防施設】&#10;有形固定資産減価償却率最小値テキスト"/>
        <xdr:cNvSpPr txBox="1"/>
      </xdr:nvSpPr>
      <xdr:spPr>
        <a:xfrm>
          <a:off x="16357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15239</xdr:rowOff>
    </xdr:from>
    <xdr:to>
      <xdr:col>86</xdr:col>
      <xdr:colOff>25400</xdr:colOff>
      <xdr:row>85</xdr:row>
      <xdr:rowOff>15239</xdr:rowOff>
    </xdr:to>
    <xdr:cxnSp macro="">
      <xdr:nvCxnSpPr>
        <xdr:cNvPr id="651" name="直線コネクタ 650"/>
        <xdr:cNvCxnSpPr/>
      </xdr:nvCxnSpPr>
      <xdr:spPr>
        <a:xfrm>
          <a:off x="16230600" y="1458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78503</xdr:rowOff>
    </xdr:from>
    <xdr:ext cx="405111" cy="259045"/>
    <xdr:sp macro="" textlink="">
      <xdr:nvSpPr>
        <xdr:cNvPr id="652" name="【消防施設】&#10;有形固定資産減価償却率最大値テキスト"/>
        <xdr:cNvSpPr txBox="1"/>
      </xdr:nvSpPr>
      <xdr:spPr>
        <a:xfrm>
          <a:off x="16357600" y="1310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131826</xdr:rowOff>
    </xdr:from>
    <xdr:to>
      <xdr:col>86</xdr:col>
      <xdr:colOff>25400</xdr:colOff>
      <xdr:row>77</xdr:row>
      <xdr:rowOff>131826</xdr:rowOff>
    </xdr:to>
    <xdr:cxnSp macro="">
      <xdr:nvCxnSpPr>
        <xdr:cNvPr id="653" name="直線コネクタ 652"/>
        <xdr:cNvCxnSpPr/>
      </xdr:nvCxnSpPr>
      <xdr:spPr>
        <a:xfrm>
          <a:off x="16230600" y="1333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90188</xdr:rowOff>
    </xdr:from>
    <xdr:ext cx="405111" cy="259045"/>
    <xdr:sp macro="" textlink="">
      <xdr:nvSpPr>
        <xdr:cNvPr id="654" name="【消防施設】&#10;有形固定資産減価償却率平均値テキスト"/>
        <xdr:cNvSpPr txBox="1"/>
      </xdr:nvSpPr>
      <xdr:spPr>
        <a:xfrm>
          <a:off x="16357600" y="13634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67311</xdr:rowOff>
    </xdr:from>
    <xdr:to>
      <xdr:col>85</xdr:col>
      <xdr:colOff>177800</xdr:colOff>
      <xdr:row>80</xdr:row>
      <xdr:rowOff>168911</xdr:rowOff>
    </xdr:to>
    <xdr:sp macro="" textlink="">
      <xdr:nvSpPr>
        <xdr:cNvPr id="655" name="フローチャート: 判断 654"/>
        <xdr:cNvSpPr/>
      </xdr:nvSpPr>
      <xdr:spPr>
        <a:xfrm>
          <a:off x="16268700" y="137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108458</xdr:rowOff>
    </xdr:from>
    <xdr:to>
      <xdr:col>81</xdr:col>
      <xdr:colOff>101600</xdr:colOff>
      <xdr:row>81</xdr:row>
      <xdr:rowOff>38608</xdr:rowOff>
    </xdr:to>
    <xdr:sp macro="" textlink="">
      <xdr:nvSpPr>
        <xdr:cNvPr id="656" name="フローチャート: 判断 655"/>
        <xdr:cNvSpPr/>
      </xdr:nvSpPr>
      <xdr:spPr>
        <a:xfrm>
          <a:off x="15430500" y="1382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133604</xdr:rowOff>
    </xdr:from>
    <xdr:to>
      <xdr:col>76</xdr:col>
      <xdr:colOff>165100</xdr:colOff>
      <xdr:row>81</xdr:row>
      <xdr:rowOff>63754</xdr:rowOff>
    </xdr:to>
    <xdr:sp macro="" textlink="">
      <xdr:nvSpPr>
        <xdr:cNvPr id="657" name="フローチャート: 判断 656"/>
        <xdr:cNvSpPr/>
      </xdr:nvSpPr>
      <xdr:spPr>
        <a:xfrm>
          <a:off x="14541500" y="1384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7874</xdr:rowOff>
    </xdr:from>
    <xdr:to>
      <xdr:col>72</xdr:col>
      <xdr:colOff>38100</xdr:colOff>
      <xdr:row>81</xdr:row>
      <xdr:rowOff>109474</xdr:rowOff>
    </xdr:to>
    <xdr:sp macro="" textlink="">
      <xdr:nvSpPr>
        <xdr:cNvPr id="658" name="フローチャート: 判断 657"/>
        <xdr:cNvSpPr/>
      </xdr:nvSpPr>
      <xdr:spPr>
        <a:xfrm>
          <a:off x="13652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131318</xdr:rowOff>
    </xdr:from>
    <xdr:to>
      <xdr:col>85</xdr:col>
      <xdr:colOff>177800</xdr:colOff>
      <xdr:row>82</xdr:row>
      <xdr:rowOff>61468</xdr:rowOff>
    </xdr:to>
    <xdr:sp macro="" textlink="">
      <xdr:nvSpPr>
        <xdr:cNvPr id="664" name="楕円 663"/>
        <xdr:cNvSpPr/>
      </xdr:nvSpPr>
      <xdr:spPr>
        <a:xfrm>
          <a:off x="162687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109745</xdr:rowOff>
    </xdr:from>
    <xdr:ext cx="405111" cy="259045"/>
    <xdr:sp macro="" textlink="">
      <xdr:nvSpPr>
        <xdr:cNvPr id="665" name="【消防施設】&#10;有形固定資産減価償却率該当値テキスト"/>
        <xdr:cNvSpPr txBox="1"/>
      </xdr:nvSpPr>
      <xdr:spPr>
        <a:xfrm>
          <a:off x="16357600" y="1399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19304</xdr:rowOff>
    </xdr:from>
    <xdr:to>
      <xdr:col>81</xdr:col>
      <xdr:colOff>101600</xdr:colOff>
      <xdr:row>82</xdr:row>
      <xdr:rowOff>120904</xdr:rowOff>
    </xdr:to>
    <xdr:sp macro="" textlink="">
      <xdr:nvSpPr>
        <xdr:cNvPr id="666" name="楕円 665"/>
        <xdr:cNvSpPr/>
      </xdr:nvSpPr>
      <xdr:spPr>
        <a:xfrm>
          <a:off x="15430500" y="14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10668</xdr:rowOff>
    </xdr:from>
    <xdr:to>
      <xdr:col>85</xdr:col>
      <xdr:colOff>127000</xdr:colOff>
      <xdr:row>82</xdr:row>
      <xdr:rowOff>70104</xdr:rowOff>
    </xdr:to>
    <xdr:cxnSp macro="">
      <xdr:nvCxnSpPr>
        <xdr:cNvPr id="667" name="直線コネクタ 666"/>
        <xdr:cNvCxnSpPr/>
      </xdr:nvCxnSpPr>
      <xdr:spPr>
        <a:xfrm flipV="1">
          <a:off x="15481300" y="1406956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58165</xdr:rowOff>
    </xdr:from>
    <xdr:to>
      <xdr:col>76</xdr:col>
      <xdr:colOff>165100</xdr:colOff>
      <xdr:row>82</xdr:row>
      <xdr:rowOff>159765</xdr:rowOff>
    </xdr:to>
    <xdr:sp macro="" textlink="">
      <xdr:nvSpPr>
        <xdr:cNvPr id="668" name="楕円 667"/>
        <xdr:cNvSpPr/>
      </xdr:nvSpPr>
      <xdr:spPr>
        <a:xfrm>
          <a:off x="14541500" y="141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70104</xdr:rowOff>
    </xdr:from>
    <xdr:to>
      <xdr:col>81</xdr:col>
      <xdr:colOff>50800</xdr:colOff>
      <xdr:row>82</xdr:row>
      <xdr:rowOff>108965</xdr:rowOff>
    </xdr:to>
    <xdr:cxnSp macro="">
      <xdr:nvCxnSpPr>
        <xdr:cNvPr id="669" name="直線コネクタ 668"/>
        <xdr:cNvCxnSpPr/>
      </xdr:nvCxnSpPr>
      <xdr:spPr>
        <a:xfrm flipV="1">
          <a:off x="14592300" y="14129004"/>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55135</xdr:rowOff>
    </xdr:from>
    <xdr:ext cx="405111" cy="259045"/>
    <xdr:sp macro="" textlink="">
      <xdr:nvSpPr>
        <xdr:cNvPr id="670" name="n_1aveValue【消防施設】&#10;有形固定資産減価償却率"/>
        <xdr:cNvSpPr txBox="1"/>
      </xdr:nvSpPr>
      <xdr:spPr>
        <a:xfrm>
          <a:off x="15266044" y="1359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80281</xdr:rowOff>
    </xdr:from>
    <xdr:ext cx="405111" cy="259045"/>
    <xdr:sp macro="" textlink="">
      <xdr:nvSpPr>
        <xdr:cNvPr id="671" name="n_2aveValue【消防施設】&#10;有形固定資産減価償却率"/>
        <xdr:cNvSpPr txBox="1"/>
      </xdr:nvSpPr>
      <xdr:spPr>
        <a:xfrm>
          <a:off x="14389744" y="1362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126001</xdr:rowOff>
    </xdr:from>
    <xdr:ext cx="405111" cy="259045"/>
    <xdr:sp macro="" textlink="">
      <xdr:nvSpPr>
        <xdr:cNvPr id="672" name="n_3aveValue【消防施設】&#10;有形固定資産減価償却率"/>
        <xdr:cNvSpPr txBox="1"/>
      </xdr:nvSpPr>
      <xdr:spPr>
        <a:xfrm>
          <a:off x="135007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112031</xdr:rowOff>
    </xdr:from>
    <xdr:ext cx="405111" cy="259045"/>
    <xdr:sp macro="" textlink="">
      <xdr:nvSpPr>
        <xdr:cNvPr id="673" name="n_1mainValue【消防施設】&#10;有形固定資産減価償却率"/>
        <xdr:cNvSpPr txBox="1"/>
      </xdr:nvSpPr>
      <xdr:spPr>
        <a:xfrm>
          <a:off x="152660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150892</xdr:rowOff>
    </xdr:from>
    <xdr:ext cx="405111" cy="259045"/>
    <xdr:sp macro="" textlink="">
      <xdr:nvSpPr>
        <xdr:cNvPr id="674" name="n_2mainValue【消防施設】&#10;有形固定資産減価償却率"/>
        <xdr:cNvSpPr txBox="1"/>
      </xdr:nvSpPr>
      <xdr:spPr>
        <a:xfrm>
          <a:off x="14389744" y="1420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0</xdr:rowOff>
    </xdr:to>
    <xdr:cxnSp macro="">
      <xdr:nvCxnSpPr>
        <xdr:cNvPr id="698" name="直線コネクタ 697"/>
        <xdr:cNvCxnSpPr/>
      </xdr:nvCxnSpPr>
      <xdr:spPr>
        <a:xfrm flipV="1">
          <a:off x="22160864" y="13449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699"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00" name="直線コネクタ 699"/>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01" name="【消防施設】&#10;一人当たり面積最大値テキスト"/>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02" name="直線コネクタ 701"/>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95266</xdr:rowOff>
    </xdr:from>
    <xdr:ext cx="469744" cy="259045"/>
    <xdr:sp macro="" textlink="">
      <xdr:nvSpPr>
        <xdr:cNvPr id="703" name="【消防施設】&#10;一人当たり面積平均値テキスト"/>
        <xdr:cNvSpPr txBox="1"/>
      </xdr:nvSpPr>
      <xdr:spPr>
        <a:xfrm>
          <a:off x="22199600" y="14325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116839</xdr:rowOff>
    </xdr:from>
    <xdr:to>
      <xdr:col>116</xdr:col>
      <xdr:colOff>114300</xdr:colOff>
      <xdr:row>84</xdr:row>
      <xdr:rowOff>46989</xdr:rowOff>
    </xdr:to>
    <xdr:sp macro="" textlink="">
      <xdr:nvSpPr>
        <xdr:cNvPr id="704" name="フローチャート: 判断 703"/>
        <xdr:cNvSpPr/>
      </xdr:nvSpPr>
      <xdr:spPr>
        <a:xfrm>
          <a:off x="22110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162561</xdr:rowOff>
    </xdr:from>
    <xdr:to>
      <xdr:col>112</xdr:col>
      <xdr:colOff>38100</xdr:colOff>
      <xdr:row>84</xdr:row>
      <xdr:rowOff>92711</xdr:rowOff>
    </xdr:to>
    <xdr:sp macro="" textlink="">
      <xdr:nvSpPr>
        <xdr:cNvPr id="705" name="フローチャート: 判断 704"/>
        <xdr:cNvSpPr/>
      </xdr:nvSpPr>
      <xdr:spPr>
        <a:xfrm>
          <a:off x="21272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17780</xdr:rowOff>
    </xdr:from>
    <xdr:to>
      <xdr:col>107</xdr:col>
      <xdr:colOff>101600</xdr:colOff>
      <xdr:row>84</xdr:row>
      <xdr:rowOff>119380</xdr:rowOff>
    </xdr:to>
    <xdr:sp macro="" textlink="">
      <xdr:nvSpPr>
        <xdr:cNvPr id="706" name="フローチャート: 判断 705"/>
        <xdr:cNvSpPr/>
      </xdr:nvSpPr>
      <xdr:spPr>
        <a:xfrm>
          <a:off x="20383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707" name="フローチャート: 判断 706"/>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105411</xdr:rowOff>
    </xdr:from>
    <xdr:to>
      <xdr:col>116</xdr:col>
      <xdr:colOff>114300</xdr:colOff>
      <xdr:row>80</xdr:row>
      <xdr:rowOff>35561</xdr:rowOff>
    </xdr:to>
    <xdr:sp macro="" textlink="">
      <xdr:nvSpPr>
        <xdr:cNvPr id="713" name="楕円 712"/>
        <xdr:cNvSpPr/>
      </xdr:nvSpPr>
      <xdr:spPr>
        <a:xfrm>
          <a:off x="221107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128288</xdr:rowOff>
    </xdr:from>
    <xdr:ext cx="469744" cy="259045"/>
    <xdr:sp macro="" textlink="">
      <xdr:nvSpPr>
        <xdr:cNvPr id="714" name="【消防施設】&#10;一人当たり面積該当値テキスト"/>
        <xdr:cNvSpPr txBox="1"/>
      </xdr:nvSpPr>
      <xdr:spPr>
        <a:xfrm>
          <a:off x="22199600" y="135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139700</xdr:rowOff>
    </xdr:from>
    <xdr:to>
      <xdr:col>112</xdr:col>
      <xdr:colOff>38100</xdr:colOff>
      <xdr:row>80</xdr:row>
      <xdr:rowOff>69850</xdr:rowOff>
    </xdr:to>
    <xdr:sp macro="" textlink="">
      <xdr:nvSpPr>
        <xdr:cNvPr id="715" name="楕円 714"/>
        <xdr:cNvSpPr/>
      </xdr:nvSpPr>
      <xdr:spPr>
        <a:xfrm>
          <a:off x="21272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156211</xdr:rowOff>
    </xdr:from>
    <xdr:to>
      <xdr:col>116</xdr:col>
      <xdr:colOff>63500</xdr:colOff>
      <xdr:row>80</xdr:row>
      <xdr:rowOff>19050</xdr:rowOff>
    </xdr:to>
    <xdr:cxnSp macro="">
      <xdr:nvCxnSpPr>
        <xdr:cNvPr id="716" name="直線コネクタ 715"/>
        <xdr:cNvCxnSpPr/>
      </xdr:nvCxnSpPr>
      <xdr:spPr>
        <a:xfrm flipV="1">
          <a:off x="21323300" y="137007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40639</xdr:rowOff>
    </xdr:from>
    <xdr:to>
      <xdr:col>107</xdr:col>
      <xdr:colOff>101600</xdr:colOff>
      <xdr:row>82</xdr:row>
      <xdr:rowOff>142239</xdr:rowOff>
    </xdr:to>
    <xdr:sp macro="" textlink="">
      <xdr:nvSpPr>
        <xdr:cNvPr id="717" name="楕円 716"/>
        <xdr:cNvSpPr/>
      </xdr:nvSpPr>
      <xdr:spPr>
        <a:xfrm>
          <a:off x="20383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19050</xdr:rowOff>
    </xdr:from>
    <xdr:to>
      <xdr:col>111</xdr:col>
      <xdr:colOff>177800</xdr:colOff>
      <xdr:row>82</xdr:row>
      <xdr:rowOff>91439</xdr:rowOff>
    </xdr:to>
    <xdr:cxnSp macro="">
      <xdr:nvCxnSpPr>
        <xdr:cNvPr id="718" name="直線コネクタ 717"/>
        <xdr:cNvCxnSpPr/>
      </xdr:nvCxnSpPr>
      <xdr:spPr>
        <a:xfrm flipV="1">
          <a:off x="20434300" y="13735050"/>
          <a:ext cx="889000" cy="4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83838</xdr:rowOff>
    </xdr:from>
    <xdr:ext cx="469744" cy="259045"/>
    <xdr:sp macro="" textlink="">
      <xdr:nvSpPr>
        <xdr:cNvPr id="719" name="n_1aveValue【消防施設】&#10;一人当たり面積"/>
        <xdr:cNvSpPr txBox="1"/>
      </xdr:nvSpPr>
      <xdr:spPr>
        <a:xfrm>
          <a:off x="210757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110507</xdr:rowOff>
    </xdr:from>
    <xdr:ext cx="469744" cy="259045"/>
    <xdr:sp macro="" textlink="">
      <xdr:nvSpPr>
        <xdr:cNvPr id="720" name="n_2aveValue【消防施設】&#10;一人当たり面積"/>
        <xdr:cNvSpPr txBox="1"/>
      </xdr:nvSpPr>
      <xdr:spPr>
        <a:xfrm>
          <a:off x="201994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158766</xdr:rowOff>
    </xdr:from>
    <xdr:ext cx="469744" cy="259045"/>
    <xdr:sp macro="" textlink="">
      <xdr:nvSpPr>
        <xdr:cNvPr id="721" name="n_3aveValue【消防施設】&#10;一人当たり面積"/>
        <xdr:cNvSpPr txBox="1"/>
      </xdr:nvSpPr>
      <xdr:spPr>
        <a:xfrm>
          <a:off x="19310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86377</xdr:rowOff>
    </xdr:from>
    <xdr:ext cx="469744" cy="259045"/>
    <xdr:sp macro="" textlink="">
      <xdr:nvSpPr>
        <xdr:cNvPr id="722" name="n_1mainValue【消防施設】&#10;一人当たり面積"/>
        <xdr:cNvSpPr txBox="1"/>
      </xdr:nvSpPr>
      <xdr:spPr>
        <a:xfrm>
          <a:off x="2107572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158766</xdr:rowOff>
    </xdr:from>
    <xdr:ext cx="469744" cy="259045"/>
    <xdr:sp macro="" textlink="">
      <xdr:nvSpPr>
        <xdr:cNvPr id="723" name="n_2mainValue【消防施設】&#10;一人当たり面積"/>
        <xdr:cNvSpPr txBox="1"/>
      </xdr:nvSpPr>
      <xdr:spPr>
        <a:xfrm>
          <a:off x="20199427" y="1387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4" name="正方形/長方形 7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5" name="正方形/長方形 7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6" name="正方形/長方形 7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7" name="正方形/長方形 7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8" name="正方形/長方形 7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9" name="正方形/長方形 7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0" name="正方形/長方形 7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1" name="正方形/長方形 7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2" name="テキスト ボックス 7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3" name="直線コネクタ 7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34" name="テキスト ボックス 73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5" name="直線コネクタ 73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36" name="テキスト ボックス 73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7" name="直線コネクタ 73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8" name="テキスト ボックス 73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9" name="直線コネクタ 73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0" name="テキスト ボックス 73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1" name="直線コネクタ 74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2" name="テキスト ボックス 74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3" name="直線コネクタ 74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44" name="テキスト ボックス 74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5" name="直線コネクタ 7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6" name="テキスト ボックス 7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53339</xdr:rowOff>
    </xdr:from>
    <xdr:to>
      <xdr:col>85</xdr:col>
      <xdr:colOff>126364</xdr:colOff>
      <xdr:row>109</xdr:row>
      <xdr:rowOff>20955</xdr:rowOff>
    </xdr:to>
    <xdr:cxnSp macro="">
      <xdr:nvCxnSpPr>
        <xdr:cNvPr id="748" name="直線コネクタ 747"/>
        <xdr:cNvCxnSpPr/>
      </xdr:nvCxnSpPr>
      <xdr:spPr>
        <a:xfrm flipV="1">
          <a:off x="16318864" y="17369789"/>
          <a:ext cx="0" cy="13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24782</xdr:rowOff>
    </xdr:from>
    <xdr:ext cx="405111" cy="259045"/>
    <xdr:sp macro="" textlink="">
      <xdr:nvSpPr>
        <xdr:cNvPr id="749" name="【庁舎】&#10;有形固定資産減価償却率最小値テキスト"/>
        <xdr:cNvSpPr txBox="1"/>
      </xdr:nvSpPr>
      <xdr:spPr>
        <a:xfrm>
          <a:off x="16357600" y="187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20955</xdr:rowOff>
    </xdr:from>
    <xdr:to>
      <xdr:col>86</xdr:col>
      <xdr:colOff>25400</xdr:colOff>
      <xdr:row>109</xdr:row>
      <xdr:rowOff>20955</xdr:rowOff>
    </xdr:to>
    <xdr:cxnSp macro="">
      <xdr:nvCxnSpPr>
        <xdr:cNvPr id="750" name="直線コネクタ 749"/>
        <xdr:cNvCxnSpPr/>
      </xdr:nvCxnSpPr>
      <xdr:spPr>
        <a:xfrm>
          <a:off x="16230600" y="1870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xdr:rowOff>
    </xdr:from>
    <xdr:ext cx="405111" cy="259045"/>
    <xdr:sp macro="" textlink="">
      <xdr:nvSpPr>
        <xdr:cNvPr id="751" name="【庁舎】&#10;有形固定資産減価償却率最大値テキスト"/>
        <xdr:cNvSpPr txBox="1"/>
      </xdr:nvSpPr>
      <xdr:spPr>
        <a:xfrm>
          <a:off x="163576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53339</xdr:rowOff>
    </xdr:from>
    <xdr:to>
      <xdr:col>86</xdr:col>
      <xdr:colOff>25400</xdr:colOff>
      <xdr:row>101</xdr:row>
      <xdr:rowOff>53339</xdr:rowOff>
    </xdr:to>
    <xdr:cxnSp macro="">
      <xdr:nvCxnSpPr>
        <xdr:cNvPr id="752" name="直線コネクタ 751"/>
        <xdr:cNvCxnSpPr/>
      </xdr:nvCxnSpPr>
      <xdr:spPr>
        <a:xfrm>
          <a:off x="16230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47641</xdr:rowOff>
    </xdr:from>
    <xdr:ext cx="405111" cy="259045"/>
    <xdr:sp macro="" textlink="">
      <xdr:nvSpPr>
        <xdr:cNvPr id="753" name="【庁舎】&#10;有形固定資産減価償却率平均値テキスト"/>
        <xdr:cNvSpPr txBox="1"/>
      </xdr:nvSpPr>
      <xdr:spPr>
        <a:xfrm>
          <a:off x="16357600" y="1787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69214</xdr:rowOff>
    </xdr:from>
    <xdr:to>
      <xdr:col>85</xdr:col>
      <xdr:colOff>177800</xdr:colOff>
      <xdr:row>104</xdr:row>
      <xdr:rowOff>170814</xdr:rowOff>
    </xdr:to>
    <xdr:sp macro="" textlink="">
      <xdr:nvSpPr>
        <xdr:cNvPr id="754" name="フローチャート: 判断 753"/>
        <xdr:cNvSpPr/>
      </xdr:nvSpPr>
      <xdr:spPr>
        <a:xfrm>
          <a:off x="16268700" y="1790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93980</xdr:rowOff>
    </xdr:from>
    <xdr:to>
      <xdr:col>81</xdr:col>
      <xdr:colOff>101600</xdr:colOff>
      <xdr:row>105</xdr:row>
      <xdr:rowOff>24130</xdr:rowOff>
    </xdr:to>
    <xdr:sp macro="" textlink="">
      <xdr:nvSpPr>
        <xdr:cNvPr id="755" name="フローチャート: 判断 754"/>
        <xdr:cNvSpPr/>
      </xdr:nvSpPr>
      <xdr:spPr>
        <a:xfrm>
          <a:off x="1543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756" name="フローチャート: 判断 755"/>
        <xdr:cNvSpPr/>
      </xdr:nvSpPr>
      <xdr:spPr>
        <a:xfrm>
          <a:off x="14541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15875</xdr:rowOff>
    </xdr:from>
    <xdr:to>
      <xdr:col>72</xdr:col>
      <xdr:colOff>38100</xdr:colOff>
      <xdr:row>105</xdr:row>
      <xdr:rowOff>117475</xdr:rowOff>
    </xdr:to>
    <xdr:sp macro="" textlink="">
      <xdr:nvSpPr>
        <xdr:cNvPr id="757" name="フローチャート: 判断 756"/>
        <xdr:cNvSpPr/>
      </xdr:nvSpPr>
      <xdr:spPr>
        <a:xfrm>
          <a:off x="13652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8" name="テキスト ボックス 7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9" name="テキスト ボックス 7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0" name="テキスト ボックス 7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1" name="テキスト ボックス 7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2" name="テキスト ボックス 7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763" name="楕円 762"/>
        <xdr:cNvSpPr/>
      </xdr:nvSpPr>
      <xdr:spPr>
        <a:xfrm>
          <a:off x="162687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160672</xdr:rowOff>
    </xdr:from>
    <xdr:ext cx="405111" cy="259045"/>
    <xdr:sp macro="" textlink="">
      <xdr:nvSpPr>
        <xdr:cNvPr id="764" name="【庁舎】&#10;有形固定資産減価償却率該当値テキスト"/>
        <xdr:cNvSpPr txBox="1"/>
      </xdr:nvSpPr>
      <xdr:spPr>
        <a:xfrm>
          <a:off x="16357600"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2539</xdr:rowOff>
    </xdr:from>
    <xdr:to>
      <xdr:col>81</xdr:col>
      <xdr:colOff>101600</xdr:colOff>
      <xdr:row>104</xdr:row>
      <xdr:rowOff>104139</xdr:rowOff>
    </xdr:to>
    <xdr:sp macro="" textlink="">
      <xdr:nvSpPr>
        <xdr:cNvPr id="765" name="楕円 764"/>
        <xdr:cNvSpPr/>
      </xdr:nvSpPr>
      <xdr:spPr>
        <a:xfrm>
          <a:off x="15430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17145</xdr:rowOff>
    </xdr:from>
    <xdr:to>
      <xdr:col>85</xdr:col>
      <xdr:colOff>127000</xdr:colOff>
      <xdr:row>104</xdr:row>
      <xdr:rowOff>53339</xdr:rowOff>
    </xdr:to>
    <xdr:cxnSp macro="">
      <xdr:nvCxnSpPr>
        <xdr:cNvPr id="766" name="直線コネクタ 765"/>
        <xdr:cNvCxnSpPr/>
      </xdr:nvCxnSpPr>
      <xdr:spPr>
        <a:xfrm flipV="1">
          <a:off x="15481300" y="1784794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767" name="楕円 766"/>
        <xdr:cNvSpPr/>
      </xdr:nvSpPr>
      <xdr:spPr>
        <a:xfrm>
          <a:off x="14541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53339</xdr:rowOff>
    </xdr:from>
    <xdr:to>
      <xdr:col>81</xdr:col>
      <xdr:colOff>50800</xdr:colOff>
      <xdr:row>104</xdr:row>
      <xdr:rowOff>85725</xdr:rowOff>
    </xdr:to>
    <xdr:cxnSp macro="">
      <xdr:nvCxnSpPr>
        <xdr:cNvPr id="768" name="直線コネクタ 767"/>
        <xdr:cNvCxnSpPr/>
      </xdr:nvCxnSpPr>
      <xdr:spPr>
        <a:xfrm flipV="1">
          <a:off x="14592300" y="178841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15257</xdr:rowOff>
    </xdr:from>
    <xdr:ext cx="405111" cy="259045"/>
    <xdr:sp macro="" textlink="">
      <xdr:nvSpPr>
        <xdr:cNvPr id="769" name="n_1aveValue【庁舎】&#10;有形固定資産減価償却率"/>
        <xdr:cNvSpPr txBox="1"/>
      </xdr:nvSpPr>
      <xdr:spPr>
        <a:xfrm>
          <a:off x="152660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24782</xdr:rowOff>
    </xdr:from>
    <xdr:ext cx="405111" cy="259045"/>
    <xdr:sp macro="" textlink="">
      <xdr:nvSpPr>
        <xdr:cNvPr id="770" name="n_2aveValue【庁舎】&#10;有形固定資産減価償却率"/>
        <xdr:cNvSpPr txBox="1"/>
      </xdr:nvSpPr>
      <xdr:spPr>
        <a:xfrm>
          <a:off x="14389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134002</xdr:rowOff>
    </xdr:from>
    <xdr:ext cx="405111" cy="259045"/>
    <xdr:sp macro="" textlink="">
      <xdr:nvSpPr>
        <xdr:cNvPr id="771" name="n_3aveValue【庁舎】&#10;有形固定資産減価償却率"/>
        <xdr:cNvSpPr txBox="1"/>
      </xdr:nvSpPr>
      <xdr:spPr>
        <a:xfrm>
          <a:off x="135007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120666</xdr:rowOff>
    </xdr:from>
    <xdr:ext cx="405111" cy="259045"/>
    <xdr:sp macro="" textlink="">
      <xdr:nvSpPr>
        <xdr:cNvPr id="772" name="n_1mainValue【庁舎】&#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153052</xdr:rowOff>
    </xdr:from>
    <xdr:ext cx="405111" cy="259045"/>
    <xdr:sp macro="" textlink="">
      <xdr:nvSpPr>
        <xdr:cNvPr id="773" name="n_2mainValue【庁舎】&#10;有形固定資産減価償却率"/>
        <xdr:cNvSpPr txBox="1"/>
      </xdr:nvSpPr>
      <xdr:spPr>
        <a:xfrm>
          <a:off x="14389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4" name="正方形/長方形 7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5" name="正方形/長方形 7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6" name="正方形/長方形 7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7" name="正方形/長方形 7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8" name="正方形/長方形 7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9" name="正方形/長方形 7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0" name="正方形/長方形 7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1" name="正方形/長方形 7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2" name="テキスト ボックス 7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3" name="直線コネクタ 7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84" name="テキスト ボックス 78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85" name="直線コネクタ 784"/>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86" name="テキスト ボックス 785"/>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7" name="直線コネクタ 78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8" name="テキスト ボックス 78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89" name="直線コネクタ 78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90" name="テキスト ボックス 78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99061</xdr:rowOff>
    </xdr:to>
    <xdr:cxnSp macro="">
      <xdr:nvCxnSpPr>
        <xdr:cNvPr id="794" name="直線コネクタ 793"/>
        <xdr:cNvCxnSpPr/>
      </xdr:nvCxnSpPr>
      <xdr:spPr>
        <a:xfrm flipV="1">
          <a:off x="22160864" y="172212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102888</xdr:rowOff>
    </xdr:from>
    <xdr:ext cx="469744" cy="259045"/>
    <xdr:sp macro="" textlink="">
      <xdr:nvSpPr>
        <xdr:cNvPr id="795" name="【庁舎】&#10;一人当たり面積最小値テキスト"/>
        <xdr:cNvSpPr txBox="1"/>
      </xdr:nvSpPr>
      <xdr:spPr>
        <a:xfrm>
          <a:off x="22199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99061</xdr:rowOff>
    </xdr:from>
    <xdr:to>
      <xdr:col>116</xdr:col>
      <xdr:colOff>152400</xdr:colOff>
      <xdr:row>108</xdr:row>
      <xdr:rowOff>99061</xdr:rowOff>
    </xdr:to>
    <xdr:cxnSp macro="">
      <xdr:nvCxnSpPr>
        <xdr:cNvPr id="796" name="直線コネクタ 795"/>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797" name="【庁舎】&#10;一人当たり面積最大値テキスト"/>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798" name="直線コネクタ 797"/>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105427</xdr:rowOff>
    </xdr:from>
    <xdr:ext cx="469744" cy="259045"/>
    <xdr:sp macro="" textlink="">
      <xdr:nvSpPr>
        <xdr:cNvPr id="799" name="【庁舎】&#10;一人当たり面積平均値テキスト"/>
        <xdr:cNvSpPr txBox="1"/>
      </xdr:nvSpPr>
      <xdr:spPr>
        <a:xfrm>
          <a:off x="22199600" y="1759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82550</xdr:rowOff>
    </xdr:from>
    <xdr:to>
      <xdr:col>116</xdr:col>
      <xdr:colOff>114300</xdr:colOff>
      <xdr:row>104</xdr:row>
      <xdr:rowOff>12700</xdr:rowOff>
    </xdr:to>
    <xdr:sp macro="" textlink="">
      <xdr:nvSpPr>
        <xdr:cNvPr id="800" name="フローチャート: 判断 799"/>
        <xdr:cNvSpPr/>
      </xdr:nvSpPr>
      <xdr:spPr>
        <a:xfrm>
          <a:off x="221107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82550</xdr:rowOff>
    </xdr:from>
    <xdr:to>
      <xdr:col>112</xdr:col>
      <xdr:colOff>38100</xdr:colOff>
      <xdr:row>104</xdr:row>
      <xdr:rowOff>12700</xdr:rowOff>
    </xdr:to>
    <xdr:sp macro="" textlink="">
      <xdr:nvSpPr>
        <xdr:cNvPr id="801" name="フローチャート: 判断 800"/>
        <xdr:cNvSpPr/>
      </xdr:nvSpPr>
      <xdr:spPr>
        <a:xfrm>
          <a:off x="21272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99695</xdr:rowOff>
    </xdr:from>
    <xdr:to>
      <xdr:col>107</xdr:col>
      <xdr:colOff>101600</xdr:colOff>
      <xdr:row>104</xdr:row>
      <xdr:rowOff>29845</xdr:rowOff>
    </xdr:to>
    <xdr:sp macro="" textlink="">
      <xdr:nvSpPr>
        <xdr:cNvPr id="802" name="フローチャート: 判断 801"/>
        <xdr:cNvSpPr/>
      </xdr:nvSpPr>
      <xdr:spPr>
        <a:xfrm>
          <a:off x="20383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48261</xdr:rowOff>
    </xdr:from>
    <xdr:to>
      <xdr:col>102</xdr:col>
      <xdr:colOff>165100</xdr:colOff>
      <xdr:row>105</xdr:row>
      <xdr:rowOff>149861</xdr:rowOff>
    </xdr:to>
    <xdr:sp macro="" textlink="">
      <xdr:nvSpPr>
        <xdr:cNvPr id="803" name="フローチャート: 判断 802"/>
        <xdr:cNvSpPr/>
      </xdr:nvSpPr>
      <xdr:spPr>
        <a:xfrm>
          <a:off x="19494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4" name="テキスト ボックス 8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5" name="テキスト ボックス 8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6" name="テキスト ボックス 8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7" name="テキスト ボックス 8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8" name="テキスト ボックス 8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809" name="楕円 808"/>
        <xdr:cNvSpPr/>
      </xdr:nvSpPr>
      <xdr:spPr>
        <a:xfrm>
          <a:off x="22110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106697</xdr:rowOff>
    </xdr:from>
    <xdr:ext cx="469744" cy="259045"/>
    <xdr:sp macro="" textlink="">
      <xdr:nvSpPr>
        <xdr:cNvPr id="810" name="【庁舎】&#10;一人当たり面積該当値テキスト"/>
        <xdr:cNvSpPr txBox="1"/>
      </xdr:nvSpPr>
      <xdr:spPr>
        <a:xfrm>
          <a:off x="22199600"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133986</xdr:rowOff>
    </xdr:from>
    <xdr:to>
      <xdr:col>112</xdr:col>
      <xdr:colOff>38100</xdr:colOff>
      <xdr:row>106</xdr:row>
      <xdr:rowOff>64136</xdr:rowOff>
    </xdr:to>
    <xdr:sp macro="" textlink="">
      <xdr:nvSpPr>
        <xdr:cNvPr id="811" name="楕円 810"/>
        <xdr:cNvSpPr/>
      </xdr:nvSpPr>
      <xdr:spPr>
        <a:xfrm>
          <a:off x="21272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xdr:rowOff>
    </xdr:from>
    <xdr:to>
      <xdr:col>116</xdr:col>
      <xdr:colOff>63500</xdr:colOff>
      <xdr:row>106</xdr:row>
      <xdr:rowOff>13336</xdr:rowOff>
    </xdr:to>
    <xdr:cxnSp macro="">
      <xdr:nvCxnSpPr>
        <xdr:cNvPr id="812" name="直線コネクタ 811"/>
        <xdr:cNvCxnSpPr/>
      </xdr:nvCxnSpPr>
      <xdr:spPr>
        <a:xfrm flipV="1">
          <a:off x="21323300" y="1818132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133986</xdr:rowOff>
    </xdr:from>
    <xdr:to>
      <xdr:col>107</xdr:col>
      <xdr:colOff>101600</xdr:colOff>
      <xdr:row>106</xdr:row>
      <xdr:rowOff>64136</xdr:rowOff>
    </xdr:to>
    <xdr:sp macro="" textlink="">
      <xdr:nvSpPr>
        <xdr:cNvPr id="813" name="楕円 812"/>
        <xdr:cNvSpPr/>
      </xdr:nvSpPr>
      <xdr:spPr>
        <a:xfrm>
          <a:off x="20383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13336</xdr:rowOff>
    </xdr:from>
    <xdr:to>
      <xdr:col>111</xdr:col>
      <xdr:colOff>177800</xdr:colOff>
      <xdr:row>106</xdr:row>
      <xdr:rowOff>13336</xdr:rowOff>
    </xdr:to>
    <xdr:cxnSp macro="">
      <xdr:nvCxnSpPr>
        <xdr:cNvPr id="814" name="直線コネクタ 813"/>
        <xdr:cNvCxnSpPr/>
      </xdr:nvCxnSpPr>
      <xdr:spPr>
        <a:xfrm>
          <a:off x="20434300" y="181870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29227</xdr:rowOff>
    </xdr:from>
    <xdr:ext cx="469744" cy="259045"/>
    <xdr:sp macro="" textlink="">
      <xdr:nvSpPr>
        <xdr:cNvPr id="815" name="n_1aveValue【庁舎】&#10;一人当たり面積"/>
        <xdr:cNvSpPr txBox="1"/>
      </xdr:nvSpPr>
      <xdr:spPr>
        <a:xfrm>
          <a:off x="210757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46372</xdr:rowOff>
    </xdr:from>
    <xdr:ext cx="469744" cy="259045"/>
    <xdr:sp macro="" textlink="">
      <xdr:nvSpPr>
        <xdr:cNvPr id="816" name="n_2aveValue【庁舎】&#10;一人当たり面積"/>
        <xdr:cNvSpPr txBox="1"/>
      </xdr:nvSpPr>
      <xdr:spPr>
        <a:xfrm>
          <a:off x="20199427" y="17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166388</xdr:rowOff>
    </xdr:from>
    <xdr:ext cx="469744" cy="259045"/>
    <xdr:sp macro="" textlink="">
      <xdr:nvSpPr>
        <xdr:cNvPr id="817" name="n_3aveValue【庁舎】&#10;一人当たり面積"/>
        <xdr:cNvSpPr txBox="1"/>
      </xdr:nvSpPr>
      <xdr:spPr>
        <a:xfrm>
          <a:off x="19310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55263</xdr:rowOff>
    </xdr:from>
    <xdr:ext cx="469744" cy="259045"/>
    <xdr:sp macro="" textlink="">
      <xdr:nvSpPr>
        <xdr:cNvPr id="818" name="n_1mainValue【庁舎】&#10;一人当たり面積"/>
        <xdr:cNvSpPr txBox="1"/>
      </xdr:nvSpPr>
      <xdr:spPr>
        <a:xfrm>
          <a:off x="21075727" y="1822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55263</xdr:rowOff>
    </xdr:from>
    <xdr:ext cx="469744" cy="259045"/>
    <xdr:sp macro="" textlink="">
      <xdr:nvSpPr>
        <xdr:cNvPr id="819" name="n_2mainValue【庁舎】&#10;一人当たり面積"/>
        <xdr:cNvSpPr txBox="1"/>
      </xdr:nvSpPr>
      <xdr:spPr>
        <a:xfrm>
          <a:off x="20199427" y="1822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0" name="正方形/長方形 8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1" name="正方形/長方形 8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2" name="テキスト ボックス 8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については、老朽化度合が高いが、昭和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年築の黒磯図書館を黒磯駅周辺のにぎわいを創出し、駅を中心に都市の再興を目指す都市再生整備計画において駅前図書館として令和元年度に整備したため、改善が図られる見込みである。</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についても、老朽化の度合が高くなっている。施設としては、昭和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年築の黒磯文化会館と昭和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年築の三島ホールであるが、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施設とも計画的な改修を実施しており、黒磯文化会館においては、平成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年度に耐震補強工事を実施しており、長寿命化を図っている。</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ついても、老朽化度合いが全国平均、県平均や類似団体平均を上回っている状況であり、住民一人当たりの面積も少ない結果となっている。なお、新庁舎については、現在策定中の那須塩原駅周辺まちづくりビジョンの中で検討していくことと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00B05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51837102</v>
      </c>
      <c r="BO4" s="461"/>
      <c r="BP4" s="461"/>
      <c r="BQ4" s="461"/>
      <c r="BR4" s="461"/>
      <c r="BS4" s="461"/>
      <c r="BT4" s="461"/>
      <c r="BU4" s="462"/>
      <c r="BV4" s="460">
        <v>50316473</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7.8</v>
      </c>
      <c r="CU4" s="642"/>
      <c r="CV4" s="642"/>
      <c r="CW4" s="642"/>
      <c r="CX4" s="642"/>
      <c r="CY4" s="642"/>
      <c r="CZ4" s="642"/>
      <c r="DA4" s="643"/>
      <c r="DB4" s="641">
        <v>7</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49341186</v>
      </c>
      <c r="BO5" s="466"/>
      <c r="BP5" s="466"/>
      <c r="BQ5" s="466"/>
      <c r="BR5" s="466"/>
      <c r="BS5" s="466"/>
      <c r="BT5" s="466"/>
      <c r="BU5" s="467"/>
      <c r="BV5" s="465">
        <v>47648702</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97.5</v>
      </c>
      <c r="CU5" s="436"/>
      <c r="CV5" s="436"/>
      <c r="CW5" s="436"/>
      <c r="CX5" s="436"/>
      <c r="CY5" s="436"/>
      <c r="CZ5" s="436"/>
      <c r="DA5" s="437"/>
      <c r="DB5" s="435">
        <v>93.7</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2495916</v>
      </c>
      <c r="BO6" s="466"/>
      <c r="BP6" s="466"/>
      <c r="BQ6" s="466"/>
      <c r="BR6" s="466"/>
      <c r="BS6" s="466"/>
      <c r="BT6" s="466"/>
      <c r="BU6" s="467"/>
      <c r="BV6" s="465">
        <v>2667771</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104.2</v>
      </c>
      <c r="CU6" s="616"/>
      <c r="CV6" s="616"/>
      <c r="CW6" s="616"/>
      <c r="CX6" s="616"/>
      <c r="CY6" s="616"/>
      <c r="CZ6" s="616"/>
      <c r="DA6" s="617"/>
      <c r="DB6" s="615">
        <v>99.3</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368089</v>
      </c>
      <c r="BO7" s="466"/>
      <c r="BP7" s="466"/>
      <c r="BQ7" s="466"/>
      <c r="BR7" s="466"/>
      <c r="BS7" s="466"/>
      <c r="BT7" s="466"/>
      <c r="BU7" s="467"/>
      <c r="BV7" s="465">
        <v>760361</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27414501</v>
      </c>
      <c r="CU7" s="466"/>
      <c r="CV7" s="466"/>
      <c r="CW7" s="466"/>
      <c r="CX7" s="466"/>
      <c r="CY7" s="466"/>
      <c r="CZ7" s="466"/>
      <c r="DA7" s="467"/>
      <c r="DB7" s="465">
        <v>27403079</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2127827</v>
      </c>
      <c r="BO8" s="466"/>
      <c r="BP8" s="466"/>
      <c r="BQ8" s="466"/>
      <c r="BR8" s="466"/>
      <c r="BS8" s="466"/>
      <c r="BT8" s="466"/>
      <c r="BU8" s="467"/>
      <c r="BV8" s="465">
        <v>1907410</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0.81</v>
      </c>
      <c r="CU8" s="579"/>
      <c r="CV8" s="579"/>
      <c r="CW8" s="579"/>
      <c r="CX8" s="579"/>
      <c r="CY8" s="579"/>
      <c r="CZ8" s="579"/>
      <c r="DA8" s="580"/>
      <c r="DB8" s="578">
        <v>0.8</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117146</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94</v>
      </c>
      <c r="AV9" s="523"/>
      <c r="AW9" s="523"/>
      <c r="AX9" s="523"/>
      <c r="AY9" s="445" t="s">
        <v>116</v>
      </c>
      <c r="AZ9" s="446"/>
      <c r="BA9" s="446"/>
      <c r="BB9" s="446"/>
      <c r="BC9" s="446"/>
      <c r="BD9" s="446"/>
      <c r="BE9" s="446"/>
      <c r="BF9" s="446"/>
      <c r="BG9" s="446"/>
      <c r="BH9" s="446"/>
      <c r="BI9" s="446"/>
      <c r="BJ9" s="446"/>
      <c r="BK9" s="446"/>
      <c r="BL9" s="446"/>
      <c r="BM9" s="447"/>
      <c r="BN9" s="465">
        <v>220417</v>
      </c>
      <c r="BO9" s="466"/>
      <c r="BP9" s="466"/>
      <c r="BQ9" s="466"/>
      <c r="BR9" s="466"/>
      <c r="BS9" s="466"/>
      <c r="BT9" s="466"/>
      <c r="BU9" s="467"/>
      <c r="BV9" s="465">
        <v>-104831</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14.1</v>
      </c>
      <c r="CU9" s="436"/>
      <c r="CV9" s="436"/>
      <c r="CW9" s="436"/>
      <c r="CX9" s="436"/>
      <c r="CY9" s="436"/>
      <c r="CZ9" s="436"/>
      <c r="DA9" s="437"/>
      <c r="DB9" s="435">
        <v>14.3</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117812</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990271</v>
      </c>
      <c r="BO10" s="466"/>
      <c r="BP10" s="466"/>
      <c r="BQ10" s="466"/>
      <c r="BR10" s="466"/>
      <c r="BS10" s="466"/>
      <c r="BT10" s="466"/>
      <c r="BU10" s="467"/>
      <c r="BV10" s="465">
        <v>1071744</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105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117653</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1182000</v>
      </c>
      <c r="BO12" s="466"/>
      <c r="BP12" s="466"/>
      <c r="BQ12" s="466"/>
      <c r="BR12" s="466"/>
      <c r="BS12" s="466"/>
      <c r="BT12" s="466"/>
      <c r="BU12" s="467"/>
      <c r="BV12" s="465">
        <v>1080000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115556</v>
      </c>
      <c r="S13" s="569"/>
      <c r="T13" s="569"/>
      <c r="U13" s="569"/>
      <c r="V13" s="570"/>
      <c r="W13" s="556" t="s">
        <v>140</v>
      </c>
      <c r="X13" s="478"/>
      <c r="Y13" s="478"/>
      <c r="Z13" s="478"/>
      <c r="AA13" s="478"/>
      <c r="AB13" s="479"/>
      <c r="AC13" s="441">
        <v>3912</v>
      </c>
      <c r="AD13" s="442"/>
      <c r="AE13" s="442"/>
      <c r="AF13" s="442"/>
      <c r="AG13" s="443"/>
      <c r="AH13" s="441">
        <v>3673</v>
      </c>
      <c r="AI13" s="442"/>
      <c r="AJ13" s="442"/>
      <c r="AK13" s="442"/>
      <c r="AL13" s="444"/>
      <c r="AM13" s="534" t="s">
        <v>141</v>
      </c>
      <c r="AN13" s="439"/>
      <c r="AO13" s="439"/>
      <c r="AP13" s="439"/>
      <c r="AQ13" s="439"/>
      <c r="AR13" s="439"/>
      <c r="AS13" s="439"/>
      <c r="AT13" s="440"/>
      <c r="AU13" s="522" t="s">
        <v>105</v>
      </c>
      <c r="AV13" s="523"/>
      <c r="AW13" s="523"/>
      <c r="AX13" s="523"/>
      <c r="AY13" s="445" t="s">
        <v>142</v>
      </c>
      <c r="AZ13" s="446"/>
      <c r="BA13" s="446"/>
      <c r="BB13" s="446"/>
      <c r="BC13" s="446"/>
      <c r="BD13" s="446"/>
      <c r="BE13" s="446"/>
      <c r="BF13" s="446"/>
      <c r="BG13" s="446"/>
      <c r="BH13" s="446"/>
      <c r="BI13" s="446"/>
      <c r="BJ13" s="446"/>
      <c r="BK13" s="446"/>
      <c r="BL13" s="446"/>
      <c r="BM13" s="447"/>
      <c r="BN13" s="465">
        <v>28688</v>
      </c>
      <c r="BO13" s="466"/>
      <c r="BP13" s="466"/>
      <c r="BQ13" s="466"/>
      <c r="BR13" s="466"/>
      <c r="BS13" s="466"/>
      <c r="BT13" s="466"/>
      <c r="BU13" s="467"/>
      <c r="BV13" s="465">
        <v>-113087</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4.2</v>
      </c>
      <c r="CU13" s="436"/>
      <c r="CV13" s="436"/>
      <c r="CW13" s="436"/>
      <c r="CX13" s="436"/>
      <c r="CY13" s="436"/>
      <c r="CZ13" s="436"/>
      <c r="DA13" s="437"/>
      <c r="DB13" s="435">
        <v>3.8</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117902</v>
      </c>
      <c r="S14" s="569"/>
      <c r="T14" s="569"/>
      <c r="U14" s="569"/>
      <c r="V14" s="570"/>
      <c r="W14" s="571"/>
      <c r="X14" s="481"/>
      <c r="Y14" s="481"/>
      <c r="Z14" s="481"/>
      <c r="AA14" s="481"/>
      <c r="AB14" s="482"/>
      <c r="AC14" s="561">
        <v>6.9</v>
      </c>
      <c r="AD14" s="562"/>
      <c r="AE14" s="562"/>
      <c r="AF14" s="562"/>
      <c r="AG14" s="563"/>
      <c r="AH14" s="561">
        <v>6.6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t="s">
        <v>128</v>
      </c>
      <c r="CU14" s="573"/>
      <c r="CV14" s="573"/>
      <c r="CW14" s="573"/>
      <c r="CX14" s="573"/>
      <c r="CY14" s="573"/>
      <c r="CZ14" s="573"/>
      <c r="DA14" s="574"/>
      <c r="DB14" s="572" t="s">
        <v>137</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139</v>
      </c>
      <c r="N15" s="566"/>
      <c r="O15" s="566"/>
      <c r="P15" s="566"/>
      <c r="Q15" s="567"/>
      <c r="R15" s="568">
        <v>116015</v>
      </c>
      <c r="S15" s="569"/>
      <c r="T15" s="569"/>
      <c r="U15" s="569"/>
      <c r="V15" s="570"/>
      <c r="W15" s="556" t="s">
        <v>146</v>
      </c>
      <c r="X15" s="478"/>
      <c r="Y15" s="478"/>
      <c r="Z15" s="478"/>
      <c r="AA15" s="478"/>
      <c r="AB15" s="479"/>
      <c r="AC15" s="441">
        <v>18344</v>
      </c>
      <c r="AD15" s="442"/>
      <c r="AE15" s="442"/>
      <c r="AF15" s="442"/>
      <c r="AG15" s="443"/>
      <c r="AH15" s="441">
        <v>18371</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16768469</v>
      </c>
      <c r="BO15" s="461"/>
      <c r="BP15" s="461"/>
      <c r="BQ15" s="461"/>
      <c r="BR15" s="461"/>
      <c r="BS15" s="461"/>
      <c r="BT15" s="461"/>
      <c r="BU15" s="462"/>
      <c r="BV15" s="460">
        <v>16246393</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32.1</v>
      </c>
      <c r="AD16" s="562"/>
      <c r="AE16" s="562"/>
      <c r="AF16" s="562"/>
      <c r="AG16" s="563"/>
      <c r="AH16" s="561">
        <v>33.1</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20447684</v>
      </c>
      <c r="BO16" s="466"/>
      <c r="BP16" s="466"/>
      <c r="BQ16" s="466"/>
      <c r="BR16" s="466"/>
      <c r="BS16" s="466"/>
      <c r="BT16" s="466"/>
      <c r="BU16" s="467"/>
      <c r="BV16" s="465">
        <v>20234815</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34836</v>
      </c>
      <c r="AD17" s="442"/>
      <c r="AE17" s="442"/>
      <c r="AF17" s="442"/>
      <c r="AG17" s="443"/>
      <c r="AH17" s="441">
        <v>33449</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21520308</v>
      </c>
      <c r="BO17" s="466"/>
      <c r="BP17" s="466"/>
      <c r="BQ17" s="466"/>
      <c r="BR17" s="466"/>
      <c r="BS17" s="466"/>
      <c r="BT17" s="466"/>
      <c r="BU17" s="467"/>
      <c r="BV17" s="465">
        <v>20830472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592.74</v>
      </c>
      <c r="M18" s="530"/>
      <c r="N18" s="530"/>
      <c r="O18" s="530"/>
      <c r="P18" s="530"/>
      <c r="Q18" s="530"/>
      <c r="R18" s="531"/>
      <c r="S18" s="531"/>
      <c r="T18" s="531"/>
      <c r="U18" s="531"/>
      <c r="V18" s="532"/>
      <c r="W18" s="546"/>
      <c r="X18" s="547"/>
      <c r="Y18" s="547"/>
      <c r="Z18" s="547"/>
      <c r="AA18" s="547"/>
      <c r="AB18" s="557"/>
      <c r="AC18" s="429">
        <v>61</v>
      </c>
      <c r="AD18" s="430"/>
      <c r="AE18" s="430"/>
      <c r="AF18" s="430"/>
      <c r="AG18" s="533"/>
      <c r="AH18" s="429">
        <v>60.3</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27207276</v>
      </c>
      <c r="BO18" s="466"/>
      <c r="BP18" s="466"/>
      <c r="BQ18" s="466"/>
      <c r="BR18" s="466"/>
      <c r="BS18" s="466"/>
      <c r="BT18" s="466"/>
      <c r="BU18" s="467"/>
      <c r="BV18" s="465">
        <v>26540382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198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33139654</v>
      </c>
      <c r="BO19" s="466"/>
      <c r="BP19" s="466"/>
      <c r="BQ19" s="466"/>
      <c r="BR19" s="466"/>
      <c r="BS19" s="466"/>
      <c r="BT19" s="466"/>
      <c r="BU19" s="467"/>
      <c r="BV19" s="465">
        <v>33842915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45608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34169613</v>
      </c>
      <c r="BO23" s="466"/>
      <c r="BP23" s="466"/>
      <c r="BQ23" s="466"/>
      <c r="BR23" s="466"/>
      <c r="BS23" s="466"/>
      <c r="BT23" s="466"/>
      <c r="BU23" s="467"/>
      <c r="BV23" s="465">
        <v>33399238</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9600</v>
      </c>
      <c r="R24" s="442"/>
      <c r="S24" s="442"/>
      <c r="T24" s="442"/>
      <c r="U24" s="442"/>
      <c r="V24" s="443"/>
      <c r="W24" s="507"/>
      <c r="X24" s="498"/>
      <c r="Y24" s="499"/>
      <c r="Z24" s="438" t="s">
        <v>170</v>
      </c>
      <c r="AA24" s="439"/>
      <c r="AB24" s="439"/>
      <c r="AC24" s="439"/>
      <c r="AD24" s="439"/>
      <c r="AE24" s="439"/>
      <c r="AF24" s="439"/>
      <c r="AG24" s="440"/>
      <c r="AH24" s="441">
        <v>715</v>
      </c>
      <c r="AI24" s="442"/>
      <c r="AJ24" s="442"/>
      <c r="AK24" s="442"/>
      <c r="AL24" s="443"/>
      <c r="AM24" s="441">
        <v>2185755</v>
      </c>
      <c r="AN24" s="442"/>
      <c r="AO24" s="442"/>
      <c r="AP24" s="442"/>
      <c r="AQ24" s="442"/>
      <c r="AR24" s="443"/>
      <c r="AS24" s="441">
        <v>3057</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17906828</v>
      </c>
      <c r="BO24" s="466"/>
      <c r="BP24" s="466"/>
      <c r="BQ24" s="466"/>
      <c r="BR24" s="466"/>
      <c r="BS24" s="466"/>
      <c r="BT24" s="466"/>
      <c r="BU24" s="467"/>
      <c r="BV24" s="465">
        <v>15698124</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2</v>
      </c>
      <c r="M25" s="442"/>
      <c r="N25" s="442"/>
      <c r="O25" s="442"/>
      <c r="P25" s="443"/>
      <c r="Q25" s="441">
        <v>7550</v>
      </c>
      <c r="R25" s="442"/>
      <c r="S25" s="442"/>
      <c r="T25" s="442"/>
      <c r="U25" s="442"/>
      <c r="V25" s="443"/>
      <c r="W25" s="507"/>
      <c r="X25" s="498"/>
      <c r="Y25" s="499"/>
      <c r="Z25" s="438" t="s">
        <v>173</v>
      </c>
      <c r="AA25" s="439"/>
      <c r="AB25" s="439"/>
      <c r="AC25" s="439"/>
      <c r="AD25" s="439"/>
      <c r="AE25" s="439"/>
      <c r="AF25" s="439"/>
      <c r="AG25" s="440"/>
      <c r="AH25" s="441" t="s">
        <v>174</v>
      </c>
      <c r="AI25" s="442"/>
      <c r="AJ25" s="442"/>
      <c r="AK25" s="442"/>
      <c r="AL25" s="443"/>
      <c r="AM25" s="441" t="s">
        <v>174</v>
      </c>
      <c r="AN25" s="442"/>
      <c r="AO25" s="442"/>
      <c r="AP25" s="442"/>
      <c r="AQ25" s="442"/>
      <c r="AR25" s="443"/>
      <c r="AS25" s="441" t="s">
        <v>128</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13577728</v>
      </c>
      <c r="BO25" s="461"/>
      <c r="BP25" s="461"/>
      <c r="BQ25" s="461"/>
      <c r="BR25" s="461"/>
      <c r="BS25" s="461"/>
      <c r="BT25" s="461"/>
      <c r="BU25" s="462"/>
      <c r="BV25" s="460">
        <v>12650643</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6850</v>
      </c>
      <c r="R26" s="442"/>
      <c r="S26" s="442"/>
      <c r="T26" s="442"/>
      <c r="U26" s="442"/>
      <c r="V26" s="443"/>
      <c r="W26" s="507"/>
      <c r="X26" s="498"/>
      <c r="Y26" s="499"/>
      <c r="Z26" s="438" t="s">
        <v>177</v>
      </c>
      <c r="AA26" s="520"/>
      <c r="AB26" s="520"/>
      <c r="AC26" s="520"/>
      <c r="AD26" s="520"/>
      <c r="AE26" s="520"/>
      <c r="AF26" s="520"/>
      <c r="AG26" s="521"/>
      <c r="AH26" s="441">
        <v>42</v>
      </c>
      <c r="AI26" s="442"/>
      <c r="AJ26" s="442"/>
      <c r="AK26" s="442"/>
      <c r="AL26" s="443"/>
      <c r="AM26" s="441">
        <v>139902</v>
      </c>
      <c r="AN26" s="442"/>
      <c r="AO26" s="442"/>
      <c r="AP26" s="442"/>
      <c r="AQ26" s="442"/>
      <c r="AR26" s="443"/>
      <c r="AS26" s="441">
        <v>3331</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174</v>
      </c>
      <c r="BO26" s="466"/>
      <c r="BP26" s="466"/>
      <c r="BQ26" s="466"/>
      <c r="BR26" s="466"/>
      <c r="BS26" s="466"/>
      <c r="BT26" s="466"/>
      <c r="BU26" s="467"/>
      <c r="BV26" s="465" t="s">
        <v>174</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5100</v>
      </c>
      <c r="R27" s="442"/>
      <c r="S27" s="442"/>
      <c r="T27" s="442"/>
      <c r="U27" s="442"/>
      <c r="V27" s="443"/>
      <c r="W27" s="507"/>
      <c r="X27" s="498"/>
      <c r="Y27" s="499"/>
      <c r="Z27" s="438" t="s">
        <v>180</v>
      </c>
      <c r="AA27" s="439"/>
      <c r="AB27" s="439"/>
      <c r="AC27" s="439"/>
      <c r="AD27" s="439"/>
      <c r="AE27" s="439"/>
      <c r="AF27" s="439"/>
      <c r="AG27" s="440"/>
      <c r="AH27" s="441">
        <v>14</v>
      </c>
      <c r="AI27" s="442"/>
      <c r="AJ27" s="442"/>
      <c r="AK27" s="442"/>
      <c r="AL27" s="443"/>
      <c r="AM27" s="441">
        <v>54362</v>
      </c>
      <c r="AN27" s="442"/>
      <c r="AO27" s="442"/>
      <c r="AP27" s="442"/>
      <c r="AQ27" s="442"/>
      <c r="AR27" s="443"/>
      <c r="AS27" s="441">
        <v>3883</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303606</v>
      </c>
      <c r="BO27" s="469"/>
      <c r="BP27" s="469"/>
      <c r="BQ27" s="469"/>
      <c r="BR27" s="469"/>
      <c r="BS27" s="469"/>
      <c r="BT27" s="469"/>
      <c r="BU27" s="470"/>
      <c r="BV27" s="468">
        <v>303595</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4500</v>
      </c>
      <c r="R28" s="442"/>
      <c r="S28" s="442"/>
      <c r="T28" s="442"/>
      <c r="U28" s="442"/>
      <c r="V28" s="443"/>
      <c r="W28" s="507"/>
      <c r="X28" s="498"/>
      <c r="Y28" s="499"/>
      <c r="Z28" s="438" t="s">
        <v>183</v>
      </c>
      <c r="AA28" s="439"/>
      <c r="AB28" s="439"/>
      <c r="AC28" s="439"/>
      <c r="AD28" s="439"/>
      <c r="AE28" s="439"/>
      <c r="AF28" s="439"/>
      <c r="AG28" s="440"/>
      <c r="AH28" s="441" t="s">
        <v>137</v>
      </c>
      <c r="AI28" s="442"/>
      <c r="AJ28" s="442"/>
      <c r="AK28" s="442"/>
      <c r="AL28" s="443"/>
      <c r="AM28" s="441" t="s">
        <v>128</v>
      </c>
      <c r="AN28" s="442"/>
      <c r="AO28" s="442"/>
      <c r="AP28" s="442"/>
      <c r="AQ28" s="442"/>
      <c r="AR28" s="443"/>
      <c r="AS28" s="441" t="s">
        <v>174</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5591554</v>
      </c>
      <c r="BO28" s="461"/>
      <c r="BP28" s="461"/>
      <c r="BQ28" s="461"/>
      <c r="BR28" s="461"/>
      <c r="BS28" s="461"/>
      <c r="BT28" s="461"/>
      <c r="BU28" s="462"/>
      <c r="BV28" s="460">
        <v>5783283</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24</v>
      </c>
      <c r="M29" s="442"/>
      <c r="N29" s="442"/>
      <c r="O29" s="442"/>
      <c r="P29" s="443"/>
      <c r="Q29" s="441">
        <v>4200</v>
      </c>
      <c r="R29" s="442"/>
      <c r="S29" s="442"/>
      <c r="T29" s="442"/>
      <c r="U29" s="442"/>
      <c r="V29" s="443"/>
      <c r="W29" s="508"/>
      <c r="X29" s="509"/>
      <c r="Y29" s="510"/>
      <c r="Z29" s="438" t="s">
        <v>186</v>
      </c>
      <c r="AA29" s="439"/>
      <c r="AB29" s="439"/>
      <c r="AC29" s="439"/>
      <c r="AD29" s="439"/>
      <c r="AE29" s="439"/>
      <c r="AF29" s="439"/>
      <c r="AG29" s="440"/>
      <c r="AH29" s="441">
        <v>729</v>
      </c>
      <c r="AI29" s="442"/>
      <c r="AJ29" s="442"/>
      <c r="AK29" s="442"/>
      <c r="AL29" s="443"/>
      <c r="AM29" s="441">
        <v>2240117</v>
      </c>
      <c r="AN29" s="442"/>
      <c r="AO29" s="442"/>
      <c r="AP29" s="442"/>
      <c r="AQ29" s="442"/>
      <c r="AR29" s="443"/>
      <c r="AS29" s="441">
        <v>3073</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1665486</v>
      </c>
      <c r="BO29" s="466"/>
      <c r="BP29" s="466"/>
      <c r="BQ29" s="466"/>
      <c r="BR29" s="466"/>
      <c r="BS29" s="466"/>
      <c r="BT29" s="466"/>
      <c r="BU29" s="467"/>
      <c r="BV29" s="465">
        <v>1665028</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99.6</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9054450</v>
      </c>
      <c r="BO30" s="469"/>
      <c r="BP30" s="469"/>
      <c r="BQ30" s="469"/>
      <c r="BR30" s="469"/>
      <c r="BS30" s="469"/>
      <c r="BT30" s="469"/>
      <c r="BU30" s="470"/>
      <c r="BV30" s="468">
        <v>8649767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195</v>
      </c>
      <c r="V33" s="428"/>
      <c r="W33" s="427" t="s">
        <v>197</v>
      </c>
      <c r="X33" s="427"/>
      <c r="Y33" s="427"/>
      <c r="Z33" s="427"/>
      <c r="AA33" s="427"/>
      <c r="AB33" s="427"/>
      <c r="AC33" s="427"/>
      <c r="AD33" s="427"/>
      <c r="AE33" s="427"/>
      <c r="AF33" s="427"/>
      <c r="AG33" s="427"/>
      <c r="AH33" s="427"/>
      <c r="AI33" s="427"/>
      <c r="AJ33" s="427"/>
      <c r="AK33" s="427"/>
      <c r="AL33" s="215"/>
      <c r="AM33" s="428" t="s">
        <v>195</v>
      </c>
      <c r="AN33" s="428"/>
      <c r="AO33" s="427" t="s">
        <v>197</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195</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那須塩原市水道事業会計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IF('各会計、関係団体の財政状況及び健全化判断比率'!B32="","",'各会計、関係団体の財政状況及び健全化判断比率'!B32)</f>
        <v>那須塩原市下水道事業特別会計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11</v>
      </c>
      <c r="BX34" s="424"/>
      <c r="BY34" s="423" t="str">
        <f>IF('各会計、関係団体の財政状況及び健全化判断比率'!B68="","",'各会計、関係団体の財政状況及び健全化判断比率'!B68)</f>
        <v>那須地区広域事務組合（一般会計）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21</v>
      </c>
      <c r="CP34" s="424"/>
      <c r="CQ34" s="423" t="str">
        <f>IF('各会計、関係団体の財政状況及び健全化判断比率'!BS7="","",'各会計、関係団体の財政状況及び健全化判断比率'!BS7)</f>
        <v>那須野が原文化振興財団</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墓地事業特別会計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8</v>
      </c>
      <c r="BF35" s="424"/>
      <c r="BG35" s="423" t="str">
        <f>IF('各会計、関係団体の財政状況及び健全化判断比率'!B33="","",'各会計、関係団体の財政状況及び健全化判断比率'!B33)</f>
        <v>那須塩原市農業集落排水事業特別会計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12</v>
      </c>
      <c r="BX35" s="424"/>
      <c r="BY35" s="423" t="str">
        <f>IF('各会計、関係団体の財政状況及び健全化判断比率'!B69="","",'各会計、関係団体の財政状況及び健全化判断比率'!B69)</f>
        <v>那須地区広域事務組合（広域クリーンセンター大田原事業特別会計）</v>
      </c>
      <c r="BZ35" s="423"/>
      <c r="CA35" s="423"/>
      <c r="CB35" s="423"/>
      <c r="CC35" s="423"/>
      <c r="CD35" s="423"/>
      <c r="CE35" s="423"/>
      <c r="CF35" s="423"/>
      <c r="CG35" s="423"/>
      <c r="CH35" s="423"/>
      <c r="CI35" s="423"/>
      <c r="CJ35" s="423"/>
      <c r="CK35" s="423"/>
      <c r="CL35" s="423"/>
      <c r="CM35" s="423"/>
      <c r="CN35" s="213"/>
      <c r="CO35" s="424">
        <f t="shared" ref="CO35:CO43" si="3">IF(CQ35="","",CO34+1)</f>
        <v>22</v>
      </c>
      <c r="CP35" s="424"/>
      <c r="CQ35" s="423" t="str">
        <f>IF('各会計、関係団体の財政状況及び健全化判断比率'!BS8="","",'各会計、関係団体の財政状況及び健全化判断比率'!BS8)</f>
        <v>まちづくりにしなすの</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9</v>
      </c>
      <c r="BF36" s="424"/>
      <c r="BG36" s="423" t="str">
        <f>IF('各会計、関係団体の財政状況及び健全化判断比率'!B34="","",'各会計、関係団体の財政状況及び健全化判断比率'!B34)</f>
        <v>那須塩原市温泉事業特別会計</v>
      </c>
      <c r="BH36" s="423"/>
      <c r="BI36" s="423"/>
      <c r="BJ36" s="423"/>
      <c r="BK36" s="423"/>
      <c r="BL36" s="423"/>
      <c r="BM36" s="423"/>
      <c r="BN36" s="423"/>
      <c r="BO36" s="423"/>
      <c r="BP36" s="423"/>
      <c r="BQ36" s="423"/>
      <c r="BR36" s="423"/>
      <c r="BS36" s="423"/>
      <c r="BT36" s="423"/>
      <c r="BU36" s="423"/>
      <c r="BV36" s="213"/>
      <c r="BW36" s="424">
        <f t="shared" si="2"/>
        <v>13</v>
      </c>
      <c r="BX36" s="424"/>
      <c r="BY36" s="423" t="str">
        <f>IF('各会計、関係団体の財政状況及び健全化判断比率'!B70="","",'各会計、関係団体の財政状況及び健全化判断比率'!B70)</f>
        <v>那須地区広域事務組合（黒羽グリーンオアシス事業特別会計）</v>
      </c>
      <c r="BZ36" s="423"/>
      <c r="CA36" s="423"/>
      <c r="CB36" s="423"/>
      <c r="CC36" s="423"/>
      <c r="CD36" s="423"/>
      <c r="CE36" s="423"/>
      <c r="CF36" s="423"/>
      <c r="CG36" s="423"/>
      <c r="CH36" s="423"/>
      <c r="CI36" s="423"/>
      <c r="CJ36" s="423"/>
      <c r="CK36" s="423"/>
      <c r="CL36" s="423"/>
      <c r="CM36" s="423"/>
      <c r="CN36" s="213"/>
      <c r="CO36" s="424">
        <f t="shared" si="3"/>
        <v>23</v>
      </c>
      <c r="CP36" s="424"/>
      <c r="CQ36" s="423" t="str">
        <f>IF('各会計、関係団体の財政状況及び健全化判断比率'!BS9="","",'各会計、関係団体の財政状況及び健全化判断比率'!BS9)</f>
        <v>那須塩原市農業公社</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10</v>
      </c>
      <c r="BF37" s="424"/>
      <c r="BG37" s="423" t="str">
        <f>IF('各会計、関係団体の財政状況及び健全化判断比率'!B35="","",'各会計、関係団体の財政状況及び健全化判断比率'!B35)</f>
        <v>那須塩原市産業団地造成特別会計</v>
      </c>
      <c r="BH37" s="423"/>
      <c r="BI37" s="423"/>
      <c r="BJ37" s="423"/>
      <c r="BK37" s="423"/>
      <c r="BL37" s="423"/>
      <c r="BM37" s="423"/>
      <c r="BN37" s="423"/>
      <c r="BO37" s="423"/>
      <c r="BP37" s="423"/>
      <c r="BQ37" s="423"/>
      <c r="BR37" s="423"/>
      <c r="BS37" s="423"/>
      <c r="BT37" s="423"/>
      <c r="BU37" s="423"/>
      <c r="BV37" s="213"/>
      <c r="BW37" s="424">
        <f t="shared" si="2"/>
        <v>14</v>
      </c>
      <c r="BX37" s="424"/>
      <c r="BY37" s="423" t="str">
        <f>IF('各会計、関係団体の財政状況及び健全化判断比率'!B71="","",'各会計、関係団体の財政状況及び健全化判断比率'!B71)</f>
        <v>那須地区広域事務組合（共同一般最終処分場整備事業特別会計）</v>
      </c>
      <c r="BZ37" s="423"/>
      <c r="CA37" s="423"/>
      <c r="CB37" s="423"/>
      <c r="CC37" s="423"/>
      <c r="CD37" s="423"/>
      <c r="CE37" s="423"/>
      <c r="CF37" s="423"/>
      <c r="CG37" s="423"/>
      <c r="CH37" s="423"/>
      <c r="CI37" s="423"/>
      <c r="CJ37" s="423"/>
      <c r="CK37" s="423"/>
      <c r="CL37" s="423"/>
      <c r="CM37" s="423"/>
      <c r="CN37" s="213"/>
      <c r="CO37" s="424">
        <f t="shared" si="3"/>
        <v>24</v>
      </c>
      <c r="CP37" s="424"/>
      <c r="CQ37" s="423" t="str">
        <f>IF('各会計、関係団体の財政状況及び健全化判断比率'!BS10="","",'各会計、関係団体の財政状況及び健全化判断比率'!BS10)</f>
        <v>那須塩原市文化振興公社</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15</v>
      </c>
      <c r="BX38" s="424"/>
      <c r="BY38" s="423" t="str">
        <f>IF('各会計、関係団体の財政状況及び健全化判断比率'!B72="","",'各会計、関係団体の財政状況及び健全化判断比率'!B72)</f>
        <v>那須地区広域事務組合（と畜場事業特別会計）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16</v>
      </c>
      <c r="BX39" s="424"/>
      <c r="BY39" s="423" t="str">
        <f>IF('各会計、関係団体の財政状況及び健全化判断比率'!B73="","",'各会計、関係団体の財政状況及び健全化判断比率'!B73)</f>
        <v>那須地区消防組合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17</v>
      </c>
      <c r="BX40" s="424"/>
      <c r="BY40" s="423" t="str">
        <f>IF('各会計、関係団体の財政状況及び健全化判断比率'!B74="","",'各会計、関係団体の財政状況及び健全化判断比率'!B74)</f>
        <v>黒磯那須共同火葬場組合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18</v>
      </c>
      <c r="BX41" s="424"/>
      <c r="BY41" s="423" t="str">
        <f>IF('各会計、関係団体の財政状況及び健全化判断比率'!B75="","",'各会計、関係団体の財政状況及び健全化判断比率'!B75)</f>
        <v>黒磯那須公設地方卸売市場事務組合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19</v>
      </c>
      <c r="BX42" s="424"/>
      <c r="BY42" s="423" t="str">
        <f>IF('各会計、関係団体の財政状況及び健全化判断比率'!B76="","",'各会計、関係団体の財政状況及び健全化判断比率'!B76)</f>
        <v>栃木県市町村事務組合（一般会計）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20</v>
      </c>
      <c r="BX43" s="424"/>
      <c r="BY43" s="423" t="str">
        <f>IF('各会計、関係団体の財政状況及び健全化判断比率'!B77="","",'各会計、関係団体の財政状況及び健全化判断比率'!B77)</f>
        <v>栃木県市町村事務組合（特別会計）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TDKW/EkN450zC/iXonJZUvk761qgo1a99USor2JaaraL2EXdZeIr51NGLZos67iORSh5Si86aSAXb70boqrhw==" saltValue="Ktpz7h0Wt9+UTW6544qbL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224</v>
      </c>
      <c r="C5" s="761"/>
      <c r="D5" s="761"/>
      <c r="E5" s="761"/>
      <c r="F5" s="761"/>
      <c r="G5" s="761"/>
      <c r="H5" s="761"/>
      <c r="I5" s="761"/>
      <c r="J5" s="761"/>
      <c r="K5" s="761"/>
      <c r="L5" s="761"/>
      <c r="M5" s="761"/>
      <c r="N5" s="761"/>
      <c r="O5" s="761"/>
      <c r="P5" s="761"/>
      <c r="Q5" s="762"/>
      <c r="R5" s="726">
        <v>19363722</v>
      </c>
      <c r="S5" s="727"/>
      <c r="T5" s="727"/>
      <c r="U5" s="727"/>
      <c r="V5" s="727"/>
      <c r="W5" s="727"/>
      <c r="X5" s="727"/>
      <c r="Y5" s="773"/>
      <c r="Z5" s="791">
        <v>37.4</v>
      </c>
      <c r="AA5" s="791"/>
      <c r="AB5" s="791"/>
      <c r="AC5" s="791"/>
      <c r="AD5" s="792">
        <v>18899323</v>
      </c>
      <c r="AE5" s="792"/>
      <c r="AF5" s="792"/>
      <c r="AG5" s="792"/>
      <c r="AH5" s="792"/>
      <c r="AI5" s="792"/>
      <c r="AJ5" s="792"/>
      <c r="AK5" s="792"/>
      <c r="AL5" s="774">
        <v>72.400000000000006</v>
      </c>
      <c r="AM5" s="743"/>
      <c r="AN5" s="743"/>
      <c r="AO5" s="775"/>
      <c r="AP5" s="760" t="s">
        <v>225</v>
      </c>
      <c r="AQ5" s="761"/>
      <c r="AR5" s="761"/>
      <c r="AS5" s="761"/>
      <c r="AT5" s="761"/>
      <c r="AU5" s="761"/>
      <c r="AV5" s="761"/>
      <c r="AW5" s="761"/>
      <c r="AX5" s="761"/>
      <c r="AY5" s="761"/>
      <c r="AZ5" s="761"/>
      <c r="BA5" s="761"/>
      <c r="BB5" s="761"/>
      <c r="BC5" s="761"/>
      <c r="BD5" s="761"/>
      <c r="BE5" s="761"/>
      <c r="BF5" s="762"/>
      <c r="BG5" s="661">
        <v>18767646</v>
      </c>
      <c r="BH5" s="664"/>
      <c r="BI5" s="664"/>
      <c r="BJ5" s="664"/>
      <c r="BK5" s="664"/>
      <c r="BL5" s="664"/>
      <c r="BM5" s="664"/>
      <c r="BN5" s="665"/>
      <c r="BO5" s="723">
        <v>96.9</v>
      </c>
      <c r="BP5" s="723"/>
      <c r="BQ5" s="723"/>
      <c r="BR5" s="723"/>
      <c r="BS5" s="724">
        <v>341219</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x14ac:dyDescent="0.15">
      <c r="B6" s="658" t="s">
        <v>229</v>
      </c>
      <c r="C6" s="659"/>
      <c r="D6" s="659"/>
      <c r="E6" s="659"/>
      <c r="F6" s="659"/>
      <c r="G6" s="659"/>
      <c r="H6" s="659"/>
      <c r="I6" s="659"/>
      <c r="J6" s="659"/>
      <c r="K6" s="659"/>
      <c r="L6" s="659"/>
      <c r="M6" s="659"/>
      <c r="N6" s="659"/>
      <c r="O6" s="659"/>
      <c r="P6" s="659"/>
      <c r="Q6" s="660"/>
      <c r="R6" s="661">
        <v>419805</v>
      </c>
      <c r="S6" s="664"/>
      <c r="T6" s="664"/>
      <c r="U6" s="664"/>
      <c r="V6" s="664"/>
      <c r="W6" s="664"/>
      <c r="X6" s="664"/>
      <c r="Y6" s="665"/>
      <c r="Z6" s="723">
        <v>0.8</v>
      </c>
      <c r="AA6" s="723"/>
      <c r="AB6" s="723"/>
      <c r="AC6" s="723"/>
      <c r="AD6" s="724">
        <v>419805</v>
      </c>
      <c r="AE6" s="724"/>
      <c r="AF6" s="724"/>
      <c r="AG6" s="724"/>
      <c r="AH6" s="724"/>
      <c r="AI6" s="724"/>
      <c r="AJ6" s="724"/>
      <c r="AK6" s="724"/>
      <c r="AL6" s="666">
        <v>1.6</v>
      </c>
      <c r="AM6" s="667"/>
      <c r="AN6" s="667"/>
      <c r="AO6" s="725"/>
      <c r="AP6" s="658" t="s">
        <v>230</v>
      </c>
      <c r="AQ6" s="659"/>
      <c r="AR6" s="659"/>
      <c r="AS6" s="659"/>
      <c r="AT6" s="659"/>
      <c r="AU6" s="659"/>
      <c r="AV6" s="659"/>
      <c r="AW6" s="659"/>
      <c r="AX6" s="659"/>
      <c r="AY6" s="659"/>
      <c r="AZ6" s="659"/>
      <c r="BA6" s="659"/>
      <c r="BB6" s="659"/>
      <c r="BC6" s="659"/>
      <c r="BD6" s="659"/>
      <c r="BE6" s="659"/>
      <c r="BF6" s="660"/>
      <c r="BG6" s="661">
        <v>18767646</v>
      </c>
      <c r="BH6" s="664"/>
      <c r="BI6" s="664"/>
      <c r="BJ6" s="664"/>
      <c r="BK6" s="664"/>
      <c r="BL6" s="664"/>
      <c r="BM6" s="664"/>
      <c r="BN6" s="665"/>
      <c r="BO6" s="723">
        <v>96.9</v>
      </c>
      <c r="BP6" s="723"/>
      <c r="BQ6" s="723"/>
      <c r="BR6" s="723"/>
      <c r="BS6" s="724">
        <v>341219</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330374</v>
      </c>
      <c r="CS6" s="664"/>
      <c r="CT6" s="664"/>
      <c r="CU6" s="664"/>
      <c r="CV6" s="664"/>
      <c r="CW6" s="664"/>
      <c r="CX6" s="664"/>
      <c r="CY6" s="665"/>
      <c r="CZ6" s="774">
        <v>0.7</v>
      </c>
      <c r="DA6" s="743"/>
      <c r="DB6" s="743"/>
      <c r="DC6" s="777"/>
      <c r="DD6" s="669" t="s">
        <v>128</v>
      </c>
      <c r="DE6" s="664"/>
      <c r="DF6" s="664"/>
      <c r="DG6" s="664"/>
      <c r="DH6" s="664"/>
      <c r="DI6" s="664"/>
      <c r="DJ6" s="664"/>
      <c r="DK6" s="664"/>
      <c r="DL6" s="664"/>
      <c r="DM6" s="664"/>
      <c r="DN6" s="664"/>
      <c r="DO6" s="664"/>
      <c r="DP6" s="665"/>
      <c r="DQ6" s="669">
        <v>330374</v>
      </c>
      <c r="DR6" s="664"/>
      <c r="DS6" s="664"/>
      <c r="DT6" s="664"/>
      <c r="DU6" s="664"/>
      <c r="DV6" s="664"/>
      <c r="DW6" s="664"/>
      <c r="DX6" s="664"/>
      <c r="DY6" s="664"/>
      <c r="DZ6" s="664"/>
      <c r="EA6" s="664"/>
      <c r="EB6" s="664"/>
      <c r="EC6" s="704"/>
    </row>
    <row r="7" spans="2:143" ht="11.25" customHeight="1" x14ac:dyDescent="0.15">
      <c r="B7" s="658" t="s">
        <v>232</v>
      </c>
      <c r="C7" s="659"/>
      <c r="D7" s="659"/>
      <c r="E7" s="659"/>
      <c r="F7" s="659"/>
      <c r="G7" s="659"/>
      <c r="H7" s="659"/>
      <c r="I7" s="659"/>
      <c r="J7" s="659"/>
      <c r="K7" s="659"/>
      <c r="L7" s="659"/>
      <c r="M7" s="659"/>
      <c r="N7" s="659"/>
      <c r="O7" s="659"/>
      <c r="P7" s="659"/>
      <c r="Q7" s="660"/>
      <c r="R7" s="661">
        <v>23995</v>
      </c>
      <c r="S7" s="664"/>
      <c r="T7" s="664"/>
      <c r="U7" s="664"/>
      <c r="V7" s="664"/>
      <c r="W7" s="664"/>
      <c r="X7" s="664"/>
      <c r="Y7" s="665"/>
      <c r="Z7" s="723">
        <v>0</v>
      </c>
      <c r="AA7" s="723"/>
      <c r="AB7" s="723"/>
      <c r="AC7" s="723"/>
      <c r="AD7" s="724">
        <v>23995</v>
      </c>
      <c r="AE7" s="724"/>
      <c r="AF7" s="724"/>
      <c r="AG7" s="724"/>
      <c r="AH7" s="724"/>
      <c r="AI7" s="724"/>
      <c r="AJ7" s="724"/>
      <c r="AK7" s="724"/>
      <c r="AL7" s="666">
        <v>0.1</v>
      </c>
      <c r="AM7" s="667"/>
      <c r="AN7" s="667"/>
      <c r="AO7" s="725"/>
      <c r="AP7" s="658" t="s">
        <v>233</v>
      </c>
      <c r="AQ7" s="659"/>
      <c r="AR7" s="659"/>
      <c r="AS7" s="659"/>
      <c r="AT7" s="659"/>
      <c r="AU7" s="659"/>
      <c r="AV7" s="659"/>
      <c r="AW7" s="659"/>
      <c r="AX7" s="659"/>
      <c r="AY7" s="659"/>
      <c r="AZ7" s="659"/>
      <c r="BA7" s="659"/>
      <c r="BB7" s="659"/>
      <c r="BC7" s="659"/>
      <c r="BD7" s="659"/>
      <c r="BE7" s="659"/>
      <c r="BF7" s="660"/>
      <c r="BG7" s="661">
        <v>7893902</v>
      </c>
      <c r="BH7" s="664"/>
      <c r="BI7" s="664"/>
      <c r="BJ7" s="664"/>
      <c r="BK7" s="664"/>
      <c r="BL7" s="664"/>
      <c r="BM7" s="664"/>
      <c r="BN7" s="665"/>
      <c r="BO7" s="723">
        <v>40.799999999999997</v>
      </c>
      <c r="BP7" s="723"/>
      <c r="BQ7" s="723"/>
      <c r="BR7" s="723"/>
      <c r="BS7" s="724">
        <v>341219</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5660867</v>
      </c>
      <c r="CS7" s="664"/>
      <c r="CT7" s="664"/>
      <c r="CU7" s="664"/>
      <c r="CV7" s="664"/>
      <c r="CW7" s="664"/>
      <c r="CX7" s="664"/>
      <c r="CY7" s="665"/>
      <c r="CZ7" s="723">
        <v>11.5</v>
      </c>
      <c r="DA7" s="723"/>
      <c r="DB7" s="723"/>
      <c r="DC7" s="723"/>
      <c r="DD7" s="669">
        <v>97593</v>
      </c>
      <c r="DE7" s="664"/>
      <c r="DF7" s="664"/>
      <c r="DG7" s="664"/>
      <c r="DH7" s="664"/>
      <c r="DI7" s="664"/>
      <c r="DJ7" s="664"/>
      <c r="DK7" s="664"/>
      <c r="DL7" s="664"/>
      <c r="DM7" s="664"/>
      <c r="DN7" s="664"/>
      <c r="DO7" s="664"/>
      <c r="DP7" s="665"/>
      <c r="DQ7" s="669">
        <v>4912824</v>
      </c>
      <c r="DR7" s="664"/>
      <c r="DS7" s="664"/>
      <c r="DT7" s="664"/>
      <c r="DU7" s="664"/>
      <c r="DV7" s="664"/>
      <c r="DW7" s="664"/>
      <c r="DX7" s="664"/>
      <c r="DY7" s="664"/>
      <c r="DZ7" s="664"/>
      <c r="EA7" s="664"/>
      <c r="EB7" s="664"/>
      <c r="EC7" s="704"/>
    </row>
    <row r="8" spans="2:143" ht="11.25" customHeight="1" x14ac:dyDescent="0.15">
      <c r="B8" s="658" t="s">
        <v>235</v>
      </c>
      <c r="C8" s="659"/>
      <c r="D8" s="659"/>
      <c r="E8" s="659"/>
      <c r="F8" s="659"/>
      <c r="G8" s="659"/>
      <c r="H8" s="659"/>
      <c r="I8" s="659"/>
      <c r="J8" s="659"/>
      <c r="K8" s="659"/>
      <c r="L8" s="659"/>
      <c r="M8" s="659"/>
      <c r="N8" s="659"/>
      <c r="O8" s="659"/>
      <c r="P8" s="659"/>
      <c r="Q8" s="660"/>
      <c r="R8" s="661">
        <v>51025</v>
      </c>
      <c r="S8" s="664"/>
      <c r="T8" s="664"/>
      <c r="U8" s="664"/>
      <c r="V8" s="664"/>
      <c r="W8" s="664"/>
      <c r="X8" s="664"/>
      <c r="Y8" s="665"/>
      <c r="Z8" s="723">
        <v>0.1</v>
      </c>
      <c r="AA8" s="723"/>
      <c r="AB8" s="723"/>
      <c r="AC8" s="723"/>
      <c r="AD8" s="724">
        <v>51025</v>
      </c>
      <c r="AE8" s="724"/>
      <c r="AF8" s="724"/>
      <c r="AG8" s="724"/>
      <c r="AH8" s="724"/>
      <c r="AI8" s="724"/>
      <c r="AJ8" s="724"/>
      <c r="AK8" s="724"/>
      <c r="AL8" s="666">
        <v>0.2</v>
      </c>
      <c r="AM8" s="667"/>
      <c r="AN8" s="667"/>
      <c r="AO8" s="725"/>
      <c r="AP8" s="658" t="s">
        <v>236</v>
      </c>
      <c r="AQ8" s="659"/>
      <c r="AR8" s="659"/>
      <c r="AS8" s="659"/>
      <c r="AT8" s="659"/>
      <c r="AU8" s="659"/>
      <c r="AV8" s="659"/>
      <c r="AW8" s="659"/>
      <c r="AX8" s="659"/>
      <c r="AY8" s="659"/>
      <c r="AZ8" s="659"/>
      <c r="BA8" s="659"/>
      <c r="BB8" s="659"/>
      <c r="BC8" s="659"/>
      <c r="BD8" s="659"/>
      <c r="BE8" s="659"/>
      <c r="BF8" s="660"/>
      <c r="BG8" s="661">
        <v>222389</v>
      </c>
      <c r="BH8" s="664"/>
      <c r="BI8" s="664"/>
      <c r="BJ8" s="664"/>
      <c r="BK8" s="664"/>
      <c r="BL8" s="664"/>
      <c r="BM8" s="664"/>
      <c r="BN8" s="665"/>
      <c r="BO8" s="723">
        <v>1.1000000000000001</v>
      </c>
      <c r="BP8" s="723"/>
      <c r="BQ8" s="723"/>
      <c r="BR8" s="723"/>
      <c r="BS8" s="669" t="s">
        <v>128</v>
      </c>
      <c r="BT8" s="664"/>
      <c r="BU8" s="664"/>
      <c r="BV8" s="664"/>
      <c r="BW8" s="664"/>
      <c r="BX8" s="664"/>
      <c r="BY8" s="664"/>
      <c r="BZ8" s="664"/>
      <c r="CA8" s="664"/>
      <c r="CB8" s="704"/>
      <c r="CD8" s="705" t="s">
        <v>237</v>
      </c>
      <c r="CE8" s="702"/>
      <c r="CF8" s="702"/>
      <c r="CG8" s="702"/>
      <c r="CH8" s="702"/>
      <c r="CI8" s="702"/>
      <c r="CJ8" s="702"/>
      <c r="CK8" s="702"/>
      <c r="CL8" s="702"/>
      <c r="CM8" s="702"/>
      <c r="CN8" s="702"/>
      <c r="CO8" s="702"/>
      <c r="CP8" s="702"/>
      <c r="CQ8" s="703"/>
      <c r="CR8" s="661">
        <v>15859245</v>
      </c>
      <c r="CS8" s="664"/>
      <c r="CT8" s="664"/>
      <c r="CU8" s="664"/>
      <c r="CV8" s="664"/>
      <c r="CW8" s="664"/>
      <c r="CX8" s="664"/>
      <c r="CY8" s="665"/>
      <c r="CZ8" s="723">
        <v>32.1</v>
      </c>
      <c r="DA8" s="723"/>
      <c r="DB8" s="723"/>
      <c r="DC8" s="723"/>
      <c r="DD8" s="669">
        <v>424074</v>
      </c>
      <c r="DE8" s="664"/>
      <c r="DF8" s="664"/>
      <c r="DG8" s="664"/>
      <c r="DH8" s="664"/>
      <c r="DI8" s="664"/>
      <c r="DJ8" s="664"/>
      <c r="DK8" s="664"/>
      <c r="DL8" s="664"/>
      <c r="DM8" s="664"/>
      <c r="DN8" s="664"/>
      <c r="DO8" s="664"/>
      <c r="DP8" s="665"/>
      <c r="DQ8" s="669">
        <v>7956072</v>
      </c>
      <c r="DR8" s="664"/>
      <c r="DS8" s="664"/>
      <c r="DT8" s="664"/>
      <c r="DU8" s="664"/>
      <c r="DV8" s="664"/>
      <c r="DW8" s="664"/>
      <c r="DX8" s="664"/>
      <c r="DY8" s="664"/>
      <c r="DZ8" s="664"/>
      <c r="EA8" s="664"/>
      <c r="EB8" s="664"/>
      <c r="EC8" s="704"/>
    </row>
    <row r="9" spans="2:143" ht="11.25" customHeight="1" x14ac:dyDescent="0.15">
      <c r="B9" s="658" t="s">
        <v>238</v>
      </c>
      <c r="C9" s="659"/>
      <c r="D9" s="659"/>
      <c r="E9" s="659"/>
      <c r="F9" s="659"/>
      <c r="G9" s="659"/>
      <c r="H9" s="659"/>
      <c r="I9" s="659"/>
      <c r="J9" s="659"/>
      <c r="K9" s="659"/>
      <c r="L9" s="659"/>
      <c r="M9" s="659"/>
      <c r="N9" s="659"/>
      <c r="O9" s="659"/>
      <c r="P9" s="659"/>
      <c r="Q9" s="660"/>
      <c r="R9" s="661">
        <v>46002</v>
      </c>
      <c r="S9" s="664"/>
      <c r="T9" s="664"/>
      <c r="U9" s="664"/>
      <c r="V9" s="664"/>
      <c r="W9" s="664"/>
      <c r="X9" s="664"/>
      <c r="Y9" s="665"/>
      <c r="Z9" s="723">
        <v>0.1</v>
      </c>
      <c r="AA9" s="723"/>
      <c r="AB9" s="723"/>
      <c r="AC9" s="723"/>
      <c r="AD9" s="724">
        <v>46002</v>
      </c>
      <c r="AE9" s="724"/>
      <c r="AF9" s="724"/>
      <c r="AG9" s="724"/>
      <c r="AH9" s="724"/>
      <c r="AI9" s="724"/>
      <c r="AJ9" s="724"/>
      <c r="AK9" s="724"/>
      <c r="AL9" s="666">
        <v>0.2</v>
      </c>
      <c r="AM9" s="667"/>
      <c r="AN9" s="667"/>
      <c r="AO9" s="725"/>
      <c r="AP9" s="658" t="s">
        <v>239</v>
      </c>
      <c r="AQ9" s="659"/>
      <c r="AR9" s="659"/>
      <c r="AS9" s="659"/>
      <c r="AT9" s="659"/>
      <c r="AU9" s="659"/>
      <c r="AV9" s="659"/>
      <c r="AW9" s="659"/>
      <c r="AX9" s="659"/>
      <c r="AY9" s="659"/>
      <c r="AZ9" s="659"/>
      <c r="BA9" s="659"/>
      <c r="BB9" s="659"/>
      <c r="BC9" s="659"/>
      <c r="BD9" s="659"/>
      <c r="BE9" s="659"/>
      <c r="BF9" s="660"/>
      <c r="BG9" s="661">
        <v>5900827</v>
      </c>
      <c r="BH9" s="664"/>
      <c r="BI9" s="664"/>
      <c r="BJ9" s="664"/>
      <c r="BK9" s="664"/>
      <c r="BL9" s="664"/>
      <c r="BM9" s="664"/>
      <c r="BN9" s="665"/>
      <c r="BO9" s="723">
        <v>30.5</v>
      </c>
      <c r="BP9" s="723"/>
      <c r="BQ9" s="723"/>
      <c r="BR9" s="723"/>
      <c r="BS9" s="669" t="s">
        <v>240</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3387775</v>
      </c>
      <c r="CS9" s="664"/>
      <c r="CT9" s="664"/>
      <c r="CU9" s="664"/>
      <c r="CV9" s="664"/>
      <c r="CW9" s="664"/>
      <c r="CX9" s="664"/>
      <c r="CY9" s="665"/>
      <c r="CZ9" s="723">
        <v>6.9</v>
      </c>
      <c r="DA9" s="723"/>
      <c r="DB9" s="723"/>
      <c r="DC9" s="723"/>
      <c r="DD9" s="669">
        <v>147009</v>
      </c>
      <c r="DE9" s="664"/>
      <c r="DF9" s="664"/>
      <c r="DG9" s="664"/>
      <c r="DH9" s="664"/>
      <c r="DI9" s="664"/>
      <c r="DJ9" s="664"/>
      <c r="DK9" s="664"/>
      <c r="DL9" s="664"/>
      <c r="DM9" s="664"/>
      <c r="DN9" s="664"/>
      <c r="DO9" s="664"/>
      <c r="DP9" s="665"/>
      <c r="DQ9" s="669">
        <v>2749271</v>
      </c>
      <c r="DR9" s="664"/>
      <c r="DS9" s="664"/>
      <c r="DT9" s="664"/>
      <c r="DU9" s="664"/>
      <c r="DV9" s="664"/>
      <c r="DW9" s="664"/>
      <c r="DX9" s="664"/>
      <c r="DY9" s="664"/>
      <c r="DZ9" s="664"/>
      <c r="EA9" s="664"/>
      <c r="EB9" s="664"/>
      <c r="EC9" s="704"/>
    </row>
    <row r="10" spans="2:143" ht="11.25" customHeight="1" x14ac:dyDescent="0.15">
      <c r="B10" s="658" t="s">
        <v>242</v>
      </c>
      <c r="C10" s="659"/>
      <c r="D10" s="659"/>
      <c r="E10" s="659"/>
      <c r="F10" s="659"/>
      <c r="G10" s="659"/>
      <c r="H10" s="659"/>
      <c r="I10" s="659"/>
      <c r="J10" s="659"/>
      <c r="K10" s="659"/>
      <c r="L10" s="659"/>
      <c r="M10" s="659"/>
      <c r="N10" s="659"/>
      <c r="O10" s="659"/>
      <c r="P10" s="659"/>
      <c r="Q10" s="660"/>
      <c r="R10" s="661" t="s">
        <v>240</v>
      </c>
      <c r="S10" s="664"/>
      <c r="T10" s="664"/>
      <c r="U10" s="664"/>
      <c r="V10" s="664"/>
      <c r="W10" s="664"/>
      <c r="X10" s="664"/>
      <c r="Y10" s="665"/>
      <c r="Z10" s="723" t="s">
        <v>128</v>
      </c>
      <c r="AA10" s="723"/>
      <c r="AB10" s="723"/>
      <c r="AC10" s="723"/>
      <c r="AD10" s="724" t="s">
        <v>243</v>
      </c>
      <c r="AE10" s="724"/>
      <c r="AF10" s="724"/>
      <c r="AG10" s="724"/>
      <c r="AH10" s="724"/>
      <c r="AI10" s="724"/>
      <c r="AJ10" s="724"/>
      <c r="AK10" s="724"/>
      <c r="AL10" s="666" t="s">
        <v>240</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457409</v>
      </c>
      <c r="BH10" s="664"/>
      <c r="BI10" s="664"/>
      <c r="BJ10" s="664"/>
      <c r="BK10" s="664"/>
      <c r="BL10" s="664"/>
      <c r="BM10" s="664"/>
      <c r="BN10" s="665"/>
      <c r="BO10" s="723">
        <v>2.4</v>
      </c>
      <c r="BP10" s="723"/>
      <c r="BQ10" s="723"/>
      <c r="BR10" s="723"/>
      <c r="BS10" s="669">
        <v>77254</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56567</v>
      </c>
      <c r="CS10" s="664"/>
      <c r="CT10" s="664"/>
      <c r="CU10" s="664"/>
      <c r="CV10" s="664"/>
      <c r="CW10" s="664"/>
      <c r="CX10" s="664"/>
      <c r="CY10" s="665"/>
      <c r="CZ10" s="723">
        <v>0.1</v>
      </c>
      <c r="DA10" s="723"/>
      <c r="DB10" s="723"/>
      <c r="DC10" s="723"/>
      <c r="DD10" s="669" t="s">
        <v>128</v>
      </c>
      <c r="DE10" s="664"/>
      <c r="DF10" s="664"/>
      <c r="DG10" s="664"/>
      <c r="DH10" s="664"/>
      <c r="DI10" s="664"/>
      <c r="DJ10" s="664"/>
      <c r="DK10" s="664"/>
      <c r="DL10" s="664"/>
      <c r="DM10" s="664"/>
      <c r="DN10" s="664"/>
      <c r="DO10" s="664"/>
      <c r="DP10" s="665"/>
      <c r="DQ10" s="669">
        <v>56567</v>
      </c>
      <c r="DR10" s="664"/>
      <c r="DS10" s="664"/>
      <c r="DT10" s="664"/>
      <c r="DU10" s="664"/>
      <c r="DV10" s="664"/>
      <c r="DW10" s="664"/>
      <c r="DX10" s="664"/>
      <c r="DY10" s="664"/>
      <c r="DZ10" s="664"/>
      <c r="EA10" s="664"/>
      <c r="EB10" s="664"/>
      <c r="EC10" s="704"/>
    </row>
    <row r="11" spans="2:143" ht="11.25" customHeight="1" x14ac:dyDescent="0.15">
      <c r="B11" s="658" t="s">
        <v>246</v>
      </c>
      <c r="C11" s="659"/>
      <c r="D11" s="659"/>
      <c r="E11" s="659"/>
      <c r="F11" s="659"/>
      <c r="G11" s="659"/>
      <c r="H11" s="659"/>
      <c r="I11" s="659"/>
      <c r="J11" s="659"/>
      <c r="K11" s="659"/>
      <c r="L11" s="659"/>
      <c r="M11" s="659"/>
      <c r="N11" s="659"/>
      <c r="O11" s="659"/>
      <c r="P11" s="659"/>
      <c r="Q11" s="660"/>
      <c r="R11" s="661" t="s">
        <v>240</v>
      </c>
      <c r="S11" s="664"/>
      <c r="T11" s="664"/>
      <c r="U11" s="664"/>
      <c r="V11" s="664"/>
      <c r="W11" s="664"/>
      <c r="X11" s="664"/>
      <c r="Y11" s="665"/>
      <c r="Z11" s="723" t="s">
        <v>240</v>
      </c>
      <c r="AA11" s="723"/>
      <c r="AB11" s="723"/>
      <c r="AC11" s="723"/>
      <c r="AD11" s="724" t="s">
        <v>240</v>
      </c>
      <c r="AE11" s="724"/>
      <c r="AF11" s="724"/>
      <c r="AG11" s="724"/>
      <c r="AH11" s="724"/>
      <c r="AI11" s="724"/>
      <c r="AJ11" s="724"/>
      <c r="AK11" s="724"/>
      <c r="AL11" s="666" t="s">
        <v>128</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1313277</v>
      </c>
      <c r="BH11" s="664"/>
      <c r="BI11" s="664"/>
      <c r="BJ11" s="664"/>
      <c r="BK11" s="664"/>
      <c r="BL11" s="664"/>
      <c r="BM11" s="664"/>
      <c r="BN11" s="665"/>
      <c r="BO11" s="723">
        <v>6.8</v>
      </c>
      <c r="BP11" s="723"/>
      <c r="BQ11" s="723"/>
      <c r="BR11" s="723"/>
      <c r="BS11" s="669">
        <v>263965</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1948893</v>
      </c>
      <c r="CS11" s="664"/>
      <c r="CT11" s="664"/>
      <c r="CU11" s="664"/>
      <c r="CV11" s="664"/>
      <c r="CW11" s="664"/>
      <c r="CX11" s="664"/>
      <c r="CY11" s="665"/>
      <c r="CZ11" s="723">
        <v>3.9</v>
      </c>
      <c r="DA11" s="723"/>
      <c r="DB11" s="723"/>
      <c r="DC11" s="723"/>
      <c r="DD11" s="669">
        <v>949560</v>
      </c>
      <c r="DE11" s="664"/>
      <c r="DF11" s="664"/>
      <c r="DG11" s="664"/>
      <c r="DH11" s="664"/>
      <c r="DI11" s="664"/>
      <c r="DJ11" s="664"/>
      <c r="DK11" s="664"/>
      <c r="DL11" s="664"/>
      <c r="DM11" s="664"/>
      <c r="DN11" s="664"/>
      <c r="DO11" s="664"/>
      <c r="DP11" s="665"/>
      <c r="DQ11" s="669">
        <v>689591</v>
      </c>
      <c r="DR11" s="664"/>
      <c r="DS11" s="664"/>
      <c r="DT11" s="664"/>
      <c r="DU11" s="664"/>
      <c r="DV11" s="664"/>
      <c r="DW11" s="664"/>
      <c r="DX11" s="664"/>
      <c r="DY11" s="664"/>
      <c r="DZ11" s="664"/>
      <c r="EA11" s="664"/>
      <c r="EB11" s="664"/>
      <c r="EC11" s="704"/>
    </row>
    <row r="12" spans="2:143" ht="11.25" customHeight="1" x14ac:dyDescent="0.15">
      <c r="B12" s="658" t="s">
        <v>249</v>
      </c>
      <c r="C12" s="659"/>
      <c r="D12" s="659"/>
      <c r="E12" s="659"/>
      <c r="F12" s="659"/>
      <c r="G12" s="659"/>
      <c r="H12" s="659"/>
      <c r="I12" s="659"/>
      <c r="J12" s="659"/>
      <c r="K12" s="659"/>
      <c r="L12" s="659"/>
      <c r="M12" s="659"/>
      <c r="N12" s="659"/>
      <c r="O12" s="659"/>
      <c r="P12" s="659"/>
      <c r="Q12" s="660"/>
      <c r="R12" s="661">
        <v>2265722</v>
      </c>
      <c r="S12" s="664"/>
      <c r="T12" s="664"/>
      <c r="U12" s="664"/>
      <c r="V12" s="664"/>
      <c r="W12" s="664"/>
      <c r="X12" s="664"/>
      <c r="Y12" s="665"/>
      <c r="Z12" s="723">
        <v>4.4000000000000004</v>
      </c>
      <c r="AA12" s="723"/>
      <c r="AB12" s="723"/>
      <c r="AC12" s="723"/>
      <c r="AD12" s="724">
        <v>2265722</v>
      </c>
      <c r="AE12" s="724"/>
      <c r="AF12" s="724"/>
      <c r="AG12" s="724"/>
      <c r="AH12" s="724"/>
      <c r="AI12" s="724"/>
      <c r="AJ12" s="724"/>
      <c r="AK12" s="724"/>
      <c r="AL12" s="666">
        <v>8.6999999999999993</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9510049</v>
      </c>
      <c r="BH12" s="664"/>
      <c r="BI12" s="664"/>
      <c r="BJ12" s="664"/>
      <c r="BK12" s="664"/>
      <c r="BL12" s="664"/>
      <c r="BM12" s="664"/>
      <c r="BN12" s="665"/>
      <c r="BO12" s="723">
        <v>49.1</v>
      </c>
      <c r="BP12" s="723"/>
      <c r="BQ12" s="723"/>
      <c r="BR12" s="723"/>
      <c r="BS12" s="669" t="s">
        <v>240</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1954804</v>
      </c>
      <c r="CS12" s="664"/>
      <c r="CT12" s="664"/>
      <c r="CU12" s="664"/>
      <c r="CV12" s="664"/>
      <c r="CW12" s="664"/>
      <c r="CX12" s="664"/>
      <c r="CY12" s="665"/>
      <c r="CZ12" s="723">
        <v>4</v>
      </c>
      <c r="DA12" s="723"/>
      <c r="DB12" s="723"/>
      <c r="DC12" s="723"/>
      <c r="DD12" s="669">
        <v>22139</v>
      </c>
      <c r="DE12" s="664"/>
      <c r="DF12" s="664"/>
      <c r="DG12" s="664"/>
      <c r="DH12" s="664"/>
      <c r="DI12" s="664"/>
      <c r="DJ12" s="664"/>
      <c r="DK12" s="664"/>
      <c r="DL12" s="664"/>
      <c r="DM12" s="664"/>
      <c r="DN12" s="664"/>
      <c r="DO12" s="664"/>
      <c r="DP12" s="665"/>
      <c r="DQ12" s="669">
        <v>725990</v>
      </c>
      <c r="DR12" s="664"/>
      <c r="DS12" s="664"/>
      <c r="DT12" s="664"/>
      <c r="DU12" s="664"/>
      <c r="DV12" s="664"/>
      <c r="DW12" s="664"/>
      <c r="DX12" s="664"/>
      <c r="DY12" s="664"/>
      <c r="DZ12" s="664"/>
      <c r="EA12" s="664"/>
      <c r="EB12" s="664"/>
      <c r="EC12" s="704"/>
    </row>
    <row r="13" spans="2:143" ht="11.25" customHeight="1" x14ac:dyDescent="0.15">
      <c r="B13" s="658" t="s">
        <v>252</v>
      </c>
      <c r="C13" s="659"/>
      <c r="D13" s="659"/>
      <c r="E13" s="659"/>
      <c r="F13" s="659"/>
      <c r="G13" s="659"/>
      <c r="H13" s="659"/>
      <c r="I13" s="659"/>
      <c r="J13" s="659"/>
      <c r="K13" s="659"/>
      <c r="L13" s="659"/>
      <c r="M13" s="659"/>
      <c r="N13" s="659"/>
      <c r="O13" s="659"/>
      <c r="P13" s="659"/>
      <c r="Q13" s="660"/>
      <c r="R13" s="661">
        <v>36584</v>
      </c>
      <c r="S13" s="664"/>
      <c r="T13" s="664"/>
      <c r="U13" s="664"/>
      <c r="V13" s="664"/>
      <c r="W13" s="664"/>
      <c r="X13" s="664"/>
      <c r="Y13" s="665"/>
      <c r="Z13" s="723">
        <v>0.1</v>
      </c>
      <c r="AA13" s="723"/>
      <c r="AB13" s="723"/>
      <c r="AC13" s="723"/>
      <c r="AD13" s="724">
        <v>36584</v>
      </c>
      <c r="AE13" s="724"/>
      <c r="AF13" s="724"/>
      <c r="AG13" s="724"/>
      <c r="AH13" s="724"/>
      <c r="AI13" s="724"/>
      <c r="AJ13" s="724"/>
      <c r="AK13" s="724"/>
      <c r="AL13" s="666">
        <v>0.1</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9428846</v>
      </c>
      <c r="BH13" s="664"/>
      <c r="BI13" s="664"/>
      <c r="BJ13" s="664"/>
      <c r="BK13" s="664"/>
      <c r="BL13" s="664"/>
      <c r="BM13" s="664"/>
      <c r="BN13" s="665"/>
      <c r="BO13" s="723">
        <v>48.7</v>
      </c>
      <c r="BP13" s="723"/>
      <c r="BQ13" s="723"/>
      <c r="BR13" s="723"/>
      <c r="BS13" s="669" t="s">
        <v>240</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5607029</v>
      </c>
      <c r="CS13" s="664"/>
      <c r="CT13" s="664"/>
      <c r="CU13" s="664"/>
      <c r="CV13" s="664"/>
      <c r="CW13" s="664"/>
      <c r="CX13" s="664"/>
      <c r="CY13" s="665"/>
      <c r="CZ13" s="723">
        <v>11.4</v>
      </c>
      <c r="DA13" s="723"/>
      <c r="DB13" s="723"/>
      <c r="DC13" s="723"/>
      <c r="DD13" s="669">
        <v>3128136</v>
      </c>
      <c r="DE13" s="664"/>
      <c r="DF13" s="664"/>
      <c r="DG13" s="664"/>
      <c r="DH13" s="664"/>
      <c r="DI13" s="664"/>
      <c r="DJ13" s="664"/>
      <c r="DK13" s="664"/>
      <c r="DL13" s="664"/>
      <c r="DM13" s="664"/>
      <c r="DN13" s="664"/>
      <c r="DO13" s="664"/>
      <c r="DP13" s="665"/>
      <c r="DQ13" s="669">
        <v>2539240</v>
      </c>
      <c r="DR13" s="664"/>
      <c r="DS13" s="664"/>
      <c r="DT13" s="664"/>
      <c r="DU13" s="664"/>
      <c r="DV13" s="664"/>
      <c r="DW13" s="664"/>
      <c r="DX13" s="664"/>
      <c r="DY13" s="664"/>
      <c r="DZ13" s="664"/>
      <c r="EA13" s="664"/>
      <c r="EB13" s="664"/>
      <c r="EC13" s="704"/>
    </row>
    <row r="14" spans="2:143" ht="11.25" customHeight="1" x14ac:dyDescent="0.15">
      <c r="B14" s="658" t="s">
        <v>255</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240</v>
      </c>
      <c r="AA14" s="723"/>
      <c r="AB14" s="723"/>
      <c r="AC14" s="723"/>
      <c r="AD14" s="724" t="s">
        <v>240</v>
      </c>
      <c r="AE14" s="724"/>
      <c r="AF14" s="724"/>
      <c r="AG14" s="724"/>
      <c r="AH14" s="724"/>
      <c r="AI14" s="724"/>
      <c r="AJ14" s="724"/>
      <c r="AK14" s="724"/>
      <c r="AL14" s="666" t="s">
        <v>128</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361055</v>
      </c>
      <c r="BH14" s="664"/>
      <c r="BI14" s="664"/>
      <c r="BJ14" s="664"/>
      <c r="BK14" s="664"/>
      <c r="BL14" s="664"/>
      <c r="BM14" s="664"/>
      <c r="BN14" s="665"/>
      <c r="BO14" s="723">
        <v>1.9</v>
      </c>
      <c r="BP14" s="723"/>
      <c r="BQ14" s="723"/>
      <c r="BR14" s="723"/>
      <c r="BS14" s="669" t="s">
        <v>240</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1815544</v>
      </c>
      <c r="CS14" s="664"/>
      <c r="CT14" s="664"/>
      <c r="CU14" s="664"/>
      <c r="CV14" s="664"/>
      <c r="CW14" s="664"/>
      <c r="CX14" s="664"/>
      <c r="CY14" s="665"/>
      <c r="CZ14" s="723">
        <v>3.7</v>
      </c>
      <c r="DA14" s="723"/>
      <c r="DB14" s="723"/>
      <c r="DC14" s="723"/>
      <c r="DD14" s="669">
        <v>71918</v>
      </c>
      <c r="DE14" s="664"/>
      <c r="DF14" s="664"/>
      <c r="DG14" s="664"/>
      <c r="DH14" s="664"/>
      <c r="DI14" s="664"/>
      <c r="DJ14" s="664"/>
      <c r="DK14" s="664"/>
      <c r="DL14" s="664"/>
      <c r="DM14" s="664"/>
      <c r="DN14" s="664"/>
      <c r="DO14" s="664"/>
      <c r="DP14" s="665"/>
      <c r="DQ14" s="669">
        <v>1744443</v>
      </c>
      <c r="DR14" s="664"/>
      <c r="DS14" s="664"/>
      <c r="DT14" s="664"/>
      <c r="DU14" s="664"/>
      <c r="DV14" s="664"/>
      <c r="DW14" s="664"/>
      <c r="DX14" s="664"/>
      <c r="DY14" s="664"/>
      <c r="DZ14" s="664"/>
      <c r="EA14" s="664"/>
      <c r="EB14" s="664"/>
      <c r="EC14" s="704"/>
    </row>
    <row r="15" spans="2:143" ht="11.25" customHeight="1" x14ac:dyDescent="0.15">
      <c r="B15" s="658" t="s">
        <v>258</v>
      </c>
      <c r="C15" s="659"/>
      <c r="D15" s="659"/>
      <c r="E15" s="659"/>
      <c r="F15" s="659"/>
      <c r="G15" s="659"/>
      <c r="H15" s="659"/>
      <c r="I15" s="659"/>
      <c r="J15" s="659"/>
      <c r="K15" s="659"/>
      <c r="L15" s="659"/>
      <c r="M15" s="659"/>
      <c r="N15" s="659"/>
      <c r="O15" s="659"/>
      <c r="P15" s="659"/>
      <c r="Q15" s="660"/>
      <c r="R15" s="661">
        <v>150823</v>
      </c>
      <c r="S15" s="664"/>
      <c r="T15" s="664"/>
      <c r="U15" s="664"/>
      <c r="V15" s="664"/>
      <c r="W15" s="664"/>
      <c r="X15" s="664"/>
      <c r="Y15" s="665"/>
      <c r="Z15" s="723">
        <v>0.3</v>
      </c>
      <c r="AA15" s="723"/>
      <c r="AB15" s="723"/>
      <c r="AC15" s="723"/>
      <c r="AD15" s="724">
        <v>150823</v>
      </c>
      <c r="AE15" s="724"/>
      <c r="AF15" s="724"/>
      <c r="AG15" s="724"/>
      <c r="AH15" s="724"/>
      <c r="AI15" s="724"/>
      <c r="AJ15" s="724"/>
      <c r="AK15" s="724"/>
      <c r="AL15" s="666">
        <v>0.6</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1002640</v>
      </c>
      <c r="BH15" s="664"/>
      <c r="BI15" s="664"/>
      <c r="BJ15" s="664"/>
      <c r="BK15" s="664"/>
      <c r="BL15" s="664"/>
      <c r="BM15" s="664"/>
      <c r="BN15" s="665"/>
      <c r="BO15" s="723">
        <v>5.2</v>
      </c>
      <c r="BP15" s="723"/>
      <c r="BQ15" s="723"/>
      <c r="BR15" s="723"/>
      <c r="BS15" s="669" t="s">
        <v>240</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7989523</v>
      </c>
      <c r="CS15" s="664"/>
      <c r="CT15" s="664"/>
      <c r="CU15" s="664"/>
      <c r="CV15" s="664"/>
      <c r="CW15" s="664"/>
      <c r="CX15" s="664"/>
      <c r="CY15" s="665"/>
      <c r="CZ15" s="723">
        <v>16.2</v>
      </c>
      <c r="DA15" s="723"/>
      <c r="DB15" s="723"/>
      <c r="DC15" s="723"/>
      <c r="DD15" s="669">
        <v>3130781</v>
      </c>
      <c r="DE15" s="664"/>
      <c r="DF15" s="664"/>
      <c r="DG15" s="664"/>
      <c r="DH15" s="664"/>
      <c r="DI15" s="664"/>
      <c r="DJ15" s="664"/>
      <c r="DK15" s="664"/>
      <c r="DL15" s="664"/>
      <c r="DM15" s="664"/>
      <c r="DN15" s="664"/>
      <c r="DO15" s="664"/>
      <c r="DP15" s="665"/>
      <c r="DQ15" s="669">
        <v>4266052</v>
      </c>
      <c r="DR15" s="664"/>
      <c r="DS15" s="664"/>
      <c r="DT15" s="664"/>
      <c r="DU15" s="664"/>
      <c r="DV15" s="664"/>
      <c r="DW15" s="664"/>
      <c r="DX15" s="664"/>
      <c r="DY15" s="664"/>
      <c r="DZ15" s="664"/>
      <c r="EA15" s="664"/>
      <c r="EB15" s="664"/>
      <c r="EC15" s="704"/>
    </row>
    <row r="16" spans="2:143" ht="11.25" customHeight="1" x14ac:dyDescent="0.15">
      <c r="B16" s="658" t="s">
        <v>261</v>
      </c>
      <c r="C16" s="659"/>
      <c r="D16" s="659"/>
      <c r="E16" s="659"/>
      <c r="F16" s="659"/>
      <c r="G16" s="659"/>
      <c r="H16" s="659"/>
      <c r="I16" s="659"/>
      <c r="J16" s="659"/>
      <c r="K16" s="659"/>
      <c r="L16" s="659"/>
      <c r="M16" s="659"/>
      <c r="N16" s="659"/>
      <c r="O16" s="659"/>
      <c r="P16" s="659"/>
      <c r="Q16" s="660"/>
      <c r="R16" s="661" t="s">
        <v>240</v>
      </c>
      <c r="S16" s="664"/>
      <c r="T16" s="664"/>
      <c r="U16" s="664"/>
      <c r="V16" s="664"/>
      <c r="W16" s="664"/>
      <c r="X16" s="664"/>
      <c r="Y16" s="665"/>
      <c r="Z16" s="723" t="s">
        <v>240</v>
      </c>
      <c r="AA16" s="723"/>
      <c r="AB16" s="723"/>
      <c r="AC16" s="723"/>
      <c r="AD16" s="724" t="s">
        <v>240</v>
      </c>
      <c r="AE16" s="724"/>
      <c r="AF16" s="724"/>
      <c r="AG16" s="724"/>
      <c r="AH16" s="724"/>
      <c r="AI16" s="724"/>
      <c r="AJ16" s="724"/>
      <c r="AK16" s="724"/>
      <c r="AL16" s="666" t="s">
        <v>240</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240</v>
      </c>
      <c r="BH16" s="664"/>
      <c r="BI16" s="664"/>
      <c r="BJ16" s="664"/>
      <c r="BK16" s="664"/>
      <c r="BL16" s="664"/>
      <c r="BM16" s="664"/>
      <c r="BN16" s="665"/>
      <c r="BO16" s="723" t="s">
        <v>240</v>
      </c>
      <c r="BP16" s="723"/>
      <c r="BQ16" s="723"/>
      <c r="BR16" s="723"/>
      <c r="BS16" s="669" t="s">
        <v>128</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t="s">
        <v>128</v>
      </c>
      <c r="CS16" s="664"/>
      <c r="CT16" s="664"/>
      <c r="CU16" s="664"/>
      <c r="CV16" s="664"/>
      <c r="CW16" s="664"/>
      <c r="CX16" s="664"/>
      <c r="CY16" s="665"/>
      <c r="CZ16" s="723" t="s">
        <v>240</v>
      </c>
      <c r="DA16" s="723"/>
      <c r="DB16" s="723"/>
      <c r="DC16" s="723"/>
      <c r="DD16" s="669" t="s">
        <v>128</v>
      </c>
      <c r="DE16" s="664"/>
      <c r="DF16" s="664"/>
      <c r="DG16" s="664"/>
      <c r="DH16" s="664"/>
      <c r="DI16" s="664"/>
      <c r="DJ16" s="664"/>
      <c r="DK16" s="664"/>
      <c r="DL16" s="664"/>
      <c r="DM16" s="664"/>
      <c r="DN16" s="664"/>
      <c r="DO16" s="664"/>
      <c r="DP16" s="665"/>
      <c r="DQ16" s="669" t="s">
        <v>240</v>
      </c>
      <c r="DR16" s="664"/>
      <c r="DS16" s="664"/>
      <c r="DT16" s="664"/>
      <c r="DU16" s="664"/>
      <c r="DV16" s="664"/>
      <c r="DW16" s="664"/>
      <c r="DX16" s="664"/>
      <c r="DY16" s="664"/>
      <c r="DZ16" s="664"/>
      <c r="EA16" s="664"/>
      <c r="EB16" s="664"/>
      <c r="EC16" s="704"/>
    </row>
    <row r="17" spans="2:133" ht="11.25" customHeight="1" x14ac:dyDescent="0.15">
      <c r="B17" s="658" t="s">
        <v>264</v>
      </c>
      <c r="C17" s="659"/>
      <c r="D17" s="659"/>
      <c r="E17" s="659"/>
      <c r="F17" s="659"/>
      <c r="G17" s="659"/>
      <c r="H17" s="659"/>
      <c r="I17" s="659"/>
      <c r="J17" s="659"/>
      <c r="K17" s="659"/>
      <c r="L17" s="659"/>
      <c r="M17" s="659"/>
      <c r="N17" s="659"/>
      <c r="O17" s="659"/>
      <c r="P17" s="659"/>
      <c r="Q17" s="660"/>
      <c r="R17" s="661">
        <v>93040</v>
      </c>
      <c r="S17" s="664"/>
      <c r="T17" s="664"/>
      <c r="U17" s="664"/>
      <c r="V17" s="664"/>
      <c r="W17" s="664"/>
      <c r="X17" s="664"/>
      <c r="Y17" s="665"/>
      <c r="Z17" s="723">
        <v>0.2</v>
      </c>
      <c r="AA17" s="723"/>
      <c r="AB17" s="723"/>
      <c r="AC17" s="723"/>
      <c r="AD17" s="724">
        <v>93040</v>
      </c>
      <c r="AE17" s="724"/>
      <c r="AF17" s="724"/>
      <c r="AG17" s="724"/>
      <c r="AH17" s="724"/>
      <c r="AI17" s="724"/>
      <c r="AJ17" s="724"/>
      <c r="AK17" s="724"/>
      <c r="AL17" s="666">
        <v>0.4</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240</v>
      </c>
      <c r="BH17" s="664"/>
      <c r="BI17" s="664"/>
      <c r="BJ17" s="664"/>
      <c r="BK17" s="664"/>
      <c r="BL17" s="664"/>
      <c r="BM17" s="664"/>
      <c r="BN17" s="665"/>
      <c r="BO17" s="723" t="s">
        <v>240</v>
      </c>
      <c r="BP17" s="723"/>
      <c r="BQ17" s="723"/>
      <c r="BR17" s="723"/>
      <c r="BS17" s="669" t="s">
        <v>240</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4730565</v>
      </c>
      <c r="CS17" s="664"/>
      <c r="CT17" s="664"/>
      <c r="CU17" s="664"/>
      <c r="CV17" s="664"/>
      <c r="CW17" s="664"/>
      <c r="CX17" s="664"/>
      <c r="CY17" s="665"/>
      <c r="CZ17" s="723">
        <v>9.6</v>
      </c>
      <c r="DA17" s="723"/>
      <c r="DB17" s="723"/>
      <c r="DC17" s="723"/>
      <c r="DD17" s="669" t="s">
        <v>240</v>
      </c>
      <c r="DE17" s="664"/>
      <c r="DF17" s="664"/>
      <c r="DG17" s="664"/>
      <c r="DH17" s="664"/>
      <c r="DI17" s="664"/>
      <c r="DJ17" s="664"/>
      <c r="DK17" s="664"/>
      <c r="DL17" s="664"/>
      <c r="DM17" s="664"/>
      <c r="DN17" s="664"/>
      <c r="DO17" s="664"/>
      <c r="DP17" s="665"/>
      <c r="DQ17" s="669">
        <v>4673314</v>
      </c>
      <c r="DR17" s="664"/>
      <c r="DS17" s="664"/>
      <c r="DT17" s="664"/>
      <c r="DU17" s="664"/>
      <c r="DV17" s="664"/>
      <c r="DW17" s="664"/>
      <c r="DX17" s="664"/>
      <c r="DY17" s="664"/>
      <c r="DZ17" s="664"/>
      <c r="EA17" s="664"/>
      <c r="EB17" s="664"/>
      <c r="EC17" s="704"/>
    </row>
    <row r="18" spans="2:133" ht="11.25" customHeight="1" x14ac:dyDescent="0.15">
      <c r="B18" s="658" t="s">
        <v>267</v>
      </c>
      <c r="C18" s="659"/>
      <c r="D18" s="659"/>
      <c r="E18" s="659"/>
      <c r="F18" s="659"/>
      <c r="G18" s="659"/>
      <c r="H18" s="659"/>
      <c r="I18" s="659"/>
      <c r="J18" s="659"/>
      <c r="K18" s="659"/>
      <c r="L18" s="659"/>
      <c r="M18" s="659"/>
      <c r="N18" s="659"/>
      <c r="O18" s="659"/>
      <c r="P18" s="659"/>
      <c r="Q18" s="660"/>
      <c r="R18" s="661">
        <v>4764782</v>
      </c>
      <c r="S18" s="664"/>
      <c r="T18" s="664"/>
      <c r="U18" s="664"/>
      <c r="V18" s="664"/>
      <c r="W18" s="664"/>
      <c r="X18" s="664"/>
      <c r="Y18" s="665"/>
      <c r="Z18" s="723">
        <v>9.1999999999999993</v>
      </c>
      <c r="AA18" s="723"/>
      <c r="AB18" s="723"/>
      <c r="AC18" s="723"/>
      <c r="AD18" s="724">
        <v>4050224</v>
      </c>
      <c r="AE18" s="724"/>
      <c r="AF18" s="724"/>
      <c r="AG18" s="724"/>
      <c r="AH18" s="724"/>
      <c r="AI18" s="724"/>
      <c r="AJ18" s="724"/>
      <c r="AK18" s="724"/>
      <c r="AL18" s="666">
        <v>15.5</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240</v>
      </c>
      <c r="BH18" s="664"/>
      <c r="BI18" s="664"/>
      <c r="BJ18" s="664"/>
      <c r="BK18" s="664"/>
      <c r="BL18" s="664"/>
      <c r="BM18" s="664"/>
      <c r="BN18" s="665"/>
      <c r="BO18" s="723" t="s">
        <v>128</v>
      </c>
      <c r="BP18" s="723"/>
      <c r="BQ18" s="723"/>
      <c r="BR18" s="723"/>
      <c r="BS18" s="669" t="s">
        <v>128</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240</v>
      </c>
      <c r="CS18" s="664"/>
      <c r="CT18" s="664"/>
      <c r="CU18" s="664"/>
      <c r="CV18" s="664"/>
      <c r="CW18" s="664"/>
      <c r="CX18" s="664"/>
      <c r="CY18" s="665"/>
      <c r="CZ18" s="723" t="s">
        <v>128</v>
      </c>
      <c r="DA18" s="723"/>
      <c r="DB18" s="723"/>
      <c r="DC18" s="723"/>
      <c r="DD18" s="669" t="s">
        <v>240</v>
      </c>
      <c r="DE18" s="664"/>
      <c r="DF18" s="664"/>
      <c r="DG18" s="664"/>
      <c r="DH18" s="664"/>
      <c r="DI18" s="664"/>
      <c r="DJ18" s="664"/>
      <c r="DK18" s="664"/>
      <c r="DL18" s="664"/>
      <c r="DM18" s="664"/>
      <c r="DN18" s="664"/>
      <c r="DO18" s="664"/>
      <c r="DP18" s="665"/>
      <c r="DQ18" s="669" t="s">
        <v>240</v>
      </c>
      <c r="DR18" s="664"/>
      <c r="DS18" s="664"/>
      <c r="DT18" s="664"/>
      <c r="DU18" s="664"/>
      <c r="DV18" s="664"/>
      <c r="DW18" s="664"/>
      <c r="DX18" s="664"/>
      <c r="DY18" s="664"/>
      <c r="DZ18" s="664"/>
      <c r="EA18" s="664"/>
      <c r="EB18" s="664"/>
      <c r="EC18" s="704"/>
    </row>
    <row r="19" spans="2:133" ht="11.25" customHeight="1" x14ac:dyDescent="0.15">
      <c r="B19" s="658" t="s">
        <v>270</v>
      </c>
      <c r="C19" s="659"/>
      <c r="D19" s="659"/>
      <c r="E19" s="659"/>
      <c r="F19" s="659"/>
      <c r="G19" s="659"/>
      <c r="H19" s="659"/>
      <c r="I19" s="659"/>
      <c r="J19" s="659"/>
      <c r="K19" s="659"/>
      <c r="L19" s="659"/>
      <c r="M19" s="659"/>
      <c r="N19" s="659"/>
      <c r="O19" s="659"/>
      <c r="P19" s="659"/>
      <c r="Q19" s="660"/>
      <c r="R19" s="661">
        <v>4050224</v>
      </c>
      <c r="S19" s="664"/>
      <c r="T19" s="664"/>
      <c r="U19" s="664"/>
      <c r="V19" s="664"/>
      <c r="W19" s="664"/>
      <c r="X19" s="664"/>
      <c r="Y19" s="665"/>
      <c r="Z19" s="723">
        <v>7.8</v>
      </c>
      <c r="AA19" s="723"/>
      <c r="AB19" s="723"/>
      <c r="AC19" s="723"/>
      <c r="AD19" s="724">
        <v>4050224</v>
      </c>
      <c r="AE19" s="724"/>
      <c r="AF19" s="724"/>
      <c r="AG19" s="724"/>
      <c r="AH19" s="724"/>
      <c r="AI19" s="724"/>
      <c r="AJ19" s="724"/>
      <c r="AK19" s="724"/>
      <c r="AL19" s="666">
        <v>15.5</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v>596076</v>
      </c>
      <c r="BH19" s="664"/>
      <c r="BI19" s="664"/>
      <c r="BJ19" s="664"/>
      <c r="BK19" s="664"/>
      <c r="BL19" s="664"/>
      <c r="BM19" s="664"/>
      <c r="BN19" s="665"/>
      <c r="BO19" s="723">
        <v>3.1</v>
      </c>
      <c r="BP19" s="723"/>
      <c r="BQ19" s="723"/>
      <c r="BR19" s="723"/>
      <c r="BS19" s="669" t="s">
        <v>128</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240</v>
      </c>
      <c r="CS19" s="664"/>
      <c r="CT19" s="664"/>
      <c r="CU19" s="664"/>
      <c r="CV19" s="664"/>
      <c r="CW19" s="664"/>
      <c r="CX19" s="664"/>
      <c r="CY19" s="665"/>
      <c r="CZ19" s="723" t="s">
        <v>240</v>
      </c>
      <c r="DA19" s="723"/>
      <c r="DB19" s="723"/>
      <c r="DC19" s="723"/>
      <c r="DD19" s="669" t="s">
        <v>240</v>
      </c>
      <c r="DE19" s="664"/>
      <c r="DF19" s="664"/>
      <c r="DG19" s="664"/>
      <c r="DH19" s="664"/>
      <c r="DI19" s="664"/>
      <c r="DJ19" s="664"/>
      <c r="DK19" s="664"/>
      <c r="DL19" s="664"/>
      <c r="DM19" s="664"/>
      <c r="DN19" s="664"/>
      <c r="DO19" s="664"/>
      <c r="DP19" s="665"/>
      <c r="DQ19" s="669" t="s">
        <v>240</v>
      </c>
      <c r="DR19" s="664"/>
      <c r="DS19" s="664"/>
      <c r="DT19" s="664"/>
      <c r="DU19" s="664"/>
      <c r="DV19" s="664"/>
      <c r="DW19" s="664"/>
      <c r="DX19" s="664"/>
      <c r="DY19" s="664"/>
      <c r="DZ19" s="664"/>
      <c r="EA19" s="664"/>
      <c r="EB19" s="664"/>
      <c r="EC19" s="704"/>
    </row>
    <row r="20" spans="2:133" ht="11.25" customHeight="1" x14ac:dyDescent="0.15">
      <c r="B20" s="658" t="s">
        <v>273</v>
      </c>
      <c r="C20" s="659"/>
      <c r="D20" s="659"/>
      <c r="E20" s="659"/>
      <c r="F20" s="659"/>
      <c r="G20" s="659"/>
      <c r="H20" s="659"/>
      <c r="I20" s="659"/>
      <c r="J20" s="659"/>
      <c r="K20" s="659"/>
      <c r="L20" s="659"/>
      <c r="M20" s="659"/>
      <c r="N20" s="659"/>
      <c r="O20" s="659"/>
      <c r="P20" s="659"/>
      <c r="Q20" s="660"/>
      <c r="R20" s="661">
        <v>691665</v>
      </c>
      <c r="S20" s="664"/>
      <c r="T20" s="664"/>
      <c r="U20" s="664"/>
      <c r="V20" s="664"/>
      <c r="W20" s="664"/>
      <c r="X20" s="664"/>
      <c r="Y20" s="665"/>
      <c r="Z20" s="723">
        <v>1.3</v>
      </c>
      <c r="AA20" s="723"/>
      <c r="AB20" s="723"/>
      <c r="AC20" s="723"/>
      <c r="AD20" s="724" t="s">
        <v>240</v>
      </c>
      <c r="AE20" s="724"/>
      <c r="AF20" s="724"/>
      <c r="AG20" s="724"/>
      <c r="AH20" s="724"/>
      <c r="AI20" s="724"/>
      <c r="AJ20" s="724"/>
      <c r="AK20" s="724"/>
      <c r="AL20" s="666" t="s">
        <v>240</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v>596076</v>
      </c>
      <c r="BH20" s="664"/>
      <c r="BI20" s="664"/>
      <c r="BJ20" s="664"/>
      <c r="BK20" s="664"/>
      <c r="BL20" s="664"/>
      <c r="BM20" s="664"/>
      <c r="BN20" s="665"/>
      <c r="BO20" s="723">
        <v>3.1</v>
      </c>
      <c r="BP20" s="723"/>
      <c r="BQ20" s="723"/>
      <c r="BR20" s="723"/>
      <c r="BS20" s="669" t="s">
        <v>128</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49341186</v>
      </c>
      <c r="CS20" s="664"/>
      <c r="CT20" s="664"/>
      <c r="CU20" s="664"/>
      <c r="CV20" s="664"/>
      <c r="CW20" s="664"/>
      <c r="CX20" s="664"/>
      <c r="CY20" s="665"/>
      <c r="CZ20" s="723">
        <v>100</v>
      </c>
      <c r="DA20" s="723"/>
      <c r="DB20" s="723"/>
      <c r="DC20" s="723"/>
      <c r="DD20" s="669">
        <v>7971210</v>
      </c>
      <c r="DE20" s="664"/>
      <c r="DF20" s="664"/>
      <c r="DG20" s="664"/>
      <c r="DH20" s="664"/>
      <c r="DI20" s="664"/>
      <c r="DJ20" s="664"/>
      <c r="DK20" s="664"/>
      <c r="DL20" s="664"/>
      <c r="DM20" s="664"/>
      <c r="DN20" s="664"/>
      <c r="DO20" s="664"/>
      <c r="DP20" s="665"/>
      <c r="DQ20" s="669">
        <v>30643738</v>
      </c>
      <c r="DR20" s="664"/>
      <c r="DS20" s="664"/>
      <c r="DT20" s="664"/>
      <c r="DU20" s="664"/>
      <c r="DV20" s="664"/>
      <c r="DW20" s="664"/>
      <c r="DX20" s="664"/>
      <c r="DY20" s="664"/>
      <c r="DZ20" s="664"/>
      <c r="EA20" s="664"/>
      <c r="EB20" s="664"/>
      <c r="EC20" s="704"/>
    </row>
    <row r="21" spans="2:133" ht="11.25" customHeight="1" x14ac:dyDescent="0.15">
      <c r="B21" s="658" t="s">
        <v>276</v>
      </c>
      <c r="C21" s="659"/>
      <c r="D21" s="659"/>
      <c r="E21" s="659"/>
      <c r="F21" s="659"/>
      <c r="G21" s="659"/>
      <c r="H21" s="659"/>
      <c r="I21" s="659"/>
      <c r="J21" s="659"/>
      <c r="K21" s="659"/>
      <c r="L21" s="659"/>
      <c r="M21" s="659"/>
      <c r="N21" s="659"/>
      <c r="O21" s="659"/>
      <c r="P21" s="659"/>
      <c r="Q21" s="660"/>
      <c r="R21" s="661">
        <v>22893</v>
      </c>
      <c r="S21" s="664"/>
      <c r="T21" s="664"/>
      <c r="U21" s="664"/>
      <c r="V21" s="664"/>
      <c r="W21" s="664"/>
      <c r="X21" s="664"/>
      <c r="Y21" s="665"/>
      <c r="Z21" s="723">
        <v>0</v>
      </c>
      <c r="AA21" s="723"/>
      <c r="AB21" s="723"/>
      <c r="AC21" s="723"/>
      <c r="AD21" s="724" t="s">
        <v>128</v>
      </c>
      <c r="AE21" s="724"/>
      <c r="AF21" s="724"/>
      <c r="AG21" s="724"/>
      <c r="AH21" s="724"/>
      <c r="AI21" s="724"/>
      <c r="AJ21" s="724"/>
      <c r="AK21" s="724"/>
      <c r="AL21" s="666" t="s">
        <v>240</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v>131677</v>
      </c>
      <c r="BH21" s="664"/>
      <c r="BI21" s="664"/>
      <c r="BJ21" s="664"/>
      <c r="BK21" s="664"/>
      <c r="BL21" s="664"/>
      <c r="BM21" s="664"/>
      <c r="BN21" s="665"/>
      <c r="BO21" s="723">
        <v>0.7</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278</v>
      </c>
      <c r="C22" s="659"/>
      <c r="D22" s="659"/>
      <c r="E22" s="659"/>
      <c r="F22" s="659"/>
      <c r="G22" s="659"/>
      <c r="H22" s="659"/>
      <c r="I22" s="659"/>
      <c r="J22" s="659"/>
      <c r="K22" s="659"/>
      <c r="L22" s="659"/>
      <c r="M22" s="659"/>
      <c r="N22" s="659"/>
      <c r="O22" s="659"/>
      <c r="P22" s="659"/>
      <c r="Q22" s="660"/>
      <c r="R22" s="661">
        <v>27215500</v>
      </c>
      <c r="S22" s="664"/>
      <c r="T22" s="664"/>
      <c r="U22" s="664"/>
      <c r="V22" s="664"/>
      <c r="W22" s="664"/>
      <c r="X22" s="664"/>
      <c r="Y22" s="665"/>
      <c r="Z22" s="723">
        <v>52.5</v>
      </c>
      <c r="AA22" s="723"/>
      <c r="AB22" s="723"/>
      <c r="AC22" s="723"/>
      <c r="AD22" s="724">
        <v>26036543</v>
      </c>
      <c r="AE22" s="724"/>
      <c r="AF22" s="724"/>
      <c r="AG22" s="724"/>
      <c r="AH22" s="724"/>
      <c r="AI22" s="724"/>
      <c r="AJ22" s="724"/>
      <c r="AK22" s="724"/>
      <c r="AL22" s="666">
        <v>99.7</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240</v>
      </c>
      <c r="BH22" s="664"/>
      <c r="BI22" s="664"/>
      <c r="BJ22" s="664"/>
      <c r="BK22" s="664"/>
      <c r="BL22" s="664"/>
      <c r="BM22" s="664"/>
      <c r="BN22" s="665"/>
      <c r="BO22" s="723" t="s">
        <v>240</v>
      </c>
      <c r="BP22" s="723"/>
      <c r="BQ22" s="723"/>
      <c r="BR22" s="723"/>
      <c r="BS22" s="669" t="s">
        <v>240</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281</v>
      </c>
      <c r="C23" s="659"/>
      <c r="D23" s="659"/>
      <c r="E23" s="659"/>
      <c r="F23" s="659"/>
      <c r="G23" s="659"/>
      <c r="H23" s="659"/>
      <c r="I23" s="659"/>
      <c r="J23" s="659"/>
      <c r="K23" s="659"/>
      <c r="L23" s="659"/>
      <c r="M23" s="659"/>
      <c r="N23" s="659"/>
      <c r="O23" s="659"/>
      <c r="P23" s="659"/>
      <c r="Q23" s="660"/>
      <c r="R23" s="661">
        <v>12749</v>
      </c>
      <c r="S23" s="664"/>
      <c r="T23" s="664"/>
      <c r="U23" s="664"/>
      <c r="V23" s="664"/>
      <c r="W23" s="664"/>
      <c r="X23" s="664"/>
      <c r="Y23" s="665"/>
      <c r="Z23" s="723">
        <v>0</v>
      </c>
      <c r="AA23" s="723"/>
      <c r="AB23" s="723"/>
      <c r="AC23" s="723"/>
      <c r="AD23" s="724">
        <v>12749</v>
      </c>
      <c r="AE23" s="724"/>
      <c r="AF23" s="724"/>
      <c r="AG23" s="724"/>
      <c r="AH23" s="724"/>
      <c r="AI23" s="724"/>
      <c r="AJ23" s="724"/>
      <c r="AK23" s="724"/>
      <c r="AL23" s="666">
        <v>0</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v>464399</v>
      </c>
      <c r="BH23" s="664"/>
      <c r="BI23" s="664"/>
      <c r="BJ23" s="664"/>
      <c r="BK23" s="664"/>
      <c r="BL23" s="664"/>
      <c r="BM23" s="664"/>
      <c r="BN23" s="665"/>
      <c r="BO23" s="723">
        <v>2.4</v>
      </c>
      <c r="BP23" s="723"/>
      <c r="BQ23" s="723"/>
      <c r="BR23" s="723"/>
      <c r="BS23" s="669" t="s">
        <v>240</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15">
      <c r="B24" s="658" t="s">
        <v>288</v>
      </c>
      <c r="C24" s="659"/>
      <c r="D24" s="659"/>
      <c r="E24" s="659"/>
      <c r="F24" s="659"/>
      <c r="G24" s="659"/>
      <c r="H24" s="659"/>
      <c r="I24" s="659"/>
      <c r="J24" s="659"/>
      <c r="K24" s="659"/>
      <c r="L24" s="659"/>
      <c r="M24" s="659"/>
      <c r="N24" s="659"/>
      <c r="O24" s="659"/>
      <c r="P24" s="659"/>
      <c r="Q24" s="660"/>
      <c r="R24" s="661">
        <v>254118</v>
      </c>
      <c r="S24" s="664"/>
      <c r="T24" s="664"/>
      <c r="U24" s="664"/>
      <c r="V24" s="664"/>
      <c r="W24" s="664"/>
      <c r="X24" s="664"/>
      <c r="Y24" s="665"/>
      <c r="Z24" s="723">
        <v>0.5</v>
      </c>
      <c r="AA24" s="723"/>
      <c r="AB24" s="723"/>
      <c r="AC24" s="723"/>
      <c r="AD24" s="724" t="s">
        <v>240</v>
      </c>
      <c r="AE24" s="724"/>
      <c r="AF24" s="724"/>
      <c r="AG24" s="724"/>
      <c r="AH24" s="724"/>
      <c r="AI24" s="724"/>
      <c r="AJ24" s="724"/>
      <c r="AK24" s="724"/>
      <c r="AL24" s="666" t="s">
        <v>128</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240</v>
      </c>
      <c r="BH24" s="664"/>
      <c r="BI24" s="664"/>
      <c r="BJ24" s="664"/>
      <c r="BK24" s="664"/>
      <c r="BL24" s="664"/>
      <c r="BM24" s="664"/>
      <c r="BN24" s="665"/>
      <c r="BO24" s="723" t="s">
        <v>240</v>
      </c>
      <c r="BP24" s="723"/>
      <c r="BQ24" s="723"/>
      <c r="BR24" s="723"/>
      <c r="BS24" s="669" t="s">
        <v>240</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21636463</v>
      </c>
      <c r="CS24" s="727"/>
      <c r="CT24" s="727"/>
      <c r="CU24" s="727"/>
      <c r="CV24" s="727"/>
      <c r="CW24" s="727"/>
      <c r="CX24" s="727"/>
      <c r="CY24" s="773"/>
      <c r="CZ24" s="774">
        <v>43.9</v>
      </c>
      <c r="DA24" s="743"/>
      <c r="DB24" s="743"/>
      <c r="DC24" s="777"/>
      <c r="DD24" s="772">
        <v>14576982</v>
      </c>
      <c r="DE24" s="727"/>
      <c r="DF24" s="727"/>
      <c r="DG24" s="727"/>
      <c r="DH24" s="727"/>
      <c r="DI24" s="727"/>
      <c r="DJ24" s="727"/>
      <c r="DK24" s="773"/>
      <c r="DL24" s="772">
        <v>14526237</v>
      </c>
      <c r="DM24" s="727"/>
      <c r="DN24" s="727"/>
      <c r="DO24" s="727"/>
      <c r="DP24" s="727"/>
      <c r="DQ24" s="727"/>
      <c r="DR24" s="727"/>
      <c r="DS24" s="727"/>
      <c r="DT24" s="727"/>
      <c r="DU24" s="727"/>
      <c r="DV24" s="773"/>
      <c r="DW24" s="774">
        <v>52</v>
      </c>
      <c r="DX24" s="743"/>
      <c r="DY24" s="743"/>
      <c r="DZ24" s="743"/>
      <c r="EA24" s="743"/>
      <c r="EB24" s="743"/>
      <c r="EC24" s="775"/>
    </row>
    <row r="25" spans="2:133" ht="11.25" customHeight="1" x14ac:dyDescent="0.15">
      <c r="B25" s="658" t="s">
        <v>291</v>
      </c>
      <c r="C25" s="659"/>
      <c r="D25" s="659"/>
      <c r="E25" s="659"/>
      <c r="F25" s="659"/>
      <c r="G25" s="659"/>
      <c r="H25" s="659"/>
      <c r="I25" s="659"/>
      <c r="J25" s="659"/>
      <c r="K25" s="659"/>
      <c r="L25" s="659"/>
      <c r="M25" s="659"/>
      <c r="N25" s="659"/>
      <c r="O25" s="659"/>
      <c r="P25" s="659"/>
      <c r="Q25" s="660"/>
      <c r="R25" s="661">
        <v>546131</v>
      </c>
      <c r="S25" s="664"/>
      <c r="T25" s="664"/>
      <c r="U25" s="664"/>
      <c r="V25" s="664"/>
      <c r="W25" s="664"/>
      <c r="X25" s="664"/>
      <c r="Y25" s="665"/>
      <c r="Z25" s="723">
        <v>1.1000000000000001</v>
      </c>
      <c r="AA25" s="723"/>
      <c r="AB25" s="723"/>
      <c r="AC25" s="723"/>
      <c r="AD25" s="724">
        <v>23286</v>
      </c>
      <c r="AE25" s="724"/>
      <c r="AF25" s="724"/>
      <c r="AG25" s="724"/>
      <c r="AH25" s="724"/>
      <c r="AI25" s="724"/>
      <c r="AJ25" s="724"/>
      <c r="AK25" s="724"/>
      <c r="AL25" s="666">
        <v>0.1</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240</v>
      </c>
      <c r="BH25" s="664"/>
      <c r="BI25" s="664"/>
      <c r="BJ25" s="664"/>
      <c r="BK25" s="664"/>
      <c r="BL25" s="664"/>
      <c r="BM25" s="664"/>
      <c r="BN25" s="665"/>
      <c r="BO25" s="723" t="s">
        <v>128</v>
      </c>
      <c r="BP25" s="723"/>
      <c r="BQ25" s="723"/>
      <c r="BR25" s="723"/>
      <c r="BS25" s="669" t="s">
        <v>128</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6299460</v>
      </c>
      <c r="CS25" s="662"/>
      <c r="CT25" s="662"/>
      <c r="CU25" s="662"/>
      <c r="CV25" s="662"/>
      <c r="CW25" s="662"/>
      <c r="CX25" s="662"/>
      <c r="CY25" s="663"/>
      <c r="CZ25" s="666">
        <v>12.8</v>
      </c>
      <c r="DA25" s="695"/>
      <c r="DB25" s="695"/>
      <c r="DC25" s="696"/>
      <c r="DD25" s="669">
        <v>5904584</v>
      </c>
      <c r="DE25" s="662"/>
      <c r="DF25" s="662"/>
      <c r="DG25" s="662"/>
      <c r="DH25" s="662"/>
      <c r="DI25" s="662"/>
      <c r="DJ25" s="662"/>
      <c r="DK25" s="663"/>
      <c r="DL25" s="669">
        <v>5854446</v>
      </c>
      <c r="DM25" s="662"/>
      <c r="DN25" s="662"/>
      <c r="DO25" s="662"/>
      <c r="DP25" s="662"/>
      <c r="DQ25" s="662"/>
      <c r="DR25" s="662"/>
      <c r="DS25" s="662"/>
      <c r="DT25" s="662"/>
      <c r="DU25" s="662"/>
      <c r="DV25" s="663"/>
      <c r="DW25" s="666">
        <v>21</v>
      </c>
      <c r="DX25" s="695"/>
      <c r="DY25" s="695"/>
      <c r="DZ25" s="695"/>
      <c r="EA25" s="695"/>
      <c r="EB25" s="695"/>
      <c r="EC25" s="697"/>
    </row>
    <row r="26" spans="2:133" ht="11.25" customHeight="1" x14ac:dyDescent="0.15">
      <c r="B26" s="658" t="s">
        <v>294</v>
      </c>
      <c r="C26" s="659"/>
      <c r="D26" s="659"/>
      <c r="E26" s="659"/>
      <c r="F26" s="659"/>
      <c r="G26" s="659"/>
      <c r="H26" s="659"/>
      <c r="I26" s="659"/>
      <c r="J26" s="659"/>
      <c r="K26" s="659"/>
      <c r="L26" s="659"/>
      <c r="M26" s="659"/>
      <c r="N26" s="659"/>
      <c r="O26" s="659"/>
      <c r="P26" s="659"/>
      <c r="Q26" s="660"/>
      <c r="R26" s="661">
        <v>464833</v>
      </c>
      <c r="S26" s="664"/>
      <c r="T26" s="664"/>
      <c r="U26" s="664"/>
      <c r="V26" s="664"/>
      <c r="W26" s="664"/>
      <c r="X26" s="664"/>
      <c r="Y26" s="665"/>
      <c r="Z26" s="723">
        <v>0.9</v>
      </c>
      <c r="AA26" s="723"/>
      <c r="AB26" s="723"/>
      <c r="AC26" s="723"/>
      <c r="AD26" s="724" t="s">
        <v>128</v>
      </c>
      <c r="AE26" s="724"/>
      <c r="AF26" s="724"/>
      <c r="AG26" s="724"/>
      <c r="AH26" s="724"/>
      <c r="AI26" s="724"/>
      <c r="AJ26" s="724"/>
      <c r="AK26" s="724"/>
      <c r="AL26" s="666" t="s">
        <v>240</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240</v>
      </c>
      <c r="BH26" s="664"/>
      <c r="BI26" s="664"/>
      <c r="BJ26" s="664"/>
      <c r="BK26" s="664"/>
      <c r="BL26" s="664"/>
      <c r="BM26" s="664"/>
      <c r="BN26" s="665"/>
      <c r="BO26" s="723" t="s">
        <v>240</v>
      </c>
      <c r="BP26" s="723"/>
      <c r="BQ26" s="723"/>
      <c r="BR26" s="723"/>
      <c r="BS26" s="669" t="s">
        <v>128</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4107195</v>
      </c>
      <c r="CS26" s="664"/>
      <c r="CT26" s="664"/>
      <c r="CU26" s="664"/>
      <c r="CV26" s="664"/>
      <c r="CW26" s="664"/>
      <c r="CX26" s="664"/>
      <c r="CY26" s="665"/>
      <c r="CZ26" s="666">
        <v>8.3000000000000007</v>
      </c>
      <c r="DA26" s="695"/>
      <c r="DB26" s="695"/>
      <c r="DC26" s="696"/>
      <c r="DD26" s="669">
        <v>3774755</v>
      </c>
      <c r="DE26" s="664"/>
      <c r="DF26" s="664"/>
      <c r="DG26" s="664"/>
      <c r="DH26" s="664"/>
      <c r="DI26" s="664"/>
      <c r="DJ26" s="664"/>
      <c r="DK26" s="665"/>
      <c r="DL26" s="669" t="s">
        <v>128</v>
      </c>
      <c r="DM26" s="664"/>
      <c r="DN26" s="664"/>
      <c r="DO26" s="664"/>
      <c r="DP26" s="664"/>
      <c r="DQ26" s="664"/>
      <c r="DR26" s="664"/>
      <c r="DS26" s="664"/>
      <c r="DT26" s="664"/>
      <c r="DU26" s="664"/>
      <c r="DV26" s="665"/>
      <c r="DW26" s="666" t="s">
        <v>240</v>
      </c>
      <c r="DX26" s="695"/>
      <c r="DY26" s="695"/>
      <c r="DZ26" s="695"/>
      <c r="EA26" s="695"/>
      <c r="EB26" s="695"/>
      <c r="EC26" s="697"/>
    </row>
    <row r="27" spans="2:133" ht="11.25" customHeight="1" x14ac:dyDescent="0.15">
      <c r="B27" s="658" t="s">
        <v>297</v>
      </c>
      <c r="C27" s="659"/>
      <c r="D27" s="659"/>
      <c r="E27" s="659"/>
      <c r="F27" s="659"/>
      <c r="G27" s="659"/>
      <c r="H27" s="659"/>
      <c r="I27" s="659"/>
      <c r="J27" s="659"/>
      <c r="K27" s="659"/>
      <c r="L27" s="659"/>
      <c r="M27" s="659"/>
      <c r="N27" s="659"/>
      <c r="O27" s="659"/>
      <c r="P27" s="659"/>
      <c r="Q27" s="660"/>
      <c r="R27" s="661">
        <v>7205546</v>
      </c>
      <c r="S27" s="664"/>
      <c r="T27" s="664"/>
      <c r="U27" s="664"/>
      <c r="V27" s="664"/>
      <c r="W27" s="664"/>
      <c r="X27" s="664"/>
      <c r="Y27" s="665"/>
      <c r="Z27" s="723">
        <v>13.9</v>
      </c>
      <c r="AA27" s="723"/>
      <c r="AB27" s="723"/>
      <c r="AC27" s="723"/>
      <c r="AD27" s="724" t="s">
        <v>128</v>
      </c>
      <c r="AE27" s="724"/>
      <c r="AF27" s="724"/>
      <c r="AG27" s="724"/>
      <c r="AH27" s="724"/>
      <c r="AI27" s="724"/>
      <c r="AJ27" s="724"/>
      <c r="AK27" s="724"/>
      <c r="AL27" s="666" t="s">
        <v>128</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19363722</v>
      </c>
      <c r="BH27" s="664"/>
      <c r="BI27" s="664"/>
      <c r="BJ27" s="664"/>
      <c r="BK27" s="664"/>
      <c r="BL27" s="664"/>
      <c r="BM27" s="664"/>
      <c r="BN27" s="665"/>
      <c r="BO27" s="723">
        <v>100</v>
      </c>
      <c r="BP27" s="723"/>
      <c r="BQ27" s="723"/>
      <c r="BR27" s="723"/>
      <c r="BS27" s="669">
        <v>341219</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10606438</v>
      </c>
      <c r="CS27" s="662"/>
      <c r="CT27" s="662"/>
      <c r="CU27" s="662"/>
      <c r="CV27" s="662"/>
      <c r="CW27" s="662"/>
      <c r="CX27" s="662"/>
      <c r="CY27" s="663"/>
      <c r="CZ27" s="666">
        <v>21.5</v>
      </c>
      <c r="DA27" s="695"/>
      <c r="DB27" s="695"/>
      <c r="DC27" s="696"/>
      <c r="DD27" s="669">
        <v>3999084</v>
      </c>
      <c r="DE27" s="662"/>
      <c r="DF27" s="662"/>
      <c r="DG27" s="662"/>
      <c r="DH27" s="662"/>
      <c r="DI27" s="662"/>
      <c r="DJ27" s="662"/>
      <c r="DK27" s="663"/>
      <c r="DL27" s="669">
        <v>3998477</v>
      </c>
      <c r="DM27" s="662"/>
      <c r="DN27" s="662"/>
      <c r="DO27" s="662"/>
      <c r="DP27" s="662"/>
      <c r="DQ27" s="662"/>
      <c r="DR27" s="662"/>
      <c r="DS27" s="662"/>
      <c r="DT27" s="662"/>
      <c r="DU27" s="662"/>
      <c r="DV27" s="663"/>
      <c r="DW27" s="666">
        <v>14.3</v>
      </c>
      <c r="DX27" s="695"/>
      <c r="DY27" s="695"/>
      <c r="DZ27" s="695"/>
      <c r="EA27" s="695"/>
      <c r="EB27" s="695"/>
      <c r="EC27" s="697"/>
    </row>
    <row r="28" spans="2:133" ht="11.25" customHeight="1" x14ac:dyDescent="0.15">
      <c r="B28" s="766" t="s">
        <v>300</v>
      </c>
      <c r="C28" s="767"/>
      <c r="D28" s="767"/>
      <c r="E28" s="767"/>
      <c r="F28" s="767"/>
      <c r="G28" s="767"/>
      <c r="H28" s="767"/>
      <c r="I28" s="767"/>
      <c r="J28" s="767"/>
      <c r="K28" s="767"/>
      <c r="L28" s="767"/>
      <c r="M28" s="767"/>
      <c r="N28" s="767"/>
      <c r="O28" s="767"/>
      <c r="P28" s="767"/>
      <c r="Q28" s="768"/>
      <c r="R28" s="661" t="s">
        <v>240</v>
      </c>
      <c r="S28" s="664"/>
      <c r="T28" s="664"/>
      <c r="U28" s="664"/>
      <c r="V28" s="664"/>
      <c r="W28" s="664"/>
      <c r="X28" s="664"/>
      <c r="Y28" s="665"/>
      <c r="Z28" s="723" t="s">
        <v>240</v>
      </c>
      <c r="AA28" s="723"/>
      <c r="AB28" s="723"/>
      <c r="AC28" s="723"/>
      <c r="AD28" s="724" t="s">
        <v>128</v>
      </c>
      <c r="AE28" s="724"/>
      <c r="AF28" s="724"/>
      <c r="AG28" s="724"/>
      <c r="AH28" s="724"/>
      <c r="AI28" s="724"/>
      <c r="AJ28" s="724"/>
      <c r="AK28" s="724"/>
      <c r="AL28" s="666" t="s">
        <v>240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4730565</v>
      </c>
      <c r="CS28" s="664"/>
      <c r="CT28" s="664"/>
      <c r="CU28" s="664"/>
      <c r="CV28" s="664"/>
      <c r="CW28" s="664"/>
      <c r="CX28" s="664"/>
      <c r="CY28" s="665"/>
      <c r="CZ28" s="666">
        <v>9.6</v>
      </c>
      <c r="DA28" s="695"/>
      <c r="DB28" s="695"/>
      <c r="DC28" s="696"/>
      <c r="DD28" s="669">
        <v>4673314</v>
      </c>
      <c r="DE28" s="664"/>
      <c r="DF28" s="664"/>
      <c r="DG28" s="664"/>
      <c r="DH28" s="664"/>
      <c r="DI28" s="664"/>
      <c r="DJ28" s="664"/>
      <c r="DK28" s="665"/>
      <c r="DL28" s="669">
        <v>4673314</v>
      </c>
      <c r="DM28" s="664"/>
      <c r="DN28" s="664"/>
      <c r="DO28" s="664"/>
      <c r="DP28" s="664"/>
      <c r="DQ28" s="664"/>
      <c r="DR28" s="664"/>
      <c r="DS28" s="664"/>
      <c r="DT28" s="664"/>
      <c r="DU28" s="664"/>
      <c r="DV28" s="665"/>
      <c r="DW28" s="666">
        <v>16.7</v>
      </c>
      <c r="DX28" s="695"/>
      <c r="DY28" s="695"/>
      <c r="DZ28" s="695"/>
      <c r="EA28" s="695"/>
      <c r="EB28" s="695"/>
      <c r="EC28" s="697"/>
    </row>
    <row r="29" spans="2:133" ht="11.25" customHeight="1" x14ac:dyDescent="0.15">
      <c r="B29" s="658" t="s">
        <v>302</v>
      </c>
      <c r="C29" s="659"/>
      <c r="D29" s="659"/>
      <c r="E29" s="659"/>
      <c r="F29" s="659"/>
      <c r="G29" s="659"/>
      <c r="H29" s="659"/>
      <c r="I29" s="659"/>
      <c r="J29" s="659"/>
      <c r="K29" s="659"/>
      <c r="L29" s="659"/>
      <c r="M29" s="659"/>
      <c r="N29" s="659"/>
      <c r="O29" s="659"/>
      <c r="P29" s="659"/>
      <c r="Q29" s="660"/>
      <c r="R29" s="661">
        <v>4001001</v>
      </c>
      <c r="S29" s="664"/>
      <c r="T29" s="664"/>
      <c r="U29" s="664"/>
      <c r="V29" s="664"/>
      <c r="W29" s="664"/>
      <c r="X29" s="664"/>
      <c r="Y29" s="665"/>
      <c r="Z29" s="723">
        <v>7.7</v>
      </c>
      <c r="AA29" s="723"/>
      <c r="AB29" s="723"/>
      <c r="AC29" s="723"/>
      <c r="AD29" s="724" t="s">
        <v>243</v>
      </c>
      <c r="AE29" s="724"/>
      <c r="AF29" s="724"/>
      <c r="AG29" s="724"/>
      <c r="AH29" s="724"/>
      <c r="AI29" s="724"/>
      <c r="AJ29" s="724"/>
      <c r="AK29" s="724"/>
      <c r="AL29" s="666" t="s">
        <v>240</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306</v>
      </c>
      <c r="CG29" s="702"/>
      <c r="CH29" s="702"/>
      <c r="CI29" s="702"/>
      <c r="CJ29" s="702"/>
      <c r="CK29" s="702"/>
      <c r="CL29" s="702"/>
      <c r="CM29" s="702"/>
      <c r="CN29" s="702"/>
      <c r="CO29" s="702"/>
      <c r="CP29" s="702"/>
      <c r="CQ29" s="703"/>
      <c r="CR29" s="661">
        <v>4730561</v>
      </c>
      <c r="CS29" s="662"/>
      <c r="CT29" s="662"/>
      <c r="CU29" s="662"/>
      <c r="CV29" s="662"/>
      <c r="CW29" s="662"/>
      <c r="CX29" s="662"/>
      <c r="CY29" s="663"/>
      <c r="CZ29" s="666">
        <v>9.6</v>
      </c>
      <c r="DA29" s="695"/>
      <c r="DB29" s="695"/>
      <c r="DC29" s="696"/>
      <c r="DD29" s="669">
        <v>4673310</v>
      </c>
      <c r="DE29" s="662"/>
      <c r="DF29" s="662"/>
      <c r="DG29" s="662"/>
      <c r="DH29" s="662"/>
      <c r="DI29" s="662"/>
      <c r="DJ29" s="662"/>
      <c r="DK29" s="663"/>
      <c r="DL29" s="669">
        <v>4673310</v>
      </c>
      <c r="DM29" s="662"/>
      <c r="DN29" s="662"/>
      <c r="DO29" s="662"/>
      <c r="DP29" s="662"/>
      <c r="DQ29" s="662"/>
      <c r="DR29" s="662"/>
      <c r="DS29" s="662"/>
      <c r="DT29" s="662"/>
      <c r="DU29" s="662"/>
      <c r="DV29" s="663"/>
      <c r="DW29" s="666">
        <v>16.7</v>
      </c>
      <c r="DX29" s="695"/>
      <c r="DY29" s="695"/>
      <c r="DZ29" s="695"/>
      <c r="EA29" s="695"/>
      <c r="EB29" s="695"/>
      <c r="EC29" s="697"/>
    </row>
    <row r="30" spans="2:133" ht="11.25" customHeight="1" x14ac:dyDescent="0.15">
      <c r="B30" s="658" t="s">
        <v>307</v>
      </c>
      <c r="C30" s="659"/>
      <c r="D30" s="659"/>
      <c r="E30" s="659"/>
      <c r="F30" s="659"/>
      <c r="G30" s="659"/>
      <c r="H30" s="659"/>
      <c r="I30" s="659"/>
      <c r="J30" s="659"/>
      <c r="K30" s="659"/>
      <c r="L30" s="659"/>
      <c r="M30" s="659"/>
      <c r="N30" s="659"/>
      <c r="O30" s="659"/>
      <c r="P30" s="659"/>
      <c r="Q30" s="660"/>
      <c r="R30" s="661">
        <v>197863</v>
      </c>
      <c r="S30" s="664"/>
      <c r="T30" s="664"/>
      <c r="U30" s="664"/>
      <c r="V30" s="664"/>
      <c r="W30" s="664"/>
      <c r="X30" s="664"/>
      <c r="Y30" s="665"/>
      <c r="Z30" s="723">
        <v>0.4</v>
      </c>
      <c r="AA30" s="723"/>
      <c r="AB30" s="723"/>
      <c r="AC30" s="723"/>
      <c r="AD30" s="724" t="s">
        <v>128</v>
      </c>
      <c r="AE30" s="724"/>
      <c r="AF30" s="724"/>
      <c r="AG30" s="724"/>
      <c r="AH30" s="724"/>
      <c r="AI30" s="724"/>
      <c r="AJ30" s="724"/>
      <c r="AK30" s="724"/>
      <c r="AL30" s="666" t="s">
        <v>128</v>
      </c>
      <c r="AM30" s="667"/>
      <c r="AN30" s="667"/>
      <c r="AO30" s="725"/>
      <c r="AP30" s="751" t="s">
        <v>308</v>
      </c>
      <c r="AQ30" s="752"/>
      <c r="AR30" s="752"/>
      <c r="AS30" s="752"/>
      <c r="AT30" s="757" t="s">
        <v>309</v>
      </c>
      <c r="AU30" s="230"/>
      <c r="AV30" s="230"/>
      <c r="AW30" s="230"/>
      <c r="AX30" s="760" t="s">
        <v>186</v>
      </c>
      <c r="AY30" s="761"/>
      <c r="AZ30" s="761"/>
      <c r="BA30" s="761"/>
      <c r="BB30" s="761"/>
      <c r="BC30" s="761"/>
      <c r="BD30" s="761"/>
      <c r="BE30" s="761"/>
      <c r="BF30" s="762"/>
      <c r="BG30" s="741">
        <v>98.6</v>
      </c>
      <c r="BH30" s="742"/>
      <c r="BI30" s="742"/>
      <c r="BJ30" s="742"/>
      <c r="BK30" s="742"/>
      <c r="BL30" s="742"/>
      <c r="BM30" s="743">
        <v>93.1</v>
      </c>
      <c r="BN30" s="742"/>
      <c r="BO30" s="742"/>
      <c r="BP30" s="742"/>
      <c r="BQ30" s="744"/>
      <c r="BR30" s="741">
        <v>98.4</v>
      </c>
      <c r="BS30" s="742"/>
      <c r="BT30" s="742"/>
      <c r="BU30" s="742"/>
      <c r="BV30" s="742"/>
      <c r="BW30" s="742"/>
      <c r="BX30" s="743">
        <v>92.3</v>
      </c>
      <c r="BY30" s="742"/>
      <c r="BZ30" s="742"/>
      <c r="CA30" s="742"/>
      <c r="CB30" s="744"/>
      <c r="CD30" s="747"/>
      <c r="CE30" s="748"/>
      <c r="CF30" s="705" t="s">
        <v>310</v>
      </c>
      <c r="CG30" s="702"/>
      <c r="CH30" s="702"/>
      <c r="CI30" s="702"/>
      <c r="CJ30" s="702"/>
      <c r="CK30" s="702"/>
      <c r="CL30" s="702"/>
      <c r="CM30" s="702"/>
      <c r="CN30" s="702"/>
      <c r="CO30" s="702"/>
      <c r="CP30" s="702"/>
      <c r="CQ30" s="703"/>
      <c r="CR30" s="661">
        <v>4540225</v>
      </c>
      <c r="CS30" s="664"/>
      <c r="CT30" s="664"/>
      <c r="CU30" s="664"/>
      <c r="CV30" s="664"/>
      <c r="CW30" s="664"/>
      <c r="CX30" s="664"/>
      <c r="CY30" s="665"/>
      <c r="CZ30" s="666">
        <v>9.1999999999999993</v>
      </c>
      <c r="DA30" s="695"/>
      <c r="DB30" s="695"/>
      <c r="DC30" s="696"/>
      <c r="DD30" s="669">
        <v>4484409</v>
      </c>
      <c r="DE30" s="664"/>
      <c r="DF30" s="664"/>
      <c r="DG30" s="664"/>
      <c r="DH30" s="664"/>
      <c r="DI30" s="664"/>
      <c r="DJ30" s="664"/>
      <c r="DK30" s="665"/>
      <c r="DL30" s="669">
        <v>4484409</v>
      </c>
      <c r="DM30" s="664"/>
      <c r="DN30" s="664"/>
      <c r="DO30" s="664"/>
      <c r="DP30" s="664"/>
      <c r="DQ30" s="664"/>
      <c r="DR30" s="664"/>
      <c r="DS30" s="664"/>
      <c r="DT30" s="664"/>
      <c r="DU30" s="664"/>
      <c r="DV30" s="665"/>
      <c r="DW30" s="666">
        <v>16.100000000000001</v>
      </c>
      <c r="DX30" s="695"/>
      <c r="DY30" s="695"/>
      <c r="DZ30" s="695"/>
      <c r="EA30" s="695"/>
      <c r="EB30" s="695"/>
      <c r="EC30" s="697"/>
    </row>
    <row r="31" spans="2:133" ht="11.25" customHeight="1" x14ac:dyDescent="0.15">
      <c r="B31" s="658" t="s">
        <v>311</v>
      </c>
      <c r="C31" s="659"/>
      <c r="D31" s="659"/>
      <c r="E31" s="659"/>
      <c r="F31" s="659"/>
      <c r="G31" s="659"/>
      <c r="H31" s="659"/>
      <c r="I31" s="659"/>
      <c r="J31" s="659"/>
      <c r="K31" s="659"/>
      <c r="L31" s="659"/>
      <c r="M31" s="659"/>
      <c r="N31" s="659"/>
      <c r="O31" s="659"/>
      <c r="P31" s="659"/>
      <c r="Q31" s="660"/>
      <c r="R31" s="661">
        <v>248452</v>
      </c>
      <c r="S31" s="664"/>
      <c r="T31" s="664"/>
      <c r="U31" s="664"/>
      <c r="V31" s="664"/>
      <c r="W31" s="664"/>
      <c r="X31" s="664"/>
      <c r="Y31" s="665"/>
      <c r="Z31" s="723">
        <v>0.5</v>
      </c>
      <c r="AA31" s="723"/>
      <c r="AB31" s="723"/>
      <c r="AC31" s="723"/>
      <c r="AD31" s="724" t="s">
        <v>128</v>
      </c>
      <c r="AE31" s="724"/>
      <c r="AF31" s="724"/>
      <c r="AG31" s="724"/>
      <c r="AH31" s="724"/>
      <c r="AI31" s="724"/>
      <c r="AJ31" s="724"/>
      <c r="AK31" s="724"/>
      <c r="AL31" s="666" t="s">
        <v>240</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98.7</v>
      </c>
      <c r="BH31" s="662"/>
      <c r="BI31" s="662"/>
      <c r="BJ31" s="662"/>
      <c r="BK31" s="662"/>
      <c r="BL31" s="662"/>
      <c r="BM31" s="667">
        <v>95.3</v>
      </c>
      <c r="BN31" s="740"/>
      <c r="BO31" s="740"/>
      <c r="BP31" s="740"/>
      <c r="BQ31" s="701"/>
      <c r="BR31" s="739">
        <v>98.6</v>
      </c>
      <c r="BS31" s="662"/>
      <c r="BT31" s="662"/>
      <c r="BU31" s="662"/>
      <c r="BV31" s="662"/>
      <c r="BW31" s="662"/>
      <c r="BX31" s="667">
        <v>94.5</v>
      </c>
      <c r="BY31" s="740"/>
      <c r="BZ31" s="740"/>
      <c r="CA31" s="740"/>
      <c r="CB31" s="701"/>
      <c r="CD31" s="747"/>
      <c r="CE31" s="748"/>
      <c r="CF31" s="705" t="s">
        <v>314</v>
      </c>
      <c r="CG31" s="702"/>
      <c r="CH31" s="702"/>
      <c r="CI31" s="702"/>
      <c r="CJ31" s="702"/>
      <c r="CK31" s="702"/>
      <c r="CL31" s="702"/>
      <c r="CM31" s="702"/>
      <c r="CN31" s="702"/>
      <c r="CO31" s="702"/>
      <c r="CP31" s="702"/>
      <c r="CQ31" s="703"/>
      <c r="CR31" s="661">
        <v>190336</v>
      </c>
      <c r="CS31" s="662"/>
      <c r="CT31" s="662"/>
      <c r="CU31" s="662"/>
      <c r="CV31" s="662"/>
      <c r="CW31" s="662"/>
      <c r="CX31" s="662"/>
      <c r="CY31" s="663"/>
      <c r="CZ31" s="666">
        <v>0.4</v>
      </c>
      <c r="DA31" s="695"/>
      <c r="DB31" s="695"/>
      <c r="DC31" s="696"/>
      <c r="DD31" s="669">
        <v>188901</v>
      </c>
      <c r="DE31" s="662"/>
      <c r="DF31" s="662"/>
      <c r="DG31" s="662"/>
      <c r="DH31" s="662"/>
      <c r="DI31" s="662"/>
      <c r="DJ31" s="662"/>
      <c r="DK31" s="663"/>
      <c r="DL31" s="669">
        <v>188901</v>
      </c>
      <c r="DM31" s="662"/>
      <c r="DN31" s="662"/>
      <c r="DO31" s="662"/>
      <c r="DP31" s="662"/>
      <c r="DQ31" s="662"/>
      <c r="DR31" s="662"/>
      <c r="DS31" s="662"/>
      <c r="DT31" s="662"/>
      <c r="DU31" s="662"/>
      <c r="DV31" s="663"/>
      <c r="DW31" s="666">
        <v>0.7</v>
      </c>
      <c r="DX31" s="695"/>
      <c r="DY31" s="695"/>
      <c r="DZ31" s="695"/>
      <c r="EA31" s="695"/>
      <c r="EB31" s="695"/>
      <c r="EC31" s="697"/>
    </row>
    <row r="32" spans="2:133" ht="11.25" customHeight="1" x14ac:dyDescent="0.15">
      <c r="B32" s="658" t="s">
        <v>315</v>
      </c>
      <c r="C32" s="659"/>
      <c r="D32" s="659"/>
      <c r="E32" s="659"/>
      <c r="F32" s="659"/>
      <c r="G32" s="659"/>
      <c r="H32" s="659"/>
      <c r="I32" s="659"/>
      <c r="J32" s="659"/>
      <c r="K32" s="659"/>
      <c r="L32" s="659"/>
      <c r="M32" s="659"/>
      <c r="N32" s="659"/>
      <c r="O32" s="659"/>
      <c r="P32" s="659"/>
      <c r="Q32" s="660"/>
      <c r="R32" s="661">
        <v>1655481</v>
      </c>
      <c r="S32" s="664"/>
      <c r="T32" s="664"/>
      <c r="U32" s="664"/>
      <c r="V32" s="664"/>
      <c r="W32" s="664"/>
      <c r="X32" s="664"/>
      <c r="Y32" s="665"/>
      <c r="Z32" s="723">
        <v>3.2</v>
      </c>
      <c r="AA32" s="723"/>
      <c r="AB32" s="723"/>
      <c r="AC32" s="723"/>
      <c r="AD32" s="724" t="s">
        <v>240</v>
      </c>
      <c r="AE32" s="724"/>
      <c r="AF32" s="724"/>
      <c r="AG32" s="724"/>
      <c r="AH32" s="724"/>
      <c r="AI32" s="724"/>
      <c r="AJ32" s="724"/>
      <c r="AK32" s="724"/>
      <c r="AL32" s="666" t="s">
        <v>240</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98.4</v>
      </c>
      <c r="BH32" s="677"/>
      <c r="BI32" s="677"/>
      <c r="BJ32" s="677"/>
      <c r="BK32" s="677"/>
      <c r="BL32" s="677"/>
      <c r="BM32" s="721">
        <v>91.2</v>
      </c>
      <c r="BN32" s="677"/>
      <c r="BO32" s="677"/>
      <c r="BP32" s="677"/>
      <c r="BQ32" s="714"/>
      <c r="BR32" s="738">
        <v>98.2</v>
      </c>
      <c r="BS32" s="677"/>
      <c r="BT32" s="677"/>
      <c r="BU32" s="677"/>
      <c r="BV32" s="677"/>
      <c r="BW32" s="677"/>
      <c r="BX32" s="721">
        <v>90.2</v>
      </c>
      <c r="BY32" s="677"/>
      <c r="BZ32" s="677"/>
      <c r="CA32" s="677"/>
      <c r="CB32" s="714"/>
      <c r="CD32" s="749"/>
      <c r="CE32" s="750"/>
      <c r="CF32" s="705" t="s">
        <v>317</v>
      </c>
      <c r="CG32" s="702"/>
      <c r="CH32" s="702"/>
      <c r="CI32" s="702"/>
      <c r="CJ32" s="702"/>
      <c r="CK32" s="702"/>
      <c r="CL32" s="702"/>
      <c r="CM32" s="702"/>
      <c r="CN32" s="702"/>
      <c r="CO32" s="702"/>
      <c r="CP32" s="702"/>
      <c r="CQ32" s="703"/>
      <c r="CR32" s="661">
        <v>4</v>
      </c>
      <c r="CS32" s="664"/>
      <c r="CT32" s="664"/>
      <c r="CU32" s="664"/>
      <c r="CV32" s="664"/>
      <c r="CW32" s="664"/>
      <c r="CX32" s="664"/>
      <c r="CY32" s="665"/>
      <c r="CZ32" s="666">
        <v>0</v>
      </c>
      <c r="DA32" s="695"/>
      <c r="DB32" s="695"/>
      <c r="DC32" s="696"/>
      <c r="DD32" s="669">
        <v>4</v>
      </c>
      <c r="DE32" s="664"/>
      <c r="DF32" s="664"/>
      <c r="DG32" s="664"/>
      <c r="DH32" s="664"/>
      <c r="DI32" s="664"/>
      <c r="DJ32" s="664"/>
      <c r="DK32" s="665"/>
      <c r="DL32" s="669">
        <v>4</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318</v>
      </c>
      <c r="C33" s="659"/>
      <c r="D33" s="659"/>
      <c r="E33" s="659"/>
      <c r="F33" s="659"/>
      <c r="G33" s="659"/>
      <c r="H33" s="659"/>
      <c r="I33" s="659"/>
      <c r="J33" s="659"/>
      <c r="K33" s="659"/>
      <c r="L33" s="659"/>
      <c r="M33" s="659"/>
      <c r="N33" s="659"/>
      <c r="O33" s="659"/>
      <c r="P33" s="659"/>
      <c r="Q33" s="660"/>
      <c r="R33" s="661">
        <v>2667771</v>
      </c>
      <c r="S33" s="664"/>
      <c r="T33" s="664"/>
      <c r="U33" s="664"/>
      <c r="V33" s="664"/>
      <c r="W33" s="664"/>
      <c r="X33" s="664"/>
      <c r="Y33" s="665"/>
      <c r="Z33" s="723">
        <v>5.0999999999999996</v>
      </c>
      <c r="AA33" s="723"/>
      <c r="AB33" s="723"/>
      <c r="AC33" s="723"/>
      <c r="AD33" s="724" t="s">
        <v>240</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19733513</v>
      </c>
      <c r="CS33" s="662"/>
      <c r="CT33" s="662"/>
      <c r="CU33" s="662"/>
      <c r="CV33" s="662"/>
      <c r="CW33" s="662"/>
      <c r="CX33" s="662"/>
      <c r="CY33" s="663"/>
      <c r="CZ33" s="666">
        <v>40</v>
      </c>
      <c r="DA33" s="695"/>
      <c r="DB33" s="695"/>
      <c r="DC33" s="696"/>
      <c r="DD33" s="669">
        <v>15326751</v>
      </c>
      <c r="DE33" s="662"/>
      <c r="DF33" s="662"/>
      <c r="DG33" s="662"/>
      <c r="DH33" s="662"/>
      <c r="DI33" s="662"/>
      <c r="DJ33" s="662"/>
      <c r="DK33" s="663"/>
      <c r="DL33" s="669">
        <v>12681039</v>
      </c>
      <c r="DM33" s="662"/>
      <c r="DN33" s="662"/>
      <c r="DO33" s="662"/>
      <c r="DP33" s="662"/>
      <c r="DQ33" s="662"/>
      <c r="DR33" s="662"/>
      <c r="DS33" s="662"/>
      <c r="DT33" s="662"/>
      <c r="DU33" s="662"/>
      <c r="DV33" s="663"/>
      <c r="DW33" s="666">
        <v>45.4</v>
      </c>
      <c r="DX33" s="695"/>
      <c r="DY33" s="695"/>
      <c r="DZ33" s="695"/>
      <c r="EA33" s="695"/>
      <c r="EB33" s="695"/>
      <c r="EC33" s="697"/>
    </row>
    <row r="34" spans="2:133" ht="11.25" customHeight="1" x14ac:dyDescent="0.15">
      <c r="B34" s="658" t="s">
        <v>320</v>
      </c>
      <c r="C34" s="659"/>
      <c r="D34" s="659"/>
      <c r="E34" s="659"/>
      <c r="F34" s="659"/>
      <c r="G34" s="659"/>
      <c r="H34" s="659"/>
      <c r="I34" s="659"/>
      <c r="J34" s="659"/>
      <c r="K34" s="659"/>
      <c r="L34" s="659"/>
      <c r="M34" s="659"/>
      <c r="N34" s="659"/>
      <c r="O34" s="659"/>
      <c r="P34" s="659"/>
      <c r="Q34" s="660"/>
      <c r="R34" s="661">
        <v>2057057</v>
      </c>
      <c r="S34" s="664"/>
      <c r="T34" s="664"/>
      <c r="U34" s="664"/>
      <c r="V34" s="664"/>
      <c r="W34" s="664"/>
      <c r="X34" s="664"/>
      <c r="Y34" s="665"/>
      <c r="Z34" s="723">
        <v>4</v>
      </c>
      <c r="AA34" s="723"/>
      <c r="AB34" s="723"/>
      <c r="AC34" s="723"/>
      <c r="AD34" s="724">
        <v>38156</v>
      </c>
      <c r="AE34" s="724"/>
      <c r="AF34" s="724"/>
      <c r="AG34" s="724"/>
      <c r="AH34" s="724"/>
      <c r="AI34" s="724"/>
      <c r="AJ34" s="724"/>
      <c r="AK34" s="724"/>
      <c r="AL34" s="666">
        <v>0.1</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7486103</v>
      </c>
      <c r="CS34" s="664"/>
      <c r="CT34" s="664"/>
      <c r="CU34" s="664"/>
      <c r="CV34" s="664"/>
      <c r="CW34" s="664"/>
      <c r="CX34" s="664"/>
      <c r="CY34" s="665"/>
      <c r="CZ34" s="666">
        <v>15.2</v>
      </c>
      <c r="DA34" s="695"/>
      <c r="DB34" s="695"/>
      <c r="DC34" s="696"/>
      <c r="DD34" s="669">
        <v>5577374</v>
      </c>
      <c r="DE34" s="664"/>
      <c r="DF34" s="664"/>
      <c r="DG34" s="664"/>
      <c r="DH34" s="664"/>
      <c r="DI34" s="664"/>
      <c r="DJ34" s="664"/>
      <c r="DK34" s="665"/>
      <c r="DL34" s="669">
        <v>5178539</v>
      </c>
      <c r="DM34" s="664"/>
      <c r="DN34" s="664"/>
      <c r="DO34" s="664"/>
      <c r="DP34" s="664"/>
      <c r="DQ34" s="664"/>
      <c r="DR34" s="664"/>
      <c r="DS34" s="664"/>
      <c r="DT34" s="664"/>
      <c r="DU34" s="664"/>
      <c r="DV34" s="665"/>
      <c r="DW34" s="666">
        <v>18.600000000000001</v>
      </c>
      <c r="DX34" s="695"/>
      <c r="DY34" s="695"/>
      <c r="DZ34" s="695"/>
      <c r="EA34" s="695"/>
      <c r="EB34" s="695"/>
      <c r="EC34" s="697"/>
    </row>
    <row r="35" spans="2:133" ht="11.25" customHeight="1" x14ac:dyDescent="0.15">
      <c r="B35" s="658" t="s">
        <v>324</v>
      </c>
      <c r="C35" s="659"/>
      <c r="D35" s="659"/>
      <c r="E35" s="659"/>
      <c r="F35" s="659"/>
      <c r="G35" s="659"/>
      <c r="H35" s="659"/>
      <c r="I35" s="659"/>
      <c r="J35" s="659"/>
      <c r="K35" s="659"/>
      <c r="L35" s="659"/>
      <c r="M35" s="659"/>
      <c r="N35" s="659"/>
      <c r="O35" s="659"/>
      <c r="P35" s="659"/>
      <c r="Q35" s="660"/>
      <c r="R35" s="661">
        <v>5310600</v>
      </c>
      <c r="S35" s="664"/>
      <c r="T35" s="664"/>
      <c r="U35" s="664"/>
      <c r="V35" s="664"/>
      <c r="W35" s="664"/>
      <c r="X35" s="664"/>
      <c r="Y35" s="665"/>
      <c r="Z35" s="723">
        <v>10.199999999999999</v>
      </c>
      <c r="AA35" s="723"/>
      <c r="AB35" s="723"/>
      <c r="AC35" s="723"/>
      <c r="AD35" s="724" t="s">
        <v>240</v>
      </c>
      <c r="AE35" s="724"/>
      <c r="AF35" s="724"/>
      <c r="AG35" s="724"/>
      <c r="AH35" s="724"/>
      <c r="AI35" s="724"/>
      <c r="AJ35" s="724"/>
      <c r="AK35" s="724"/>
      <c r="AL35" s="666" t="s">
        <v>240</v>
      </c>
      <c r="AM35" s="667"/>
      <c r="AN35" s="667"/>
      <c r="AO35" s="725"/>
      <c r="AP35" s="234"/>
      <c r="AQ35" s="729" t="s">
        <v>325</v>
      </c>
      <c r="AR35" s="730"/>
      <c r="AS35" s="730"/>
      <c r="AT35" s="730"/>
      <c r="AU35" s="730"/>
      <c r="AV35" s="730"/>
      <c r="AW35" s="730"/>
      <c r="AX35" s="730"/>
      <c r="AY35" s="731"/>
      <c r="AZ35" s="726">
        <v>4765407</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595318</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479988</v>
      </c>
      <c r="CS35" s="662"/>
      <c r="CT35" s="662"/>
      <c r="CU35" s="662"/>
      <c r="CV35" s="662"/>
      <c r="CW35" s="662"/>
      <c r="CX35" s="662"/>
      <c r="CY35" s="663"/>
      <c r="CZ35" s="666">
        <v>1</v>
      </c>
      <c r="DA35" s="695"/>
      <c r="DB35" s="695"/>
      <c r="DC35" s="696"/>
      <c r="DD35" s="669">
        <v>446100</v>
      </c>
      <c r="DE35" s="662"/>
      <c r="DF35" s="662"/>
      <c r="DG35" s="662"/>
      <c r="DH35" s="662"/>
      <c r="DI35" s="662"/>
      <c r="DJ35" s="662"/>
      <c r="DK35" s="663"/>
      <c r="DL35" s="669">
        <v>428323</v>
      </c>
      <c r="DM35" s="662"/>
      <c r="DN35" s="662"/>
      <c r="DO35" s="662"/>
      <c r="DP35" s="662"/>
      <c r="DQ35" s="662"/>
      <c r="DR35" s="662"/>
      <c r="DS35" s="662"/>
      <c r="DT35" s="662"/>
      <c r="DU35" s="662"/>
      <c r="DV35" s="663"/>
      <c r="DW35" s="666">
        <v>1.5</v>
      </c>
      <c r="DX35" s="695"/>
      <c r="DY35" s="695"/>
      <c r="DZ35" s="695"/>
      <c r="EA35" s="695"/>
      <c r="EB35" s="695"/>
      <c r="EC35" s="697"/>
    </row>
    <row r="36" spans="2:133" ht="11.25" customHeight="1" x14ac:dyDescent="0.15">
      <c r="B36" s="658" t="s">
        <v>328</v>
      </c>
      <c r="C36" s="659"/>
      <c r="D36" s="659"/>
      <c r="E36" s="659"/>
      <c r="F36" s="659"/>
      <c r="G36" s="659"/>
      <c r="H36" s="659"/>
      <c r="I36" s="659"/>
      <c r="J36" s="659"/>
      <c r="K36" s="659"/>
      <c r="L36" s="659"/>
      <c r="M36" s="659"/>
      <c r="N36" s="659"/>
      <c r="O36" s="659"/>
      <c r="P36" s="659"/>
      <c r="Q36" s="660"/>
      <c r="R36" s="661" t="s">
        <v>128</v>
      </c>
      <c r="S36" s="664"/>
      <c r="T36" s="664"/>
      <c r="U36" s="664"/>
      <c r="V36" s="664"/>
      <c r="W36" s="664"/>
      <c r="X36" s="664"/>
      <c r="Y36" s="665"/>
      <c r="Z36" s="723" t="s">
        <v>128</v>
      </c>
      <c r="AA36" s="723"/>
      <c r="AB36" s="723"/>
      <c r="AC36" s="723"/>
      <c r="AD36" s="724" t="s">
        <v>128</v>
      </c>
      <c r="AE36" s="724"/>
      <c r="AF36" s="724"/>
      <c r="AG36" s="724"/>
      <c r="AH36" s="724"/>
      <c r="AI36" s="724"/>
      <c r="AJ36" s="724"/>
      <c r="AK36" s="724"/>
      <c r="AL36" s="666" t="s">
        <v>128</v>
      </c>
      <c r="AM36" s="667"/>
      <c r="AN36" s="667"/>
      <c r="AO36" s="725"/>
      <c r="AQ36" s="698" t="s">
        <v>329</v>
      </c>
      <c r="AR36" s="699"/>
      <c r="AS36" s="699"/>
      <c r="AT36" s="699"/>
      <c r="AU36" s="699"/>
      <c r="AV36" s="699"/>
      <c r="AW36" s="699"/>
      <c r="AX36" s="699"/>
      <c r="AY36" s="700"/>
      <c r="AZ36" s="661">
        <v>1392951</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575982</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4308825</v>
      </c>
      <c r="CS36" s="664"/>
      <c r="CT36" s="664"/>
      <c r="CU36" s="664"/>
      <c r="CV36" s="664"/>
      <c r="CW36" s="664"/>
      <c r="CX36" s="664"/>
      <c r="CY36" s="665"/>
      <c r="CZ36" s="666">
        <v>8.6999999999999993</v>
      </c>
      <c r="DA36" s="695"/>
      <c r="DB36" s="695"/>
      <c r="DC36" s="696"/>
      <c r="DD36" s="669">
        <v>3820732</v>
      </c>
      <c r="DE36" s="664"/>
      <c r="DF36" s="664"/>
      <c r="DG36" s="664"/>
      <c r="DH36" s="664"/>
      <c r="DI36" s="664"/>
      <c r="DJ36" s="664"/>
      <c r="DK36" s="665"/>
      <c r="DL36" s="669">
        <v>3257365</v>
      </c>
      <c r="DM36" s="664"/>
      <c r="DN36" s="664"/>
      <c r="DO36" s="664"/>
      <c r="DP36" s="664"/>
      <c r="DQ36" s="664"/>
      <c r="DR36" s="664"/>
      <c r="DS36" s="664"/>
      <c r="DT36" s="664"/>
      <c r="DU36" s="664"/>
      <c r="DV36" s="665"/>
      <c r="DW36" s="666">
        <v>11.7</v>
      </c>
      <c r="DX36" s="695"/>
      <c r="DY36" s="695"/>
      <c r="DZ36" s="695"/>
      <c r="EA36" s="695"/>
      <c r="EB36" s="695"/>
      <c r="EC36" s="697"/>
    </row>
    <row r="37" spans="2:133" ht="11.25" customHeight="1" x14ac:dyDescent="0.15">
      <c r="B37" s="658" t="s">
        <v>332</v>
      </c>
      <c r="C37" s="659"/>
      <c r="D37" s="659"/>
      <c r="E37" s="659"/>
      <c r="F37" s="659"/>
      <c r="G37" s="659"/>
      <c r="H37" s="659"/>
      <c r="I37" s="659"/>
      <c r="J37" s="659"/>
      <c r="K37" s="659"/>
      <c r="L37" s="659"/>
      <c r="M37" s="659"/>
      <c r="N37" s="659"/>
      <c r="O37" s="659"/>
      <c r="P37" s="659"/>
      <c r="Q37" s="660"/>
      <c r="R37" s="661">
        <v>1800000</v>
      </c>
      <c r="S37" s="664"/>
      <c r="T37" s="664"/>
      <c r="U37" s="664"/>
      <c r="V37" s="664"/>
      <c r="W37" s="664"/>
      <c r="X37" s="664"/>
      <c r="Y37" s="665"/>
      <c r="Z37" s="723">
        <v>3.5</v>
      </c>
      <c r="AA37" s="723"/>
      <c r="AB37" s="723"/>
      <c r="AC37" s="723"/>
      <c r="AD37" s="724" t="s">
        <v>240</v>
      </c>
      <c r="AE37" s="724"/>
      <c r="AF37" s="724"/>
      <c r="AG37" s="724"/>
      <c r="AH37" s="724"/>
      <c r="AI37" s="724"/>
      <c r="AJ37" s="724"/>
      <c r="AK37" s="724"/>
      <c r="AL37" s="666" t="s">
        <v>128</v>
      </c>
      <c r="AM37" s="667"/>
      <c r="AN37" s="667"/>
      <c r="AO37" s="725"/>
      <c r="AQ37" s="698" t="s">
        <v>333</v>
      </c>
      <c r="AR37" s="699"/>
      <c r="AS37" s="699"/>
      <c r="AT37" s="699"/>
      <c r="AU37" s="699"/>
      <c r="AV37" s="699"/>
      <c r="AW37" s="699"/>
      <c r="AX37" s="699"/>
      <c r="AY37" s="700"/>
      <c r="AZ37" s="661">
        <v>87159</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17757</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1819712</v>
      </c>
      <c r="CS37" s="662"/>
      <c r="CT37" s="662"/>
      <c r="CU37" s="662"/>
      <c r="CV37" s="662"/>
      <c r="CW37" s="662"/>
      <c r="CX37" s="662"/>
      <c r="CY37" s="663"/>
      <c r="CZ37" s="666">
        <v>3.7</v>
      </c>
      <c r="DA37" s="695"/>
      <c r="DB37" s="695"/>
      <c r="DC37" s="696"/>
      <c r="DD37" s="669">
        <v>1796912</v>
      </c>
      <c r="DE37" s="662"/>
      <c r="DF37" s="662"/>
      <c r="DG37" s="662"/>
      <c r="DH37" s="662"/>
      <c r="DI37" s="662"/>
      <c r="DJ37" s="662"/>
      <c r="DK37" s="663"/>
      <c r="DL37" s="669">
        <v>1659086</v>
      </c>
      <c r="DM37" s="662"/>
      <c r="DN37" s="662"/>
      <c r="DO37" s="662"/>
      <c r="DP37" s="662"/>
      <c r="DQ37" s="662"/>
      <c r="DR37" s="662"/>
      <c r="DS37" s="662"/>
      <c r="DT37" s="662"/>
      <c r="DU37" s="662"/>
      <c r="DV37" s="663"/>
      <c r="DW37" s="666">
        <v>5.9</v>
      </c>
      <c r="DX37" s="695"/>
      <c r="DY37" s="695"/>
      <c r="DZ37" s="695"/>
      <c r="EA37" s="695"/>
      <c r="EB37" s="695"/>
      <c r="EC37" s="697"/>
    </row>
    <row r="38" spans="2:133" ht="11.25" customHeight="1" x14ac:dyDescent="0.15">
      <c r="B38" s="673" t="s">
        <v>336</v>
      </c>
      <c r="C38" s="674"/>
      <c r="D38" s="674"/>
      <c r="E38" s="674"/>
      <c r="F38" s="674"/>
      <c r="G38" s="674"/>
      <c r="H38" s="674"/>
      <c r="I38" s="674"/>
      <c r="J38" s="674"/>
      <c r="K38" s="674"/>
      <c r="L38" s="674"/>
      <c r="M38" s="674"/>
      <c r="N38" s="674"/>
      <c r="O38" s="674"/>
      <c r="P38" s="674"/>
      <c r="Q38" s="675"/>
      <c r="R38" s="676">
        <v>51837102</v>
      </c>
      <c r="S38" s="713"/>
      <c r="T38" s="713"/>
      <c r="U38" s="713"/>
      <c r="V38" s="713"/>
      <c r="W38" s="713"/>
      <c r="X38" s="713"/>
      <c r="Y38" s="718"/>
      <c r="Z38" s="719">
        <v>100</v>
      </c>
      <c r="AA38" s="719"/>
      <c r="AB38" s="719"/>
      <c r="AC38" s="719"/>
      <c r="AD38" s="720">
        <v>26110734</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v>25116</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29834</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4678248</v>
      </c>
      <c r="CS38" s="664"/>
      <c r="CT38" s="664"/>
      <c r="CU38" s="664"/>
      <c r="CV38" s="664"/>
      <c r="CW38" s="664"/>
      <c r="CX38" s="664"/>
      <c r="CY38" s="665"/>
      <c r="CZ38" s="666">
        <v>9.5</v>
      </c>
      <c r="DA38" s="695"/>
      <c r="DB38" s="695"/>
      <c r="DC38" s="696"/>
      <c r="DD38" s="669">
        <v>4073546</v>
      </c>
      <c r="DE38" s="664"/>
      <c r="DF38" s="664"/>
      <c r="DG38" s="664"/>
      <c r="DH38" s="664"/>
      <c r="DI38" s="664"/>
      <c r="DJ38" s="664"/>
      <c r="DK38" s="665"/>
      <c r="DL38" s="669">
        <v>3816812</v>
      </c>
      <c r="DM38" s="664"/>
      <c r="DN38" s="664"/>
      <c r="DO38" s="664"/>
      <c r="DP38" s="664"/>
      <c r="DQ38" s="664"/>
      <c r="DR38" s="664"/>
      <c r="DS38" s="664"/>
      <c r="DT38" s="664"/>
      <c r="DU38" s="664"/>
      <c r="DV38" s="665"/>
      <c r="DW38" s="666">
        <v>13.7</v>
      </c>
      <c r="DX38" s="695"/>
      <c r="DY38" s="695"/>
      <c r="DZ38" s="695"/>
      <c r="EA38" s="695"/>
      <c r="EB38" s="695"/>
      <c r="EC38" s="697"/>
    </row>
    <row r="39" spans="2:133" ht="11.25" customHeight="1" x14ac:dyDescent="0.15">
      <c r="AQ39" s="698" t="s">
        <v>340</v>
      </c>
      <c r="AR39" s="699"/>
      <c r="AS39" s="699"/>
      <c r="AT39" s="699"/>
      <c r="AU39" s="699"/>
      <c r="AV39" s="699"/>
      <c r="AW39" s="699"/>
      <c r="AX39" s="699"/>
      <c r="AY39" s="700"/>
      <c r="AZ39" s="661">
        <v>23259</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102</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1659795</v>
      </c>
      <c r="CS39" s="662"/>
      <c r="CT39" s="662"/>
      <c r="CU39" s="662"/>
      <c r="CV39" s="662"/>
      <c r="CW39" s="662"/>
      <c r="CX39" s="662"/>
      <c r="CY39" s="663"/>
      <c r="CZ39" s="666">
        <v>3.4</v>
      </c>
      <c r="DA39" s="695"/>
      <c r="DB39" s="695"/>
      <c r="DC39" s="696"/>
      <c r="DD39" s="669">
        <v>1408999</v>
      </c>
      <c r="DE39" s="662"/>
      <c r="DF39" s="662"/>
      <c r="DG39" s="662"/>
      <c r="DH39" s="662"/>
      <c r="DI39" s="662"/>
      <c r="DJ39" s="662"/>
      <c r="DK39" s="663"/>
      <c r="DL39" s="669" t="s">
        <v>240</v>
      </c>
      <c r="DM39" s="662"/>
      <c r="DN39" s="662"/>
      <c r="DO39" s="662"/>
      <c r="DP39" s="662"/>
      <c r="DQ39" s="662"/>
      <c r="DR39" s="662"/>
      <c r="DS39" s="662"/>
      <c r="DT39" s="662"/>
      <c r="DU39" s="662"/>
      <c r="DV39" s="663"/>
      <c r="DW39" s="666" t="s">
        <v>128</v>
      </c>
      <c r="DX39" s="695"/>
      <c r="DY39" s="695"/>
      <c r="DZ39" s="695"/>
      <c r="EA39" s="695"/>
      <c r="EB39" s="695"/>
      <c r="EC39" s="697"/>
    </row>
    <row r="40" spans="2:133" ht="11.25" customHeight="1" x14ac:dyDescent="0.15">
      <c r="AQ40" s="698" t="s">
        <v>344</v>
      </c>
      <c r="AR40" s="699"/>
      <c r="AS40" s="699"/>
      <c r="AT40" s="699"/>
      <c r="AU40" s="699"/>
      <c r="AV40" s="699"/>
      <c r="AW40" s="699"/>
      <c r="AX40" s="699"/>
      <c r="AY40" s="700"/>
      <c r="AZ40" s="661">
        <v>882162</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240</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1120554</v>
      </c>
      <c r="CS40" s="664"/>
      <c r="CT40" s="664"/>
      <c r="CU40" s="664"/>
      <c r="CV40" s="664"/>
      <c r="CW40" s="664"/>
      <c r="CX40" s="664"/>
      <c r="CY40" s="665"/>
      <c r="CZ40" s="666">
        <v>2.2999999999999998</v>
      </c>
      <c r="DA40" s="695"/>
      <c r="DB40" s="695"/>
      <c r="DC40" s="696"/>
      <c r="DD40" s="669" t="s">
        <v>128</v>
      </c>
      <c r="DE40" s="664"/>
      <c r="DF40" s="664"/>
      <c r="DG40" s="664"/>
      <c r="DH40" s="664"/>
      <c r="DI40" s="664"/>
      <c r="DJ40" s="664"/>
      <c r="DK40" s="665"/>
      <c r="DL40" s="669" t="s">
        <v>243</v>
      </c>
      <c r="DM40" s="664"/>
      <c r="DN40" s="664"/>
      <c r="DO40" s="664"/>
      <c r="DP40" s="664"/>
      <c r="DQ40" s="664"/>
      <c r="DR40" s="664"/>
      <c r="DS40" s="664"/>
      <c r="DT40" s="664"/>
      <c r="DU40" s="664"/>
      <c r="DV40" s="665"/>
      <c r="DW40" s="666" t="s">
        <v>240</v>
      </c>
      <c r="DX40" s="695"/>
      <c r="DY40" s="695"/>
      <c r="DZ40" s="695"/>
      <c r="EA40" s="695"/>
      <c r="EB40" s="695"/>
      <c r="EC40" s="697"/>
    </row>
    <row r="41" spans="2:133" ht="11.25" customHeight="1" x14ac:dyDescent="0.15">
      <c r="AQ41" s="710" t="s">
        <v>347</v>
      </c>
      <c r="AR41" s="711"/>
      <c r="AS41" s="711"/>
      <c r="AT41" s="711"/>
      <c r="AU41" s="711"/>
      <c r="AV41" s="711"/>
      <c r="AW41" s="711"/>
      <c r="AX41" s="711"/>
      <c r="AY41" s="712"/>
      <c r="AZ41" s="676">
        <v>2354760</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284</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240</v>
      </c>
      <c r="CS41" s="662"/>
      <c r="CT41" s="662"/>
      <c r="CU41" s="662"/>
      <c r="CV41" s="662"/>
      <c r="CW41" s="662"/>
      <c r="CX41" s="662"/>
      <c r="CY41" s="663"/>
      <c r="CZ41" s="666" t="s">
        <v>240</v>
      </c>
      <c r="DA41" s="695"/>
      <c r="DB41" s="695"/>
      <c r="DC41" s="696"/>
      <c r="DD41" s="669" t="s">
        <v>240</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7971210</v>
      </c>
      <c r="CS42" s="664"/>
      <c r="CT42" s="664"/>
      <c r="CU42" s="664"/>
      <c r="CV42" s="664"/>
      <c r="CW42" s="664"/>
      <c r="CX42" s="664"/>
      <c r="CY42" s="665"/>
      <c r="CZ42" s="666">
        <v>16.2</v>
      </c>
      <c r="DA42" s="667"/>
      <c r="DB42" s="667"/>
      <c r="DC42" s="668"/>
      <c r="DD42" s="669">
        <v>740005</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165661</v>
      </c>
      <c r="CS43" s="662"/>
      <c r="CT43" s="662"/>
      <c r="CU43" s="662"/>
      <c r="CV43" s="662"/>
      <c r="CW43" s="662"/>
      <c r="CX43" s="662"/>
      <c r="CY43" s="663"/>
      <c r="CZ43" s="666">
        <v>0.3</v>
      </c>
      <c r="DA43" s="695"/>
      <c r="DB43" s="695"/>
      <c r="DC43" s="696"/>
      <c r="DD43" s="669">
        <v>165661</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354</v>
      </c>
      <c r="CD44" s="689" t="s">
        <v>305</v>
      </c>
      <c r="CE44" s="690"/>
      <c r="CF44" s="658" t="s">
        <v>355</v>
      </c>
      <c r="CG44" s="659"/>
      <c r="CH44" s="659"/>
      <c r="CI44" s="659"/>
      <c r="CJ44" s="659"/>
      <c r="CK44" s="659"/>
      <c r="CL44" s="659"/>
      <c r="CM44" s="659"/>
      <c r="CN44" s="659"/>
      <c r="CO44" s="659"/>
      <c r="CP44" s="659"/>
      <c r="CQ44" s="660"/>
      <c r="CR44" s="661">
        <v>7971210</v>
      </c>
      <c r="CS44" s="664"/>
      <c r="CT44" s="664"/>
      <c r="CU44" s="664"/>
      <c r="CV44" s="664"/>
      <c r="CW44" s="664"/>
      <c r="CX44" s="664"/>
      <c r="CY44" s="665"/>
      <c r="CZ44" s="666">
        <v>16.2</v>
      </c>
      <c r="DA44" s="667"/>
      <c r="DB44" s="667"/>
      <c r="DC44" s="668"/>
      <c r="DD44" s="669">
        <v>740005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356</v>
      </c>
      <c r="CG45" s="659"/>
      <c r="CH45" s="659"/>
      <c r="CI45" s="659"/>
      <c r="CJ45" s="659"/>
      <c r="CK45" s="659"/>
      <c r="CL45" s="659"/>
      <c r="CM45" s="659"/>
      <c r="CN45" s="659"/>
      <c r="CO45" s="659"/>
      <c r="CP45" s="659"/>
      <c r="CQ45" s="660"/>
      <c r="CR45" s="661">
        <v>4580235</v>
      </c>
      <c r="CS45" s="662"/>
      <c r="CT45" s="662"/>
      <c r="CU45" s="662"/>
      <c r="CV45" s="662"/>
      <c r="CW45" s="662"/>
      <c r="CX45" s="662"/>
      <c r="CY45" s="663"/>
      <c r="CZ45" s="666">
        <v>9.3000000000000007</v>
      </c>
      <c r="DA45" s="695"/>
      <c r="DB45" s="695"/>
      <c r="DC45" s="696"/>
      <c r="DD45" s="669">
        <v>152970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357</v>
      </c>
      <c r="CG46" s="659"/>
      <c r="CH46" s="659"/>
      <c r="CI46" s="659"/>
      <c r="CJ46" s="659"/>
      <c r="CK46" s="659"/>
      <c r="CL46" s="659"/>
      <c r="CM46" s="659"/>
      <c r="CN46" s="659"/>
      <c r="CO46" s="659"/>
      <c r="CP46" s="659"/>
      <c r="CQ46" s="660"/>
      <c r="CR46" s="661">
        <v>3351424</v>
      </c>
      <c r="CS46" s="664"/>
      <c r="CT46" s="664"/>
      <c r="CU46" s="664"/>
      <c r="CV46" s="664"/>
      <c r="CW46" s="664"/>
      <c r="CX46" s="664"/>
      <c r="CY46" s="665"/>
      <c r="CZ46" s="666">
        <v>6.8</v>
      </c>
      <c r="DA46" s="667"/>
      <c r="DB46" s="667"/>
      <c r="DC46" s="668"/>
      <c r="DD46" s="669">
        <v>578083</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358</v>
      </c>
      <c r="CG47" s="659"/>
      <c r="CH47" s="659"/>
      <c r="CI47" s="659"/>
      <c r="CJ47" s="659"/>
      <c r="CK47" s="659"/>
      <c r="CL47" s="659"/>
      <c r="CM47" s="659"/>
      <c r="CN47" s="659"/>
      <c r="CO47" s="659"/>
      <c r="CP47" s="659"/>
      <c r="CQ47" s="660"/>
      <c r="CR47" s="661" t="s">
        <v>128</v>
      </c>
      <c r="CS47" s="662"/>
      <c r="CT47" s="662"/>
      <c r="CU47" s="662"/>
      <c r="CV47" s="662"/>
      <c r="CW47" s="662"/>
      <c r="CX47" s="662"/>
      <c r="CY47" s="663"/>
      <c r="CZ47" s="666" t="s">
        <v>240</v>
      </c>
      <c r="DA47" s="695"/>
      <c r="DB47" s="695"/>
      <c r="DC47" s="696"/>
      <c r="DD47" s="669" t="s">
        <v>240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359</v>
      </c>
      <c r="CG48" s="659"/>
      <c r="CH48" s="659"/>
      <c r="CI48" s="659"/>
      <c r="CJ48" s="659"/>
      <c r="CK48" s="659"/>
      <c r="CL48" s="659"/>
      <c r="CM48" s="659"/>
      <c r="CN48" s="659"/>
      <c r="CO48" s="659"/>
      <c r="CP48" s="659"/>
      <c r="CQ48" s="660"/>
      <c r="CR48" s="661" t="s">
        <v>240</v>
      </c>
      <c r="CS48" s="664"/>
      <c r="CT48" s="664"/>
      <c r="CU48" s="664"/>
      <c r="CV48" s="664"/>
      <c r="CW48" s="664"/>
      <c r="CX48" s="664"/>
      <c r="CY48" s="665"/>
      <c r="CZ48" s="666" t="s">
        <v>128</v>
      </c>
      <c r="DA48" s="667"/>
      <c r="DB48" s="667"/>
      <c r="DC48" s="668"/>
      <c r="DD48" s="669" t="s">
        <v>128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360</v>
      </c>
      <c r="CE49" s="674"/>
      <c r="CF49" s="674"/>
      <c r="CG49" s="674"/>
      <c r="CH49" s="674"/>
      <c r="CI49" s="674"/>
      <c r="CJ49" s="674"/>
      <c r="CK49" s="674"/>
      <c r="CL49" s="674"/>
      <c r="CM49" s="674"/>
      <c r="CN49" s="674"/>
      <c r="CO49" s="674"/>
      <c r="CP49" s="674"/>
      <c r="CQ49" s="675"/>
      <c r="CR49" s="676">
        <v>49341186</v>
      </c>
      <c r="CS49" s="677"/>
      <c r="CT49" s="677"/>
      <c r="CU49" s="677"/>
      <c r="CV49" s="677"/>
      <c r="CW49" s="677"/>
      <c r="CX49" s="677"/>
      <c r="CY49" s="678"/>
      <c r="CZ49" s="679">
        <v>100</v>
      </c>
      <c r="DA49" s="680"/>
      <c r="DB49" s="680"/>
      <c r="DC49" s="681"/>
      <c r="DD49" s="682">
        <v>30643738</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WUNPMJZh4/j2nod67+bLMYtEadT1Ju5fHL7LZxye9DoXGE4zygRyzJkfb59y+qGxytaujiUzrt9QrC7vO9DNQw==" saltValue="l1UpTXT2Xk3pnhDW0NLyU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B2" sqref="BB2"/>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8" t="s">
        <v>366</v>
      </c>
      <c r="B5" s="1089"/>
      <c r="C5" s="1089"/>
      <c r="D5" s="1089"/>
      <c r="E5" s="1089"/>
      <c r="F5" s="1089"/>
      <c r="G5" s="1089"/>
      <c r="H5" s="1089"/>
      <c r="I5" s="1089"/>
      <c r="J5" s="1089"/>
      <c r="K5" s="1089"/>
      <c r="L5" s="1089"/>
      <c r="M5" s="1089"/>
      <c r="N5" s="1089"/>
      <c r="O5" s="1089"/>
      <c r="P5" s="1090"/>
      <c r="Q5" s="1094" t="s">
        <v>367</v>
      </c>
      <c r="R5" s="1095"/>
      <c r="S5" s="1095"/>
      <c r="T5" s="1095"/>
      <c r="U5" s="1096"/>
      <c r="V5" s="1094" t="s">
        <v>368</v>
      </c>
      <c r="W5" s="1095"/>
      <c r="X5" s="1095"/>
      <c r="Y5" s="1095"/>
      <c r="Z5" s="1096"/>
      <c r="AA5" s="1094" t="s">
        <v>369</v>
      </c>
      <c r="AB5" s="1095"/>
      <c r="AC5" s="1095"/>
      <c r="AD5" s="1095"/>
      <c r="AE5" s="1095"/>
      <c r="AF5" s="1202" t="s">
        <v>370</v>
      </c>
      <c r="AG5" s="1095"/>
      <c r="AH5" s="1095"/>
      <c r="AI5" s="1095"/>
      <c r="AJ5" s="1110"/>
      <c r="AK5" s="1095" t="s">
        <v>371</v>
      </c>
      <c r="AL5" s="1095"/>
      <c r="AM5" s="1095"/>
      <c r="AN5" s="1095"/>
      <c r="AO5" s="1096"/>
      <c r="AP5" s="1094" t="s">
        <v>372</v>
      </c>
      <c r="AQ5" s="1095"/>
      <c r="AR5" s="1095"/>
      <c r="AS5" s="1095"/>
      <c r="AT5" s="1096"/>
      <c r="AU5" s="1094" t="s">
        <v>373</v>
      </c>
      <c r="AV5" s="1095"/>
      <c r="AW5" s="1095"/>
      <c r="AX5" s="1095"/>
      <c r="AY5" s="1110"/>
      <c r="AZ5" s="256"/>
      <c r="BA5" s="256"/>
      <c r="BB5" s="256"/>
      <c r="BC5" s="256"/>
      <c r="BD5" s="256"/>
      <c r="BE5" s="257"/>
      <c r="BF5" s="257"/>
      <c r="BG5" s="257"/>
      <c r="BH5" s="257"/>
      <c r="BI5" s="257"/>
      <c r="BJ5" s="257"/>
      <c r="BK5" s="257"/>
      <c r="BL5" s="257"/>
      <c r="BM5" s="257"/>
      <c r="BN5" s="257"/>
      <c r="BO5" s="257"/>
      <c r="BP5" s="257"/>
      <c r="BQ5" s="1088" t="s">
        <v>374</v>
      </c>
      <c r="BR5" s="1089"/>
      <c r="BS5" s="1089"/>
      <c r="BT5" s="1089"/>
      <c r="BU5" s="1089"/>
      <c r="BV5" s="1089"/>
      <c r="BW5" s="1089"/>
      <c r="BX5" s="1089"/>
      <c r="BY5" s="1089"/>
      <c r="BZ5" s="1089"/>
      <c r="CA5" s="1089"/>
      <c r="CB5" s="1089"/>
      <c r="CC5" s="1089"/>
      <c r="CD5" s="1089"/>
      <c r="CE5" s="1089"/>
      <c r="CF5" s="1089"/>
      <c r="CG5" s="1090"/>
      <c r="CH5" s="1094" t="s">
        <v>375</v>
      </c>
      <c r="CI5" s="1095"/>
      <c r="CJ5" s="1095"/>
      <c r="CK5" s="1095"/>
      <c r="CL5" s="1096"/>
      <c r="CM5" s="1094" t="s">
        <v>376</v>
      </c>
      <c r="CN5" s="1095"/>
      <c r="CO5" s="1095"/>
      <c r="CP5" s="1095"/>
      <c r="CQ5" s="1096"/>
      <c r="CR5" s="1094" t="s">
        <v>377</v>
      </c>
      <c r="CS5" s="1095"/>
      <c r="CT5" s="1095"/>
      <c r="CU5" s="1095"/>
      <c r="CV5" s="1096"/>
      <c r="CW5" s="1094" t="s">
        <v>378</v>
      </c>
      <c r="CX5" s="1095"/>
      <c r="CY5" s="1095"/>
      <c r="CZ5" s="1095"/>
      <c r="DA5" s="1096"/>
      <c r="DB5" s="1094" t="s">
        <v>379</v>
      </c>
      <c r="DC5" s="1095"/>
      <c r="DD5" s="1095"/>
      <c r="DE5" s="1095"/>
      <c r="DF5" s="1096"/>
      <c r="DG5" s="1187" t="s">
        <v>380</v>
      </c>
      <c r="DH5" s="1188"/>
      <c r="DI5" s="1188"/>
      <c r="DJ5" s="1188"/>
      <c r="DK5" s="1189"/>
      <c r="DL5" s="1187" t="s">
        <v>381</v>
      </c>
      <c r="DM5" s="1188"/>
      <c r="DN5" s="1188"/>
      <c r="DO5" s="1188"/>
      <c r="DP5" s="1189"/>
      <c r="DQ5" s="1094" t="s">
        <v>382</v>
      </c>
      <c r="DR5" s="1095"/>
      <c r="DS5" s="1095"/>
      <c r="DT5" s="1095"/>
      <c r="DU5" s="1096"/>
      <c r="DV5" s="1094" t="s">
        <v>373</v>
      </c>
      <c r="DW5" s="1095"/>
      <c r="DX5" s="1095"/>
      <c r="DY5" s="1095"/>
      <c r="DZ5" s="1110"/>
      <c r="EA5" s="254"/>
    </row>
    <row r="6" spans="1:131" s="255"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3"/>
      <c r="AG6" s="1098"/>
      <c r="AH6" s="1098"/>
      <c r="AI6" s="1098"/>
      <c r="AJ6" s="1111"/>
      <c r="AK6" s="1098"/>
      <c r="AL6" s="1098"/>
      <c r="AM6" s="1098"/>
      <c r="AN6" s="1098"/>
      <c r="AO6" s="1099"/>
      <c r="AP6" s="1097"/>
      <c r="AQ6" s="1098"/>
      <c r="AR6" s="1098"/>
      <c r="AS6" s="1098"/>
      <c r="AT6" s="1099"/>
      <c r="AU6" s="1097"/>
      <c r="AV6" s="1098"/>
      <c r="AW6" s="1098"/>
      <c r="AX6" s="1098"/>
      <c r="AY6" s="1111"/>
      <c r="AZ6" s="252"/>
      <c r="BA6" s="252"/>
      <c r="BB6" s="252"/>
      <c r="BC6" s="252"/>
      <c r="BD6" s="252"/>
      <c r="BE6" s="253"/>
      <c r="BF6" s="253"/>
      <c r="BG6" s="253"/>
      <c r="BH6" s="253"/>
      <c r="BI6" s="253"/>
      <c r="BJ6" s="253"/>
      <c r="BK6" s="253"/>
      <c r="BL6" s="253"/>
      <c r="BM6" s="253"/>
      <c r="BN6" s="253"/>
      <c r="BO6" s="253"/>
      <c r="BP6" s="253"/>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0"/>
      <c r="DH6" s="1191"/>
      <c r="DI6" s="1191"/>
      <c r="DJ6" s="1191"/>
      <c r="DK6" s="1192"/>
      <c r="DL6" s="1190"/>
      <c r="DM6" s="1191"/>
      <c r="DN6" s="1191"/>
      <c r="DO6" s="1191"/>
      <c r="DP6" s="1192"/>
      <c r="DQ6" s="1097"/>
      <c r="DR6" s="1098"/>
      <c r="DS6" s="1098"/>
      <c r="DT6" s="1098"/>
      <c r="DU6" s="1099"/>
      <c r="DV6" s="1097"/>
      <c r="DW6" s="1098"/>
      <c r="DX6" s="1098"/>
      <c r="DY6" s="1098"/>
      <c r="DZ6" s="1111"/>
      <c r="EA6" s="254"/>
    </row>
    <row r="7" spans="1:131" s="255" customFormat="1" ht="26.25" customHeight="1" thickTop="1" x14ac:dyDescent="0.15">
      <c r="A7" s="258">
        <v>1</v>
      </c>
      <c r="B7" s="1141" t="s">
        <v>383</v>
      </c>
      <c r="C7" s="1142"/>
      <c r="D7" s="1142"/>
      <c r="E7" s="1142"/>
      <c r="F7" s="1142"/>
      <c r="G7" s="1142"/>
      <c r="H7" s="1142"/>
      <c r="I7" s="1142"/>
      <c r="J7" s="1142"/>
      <c r="K7" s="1142"/>
      <c r="L7" s="1142"/>
      <c r="M7" s="1142"/>
      <c r="N7" s="1142"/>
      <c r="O7" s="1142"/>
      <c r="P7" s="1143"/>
      <c r="Q7" s="1193">
        <v>51824</v>
      </c>
      <c r="R7" s="1194"/>
      <c r="S7" s="1194"/>
      <c r="T7" s="1194"/>
      <c r="U7" s="1194"/>
      <c r="V7" s="1194">
        <v>49329</v>
      </c>
      <c r="W7" s="1194"/>
      <c r="X7" s="1194"/>
      <c r="Y7" s="1194"/>
      <c r="Z7" s="1194"/>
      <c r="AA7" s="1194">
        <f>Q7-V7</f>
        <v>2495</v>
      </c>
      <c r="AB7" s="1194"/>
      <c r="AC7" s="1194"/>
      <c r="AD7" s="1194"/>
      <c r="AE7" s="1195"/>
      <c r="AF7" s="1196">
        <v>2127</v>
      </c>
      <c r="AG7" s="1197"/>
      <c r="AH7" s="1197"/>
      <c r="AI7" s="1197"/>
      <c r="AJ7" s="1198"/>
      <c r="AK7" s="1180">
        <v>1657</v>
      </c>
      <c r="AL7" s="1181"/>
      <c r="AM7" s="1181"/>
      <c r="AN7" s="1181"/>
      <c r="AO7" s="1181"/>
      <c r="AP7" s="1181">
        <v>34170</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609</v>
      </c>
      <c r="BT7" s="1185"/>
      <c r="BU7" s="1185"/>
      <c r="BV7" s="1185"/>
      <c r="BW7" s="1185"/>
      <c r="BX7" s="1185"/>
      <c r="BY7" s="1185"/>
      <c r="BZ7" s="1185"/>
      <c r="CA7" s="1185"/>
      <c r="CB7" s="1185"/>
      <c r="CC7" s="1185"/>
      <c r="CD7" s="1185"/>
      <c r="CE7" s="1185"/>
      <c r="CF7" s="1185"/>
      <c r="CG7" s="1186"/>
      <c r="CH7" s="1177">
        <v>-1</v>
      </c>
      <c r="CI7" s="1178"/>
      <c r="CJ7" s="1178"/>
      <c r="CK7" s="1178"/>
      <c r="CL7" s="1179"/>
      <c r="CM7" s="1177">
        <v>170</v>
      </c>
      <c r="CN7" s="1178"/>
      <c r="CO7" s="1178"/>
      <c r="CP7" s="1178"/>
      <c r="CQ7" s="1179"/>
      <c r="CR7" s="1177">
        <v>15</v>
      </c>
      <c r="CS7" s="1178"/>
      <c r="CT7" s="1178"/>
      <c r="CU7" s="1178"/>
      <c r="CV7" s="1179"/>
      <c r="CW7" s="1177">
        <v>46</v>
      </c>
      <c r="CX7" s="1178"/>
      <c r="CY7" s="1178"/>
      <c r="CZ7" s="1178"/>
      <c r="DA7" s="1179"/>
      <c r="DB7" s="1177" t="s">
        <v>600</v>
      </c>
      <c r="DC7" s="1178"/>
      <c r="DD7" s="1178"/>
      <c r="DE7" s="1178"/>
      <c r="DF7" s="1179"/>
      <c r="DG7" s="1177" t="s">
        <v>600</v>
      </c>
      <c r="DH7" s="1178"/>
      <c r="DI7" s="1178"/>
      <c r="DJ7" s="1178"/>
      <c r="DK7" s="1179"/>
      <c r="DL7" s="1177" t="s">
        <v>600</v>
      </c>
      <c r="DM7" s="1178"/>
      <c r="DN7" s="1178"/>
      <c r="DO7" s="1178"/>
      <c r="DP7" s="1179"/>
      <c r="DQ7" s="1177" t="s">
        <v>600</v>
      </c>
      <c r="DR7" s="1178"/>
      <c r="DS7" s="1178"/>
      <c r="DT7" s="1178"/>
      <c r="DU7" s="1179"/>
      <c r="DV7" s="1204"/>
      <c r="DW7" s="1205"/>
      <c r="DX7" s="1205"/>
      <c r="DY7" s="1205"/>
      <c r="DZ7" s="1206"/>
      <c r="EA7" s="254"/>
    </row>
    <row r="8" spans="1:131" s="255" customFormat="1" ht="26.25" customHeight="1" x14ac:dyDescent="0.15">
      <c r="A8" s="261">
        <v>2</v>
      </c>
      <c r="B8" s="1130" t="s">
        <v>384</v>
      </c>
      <c r="C8" s="1131"/>
      <c r="D8" s="1131"/>
      <c r="E8" s="1131"/>
      <c r="F8" s="1131"/>
      <c r="G8" s="1131"/>
      <c r="H8" s="1131"/>
      <c r="I8" s="1131"/>
      <c r="J8" s="1131"/>
      <c r="K8" s="1131"/>
      <c r="L8" s="1131"/>
      <c r="M8" s="1131"/>
      <c r="N8" s="1131"/>
      <c r="O8" s="1131"/>
      <c r="P8" s="1132"/>
      <c r="Q8" s="1136">
        <v>5</v>
      </c>
      <c r="R8" s="1071"/>
      <c r="S8" s="1071"/>
      <c r="T8" s="1071"/>
      <c r="U8" s="1071"/>
      <c r="V8" s="1071">
        <v>4</v>
      </c>
      <c r="W8" s="1071"/>
      <c r="X8" s="1071"/>
      <c r="Y8" s="1071"/>
      <c r="Z8" s="1071"/>
      <c r="AA8" s="1071">
        <f>Q8-V8</f>
        <v>1</v>
      </c>
      <c r="AB8" s="1071"/>
      <c r="AC8" s="1071"/>
      <c r="AD8" s="1071"/>
      <c r="AE8" s="1072"/>
      <c r="AF8" s="1112">
        <v>1</v>
      </c>
      <c r="AG8" s="1113"/>
      <c r="AH8" s="1113"/>
      <c r="AI8" s="1113"/>
      <c r="AJ8" s="1114"/>
      <c r="AK8" s="1175" t="s">
        <v>586</v>
      </c>
      <c r="AL8" s="1176"/>
      <c r="AM8" s="1176"/>
      <c r="AN8" s="1176"/>
      <c r="AO8" s="1176"/>
      <c r="AP8" s="1176" t="s">
        <v>590</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7" t="s">
        <v>610</v>
      </c>
      <c r="BT8" s="1108"/>
      <c r="BU8" s="1108"/>
      <c r="BV8" s="1108"/>
      <c r="BW8" s="1108"/>
      <c r="BX8" s="1108"/>
      <c r="BY8" s="1108"/>
      <c r="BZ8" s="1108"/>
      <c r="CA8" s="1108"/>
      <c r="CB8" s="1108"/>
      <c r="CC8" s="1108"/>
      <c r="CD8" s="1108"/>
      <c r="CE8" s="1108"/>
      <c r="CF8" s="1108"/>
      <c r="CG8" s="1109"/>
      <c r="CH8" s="1082">
        <v>0</v>
      </c>
      <c r="CI8" s="1083"/>
      <c r="CJ8" s="1083"/>
      <c r="CK8" s="1083"/>
      <c r="CL8" s="1084"/>
      <c r="CM8" s="1082">
        <v>11</v>
      </c>
      <c r="CN8" s="1083"/>
      <c r="CO8" s="1083"/>
      <c r="CP8" s="1083"/>
      <c r="CQ8" s="1084"/>
      <c r="CR8" s="1082">
        <v>3</v>
      </c>
      <c r="CS8" s="1083"/>
      <c r="CT8" s="1083"/>
      <c r="CU8" s="1083"/>
      <c r="CV8" s="1084"/>
      <c r="CW8" s="1082" t="s">
        <v>600</v>
      </c>
      <c r="CX8" s="1083"/>
      <c r="CY8" s="1083"/>
      <c r="CZ8" s="1083"/>
      <c r="DA8" s="1084"/>
      <c r="DB8" s="1082" t="s">
        <v>600</v>
      </c>
      <c r="DC8" s="1083"/>
      <c r="DD8" s="1083"/>
      <c r="DE8" s="1083"/>
      <c r="DF8" s="1084"/>
      <c r="DG8" s="1082" t="s">
        <v>600</v>
      </c>
      <c r="DH8" s="1083"/>
      <c r="DI8" s="1083"/>
      <c r="DJ8" s="1083"/>
      <c r="DK8" s="1084"/>
      <c r="DL8" s="1082" t="s">
        <v>600</v>
      </c>
      <c r="DM8" s="1083"/>
      <c r="DN8" s="1083"/>
      <c r="DO8" s="1083"/>
      <c r="DP8" s="1084"/>
      <c r="DQ8" s="1082" t="s">
        <v>600</v>
      </c>
      <c r="DR8" s="1083"/>
      <c r="DS8" s="1083"/>
      <c r="DT8" s="1083"/>
      <c r="DU8" s="1084"/>
      <c r="DV8" s="1085"/>
      <c r="DW8" s="1086"/>
      <c r="DX8" s="1086"/>
      <c r="DY8" s="1086"/>
      <c r="DZ8" s="1087"/>
      <c r="EA8" s="254"/>
    </row>
    <row r="9" spans="1:131" s="255" customFormat="1" ht="26.25" customHeight="1" x14ac:dyDescent="0.15">
      <c r="A9" s="261">
        <v>3</v>
      </c>
      <c r="B9" s="1130"/>
      <c r="C9" s="1131"/>
      <c r="D9" s="1131"/>
      <c r="E9" s="1131"/>
      <c r="F9" s="1131"/>
      <c r="G9" s="1131"/>
      <c r="H9" s="1131"/>
      <c r="I9" s="1131"/>
      <c r="J9" s="1131"/>
      <c r="K9" s="1131"/>
      <c r="L9" s="1131"/>
      <c r="M9" s="1131"/>
      <c r="N9" s="1131"/>
      <c r="O9" s="1131"/>
      <c r="P9" s="1132"/>
      <c r="Q9" s="1136"/>
      <c r="R9" s="1071"/>
      <c r="S9" s="1071"/>
      <c r="T9" s="1071"/>
      <c r="U9" s="1071"/>
      <c r="V9" s="1071"/>
      <c r="W9" s="1071"/>
      <c r="X9" s="1071"/>
      <c r="Y9" s="1071"/>
      <c r="Z9" s="1071"/>
      <c r="AA9" s="1071"/>
      <c r="AB9" s="1071"/>
      <c r="AC9" s="1071"/>
      <c r="AD9" s="1071"/>
      <c r="AE9" s="1072"/>
      <c r="AF9" s="1112"/>
      <c r="AG9" s="1113"/>
      <c r="AH9" s="1113"/>
      <c r="AI9" s="1113"/>
      <c r="AJ9" s="1114"/>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7" t="s">
        <v>611</v>
      </c>
      <c r="BT9" s="1108"/>
      <c r="BU9" s="1108"/>
      <c r="BV9" s="1108"/>
      <c r="BW9" s="1108"/>
      <c r="BX9" s="1108"/>
      <c r="BY9" s="1108"/>
      <c r="BZ9" s="1108"/>
      <c r="CA9" s="1108"/>
      <c r="CB9" s="1108"/>
      <c r="CC9" s="1108"/>
      <c r="CD9" s="1108"/>
      <c r="CE9" s="1108"/>
      <c r="CF9" s="1108"/>
      <c r="CG9" s="1109"/>
      <c r="CH9" s="1082">
        <v>3</v>
      </c>
      <c r="CI9" s="1083"/>
      <c r="CJ9" s="1083"/>
      <c r="CK9" s="1083"/>
      <c r="CL9" s="1084"/>
      <c r="CM9" s="1082">
        <v>117</v>
      </c>
      <c r="CN9" s="1083"/>
      <c r="CO9" s="1083"/>
      <c r="CP9" s="1083"/>
      <c r="CQ9" s="1084"/>
      <c r="CR9" s="1082">
        <v>40</v>
      </c>
      <c r="CS9" s="1083"/>
      <c r="CT9" s="1083"/>
      <c r="CU9" s="1083"/>
      <c r="CV9" s="1084"/>
      <c r="CW9" s="1082">
        <v>44</v>
      </c>
      <c r="CX9" s="1083"/>
      <c r="CY9" s="1083"/>
      <c r="CZ9" s="1083"/>
      <c r="DA9" s="1084"/>
      <c r="DB9" s="1082" t="s">
        <v>600</v>
      </c>
      <c r="DC9" s="1083"/>
      <c r="DD9" s="1083"/>
      <c r="DE9" s="1083"/>
      <c r="DF9" s="1084"/>
      <c r="DG9" s="1082" t="s">
        <v>600</v>
      </c>
      <c r="DH9" s="1083"/>
      <c r="DI9" s="1083"/>
      <c r="DJ9" s="1083"/>
      <c r="DK9" s="1084"/>
      <c r="DL9" s="1082" t="s">
        <v>600</v>
      </c>
      <c r="DM9" s="1083"/>
      <c r="DN9" s="1083"/>
      <c r="DO9" s="1083"/>
      <c r="DP9" s="1084"/>
      <c r="DQ9" s="1082" t="s">
        <v>600</v>
      </c>
      <c r="DR9" s="1083"/>
      <c r="DS9" s="1083"/>
      <c r="DT9" s="1083"/>
      <c r="DU9" s="1084"/>
      <c r="DV9" s="1085"/>
      <c r="DW9" s="1086"/>
      <c r="DX9" s="1086"/>
      <c r="DY9" s="1086"/>
      <c r="DZ9" s="1087"/>
      <c r="EA9" s="254"/>
    </row>
    <row r="10" spans="1:131" s="255" customFormat="1" ht="26.25" customHeight="1" x14ac:dyDescent="0.15">
      <c r="A10" s="261">
        <v>4</v>
      </c>
      <c r="B10" s="1130"/>
      <c r="C10" s="1131"/>
      <c r="D10" s="1131"/>
      <c r="E10" s="1131"/>
      <c r="F10" s="1131"/>
      <c r="G10" s="1131"/>
      <c r="H10" s="1131"/>
      <c r="I10" s="1131"/>
      <c r="J10" s="1131"/>
      <c r="K10" s="1131"/>
      <c r="L10" s="1131"/>
      <c r="M10" s="1131"/>
      <c r="N10" s="1131"/>
      <c r="O10" s="1131"/>
      <c r="P10" s="1132"/>
      <c r="Q10" s="1136"/>
      <c r="R10" s="1071"/>
      <c r="S10" s="1071"/>
      <c r="T10" s="1071"/>
      <c r="U10" s="1071"/>
      <c r="V10" s="1071"/>
      <c r="W10" s="1071"/>
      <c r="X10" s="1071"/>
      <c r="Y10" s="1071"/>
      <c r="Z10" s="1071"/>
      <c r="AA10" s="1071"/>
      <c r="AB10" s="1071"/>
      <c r="AC10" s="1071"/>
      <c r="AD10" s="1071"/>
      <c r="AE10" s="1072"/>
      <c r="AF10" s="1112"/>
      <c r="AG10" s="1113"/>
      <c r="AH10" s="1113"/>
      <c r="AI10" s="1113"/>
      <c r="AJ10" s="1114"/>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7" t="s">
        <v>612</v>
      </c>
      <c r="BT10" s="1108"/>
      <c r="BU10" s="1108"/>
      <c r="BV10" s="1108"/>
      <c r="BW10" s="1108"/>
      <c r="BX10" s="1108"/>
      <c r="BY10" s="1108"/>
      <c r="BZ10" s="1108"/>
      <c r="CA10" s="1108"/>
      <c r="CB10" s="1108"/>
      <c r="CC10" s="1108"/>
      <c r="CD10" s="1108"/>
      <c r="CE10" s="1108"/>
      <c r="CF10" s="1108"/>
      <c r="CG10" s="1109"/>
      <c r="CH10" s="1082">
        <v>-1</v>
      </c>
      <c r="CI10" s="1083"/>
      <c r="CJ10" s="1083"/>
      <c r="CK10" s="1083"/>
      <c r="CL10" s="1084"/>
      <c r="CM10" s="1082">
        <v>78</v>
      </c>
      <c r="CN10" s="1083"/>
      <c r="CO10" s="1083"/>
      <c r="CP10" s="1083"/>
      <c r="CQ10" s="1084"/>
      <c r="CR10" s="1082">
        <v>90</v>
      </c>
      <c r="CS10" s="1083"/>
      <c r="CT10" s="1083"/>
      <c r="CU10" s="1083"/>
      <c r="CV10" s="1084"/>
      <c r="CW10" s="1082">
        <v>45</v>
      </c>
      <c r="CX10" s="1083"/>
      <c r="CY10" s="1083"/>
      <c r="CZ10" s="1083"/>
      <c r="DA10" s="1084"/>
      <c r="DB10" s="1082" t="s">
        <v>600</v>
      </c>
      <c r="DC10" s="1083"/>
      <c r="DD10" s="1083"/>
      <c r="DE10" s="1083"/>
      <c r="DF10" s="1084"/>
      <c r="DG10" s="1082" t="s">
        <v>600</v>
      </c>
      <c r="DH10" s="1083"/>
      <c r="DI10" s="1083"/>
      <c r="DJ10" s="1083"/>
      <c r="DK10" s="1084"/>
      <c r="DL10" s="1082" t="s">
        <v>600</v>
      </c>
      <c r="DM10" s="1083"/>
      <c r="DN10" s="1083"/>
      <c r="DO10" s="1083"/>
      <c r="DP10" s="1084"/>
      <c r="DQ10" s="1082" t="s">
        <v>600</v>
      </c>
      <c r="DR10" s="1083"/>
      <c r="DS10" s="1083"/>
      <c r="DT10" s="1083"/>
      <c r="DU10" s="1084"/>
      <c r="DV10" s="1085"/>
      <c r="DW10" s="1086"/>
      <c r="DX10" s="1086"/>
      <c r="DY10" s="1086"/>
      <c r="DZ10" s="1087"/>
      <c r="EA10" s="254"/>
    </row>
    <row r="11" spans="1:131" s="255" customFormat="1" ht="26.25" customHeight="1" x14ac:dyDescent="0.15">
      <c r="A11" s="261">
        <v>5</v>
      </c>
      <c r="B11" s="1130"/>
      <c r="C11" s="1131"/>
      <c r="D11" s="1131"/>
      <c r="E11" s="1131"/>
      <c r="F11" s="1131"/>
      <c r="G11" s="1131"/>
      <c r="H11" s="1131"/>
      <c r="I11" s="1131"/>
      <c r="J11" s="1131"/>
      <c r="K11" s="1131"/>
      <c r="L11" s="1131"/>
      <c r="M11" s="1131"/>
      <c r="N11" s="1131"/>
      <c r="O11" s="1131"/>
      <c r="P11" s="1132"/>
      <c r="Q11" s="1136"/>
      <c r="R11" s="1071"/>
      <c r="S11" s="1071"/>
      <c r="T11" s="1071"/>
      <c r="U11" s="1071"/>
      <c r="V11" s="1071"/>
      <c r="W11" s="1071"/>
      <c r="X11" s="1071"/>
      <c r="Y11" s="1071"/>
      <c r="Z11" s="1071"/>
      <c r="AA11" s="1071"/>
      <c r="AB11" s="1071"/>
      <c r="AC11" s="1071"/>
      <c r="AD11" s="1071"/>
      <c r="AE11" s="1072"/>
      <c r="AF11" s="1112"/>
      <c r="AG11" s="1113"/>
      <c r="AH11" s="1113"/>
      <c r="AI11" s="1113"/>
      <c r="AJ11" s="1114"/>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4"/>
    </row>
    <row r="12" spans="1:131" s="255" customFormat="1" ht="26.25" customHeight="1" x14ac:dyDescent="0.15">
      <c r="A12" s="261">
        <v>6</v>
      </c>
      <c r="B12" s="1130"/>
      <c r="C12" s="1131"/>
      <c r="D12" s="1131"/>
      <c r="E12" s="1131"/>
      <c r="F12" s="1131"/>
      <c r="G12" s="1131"/>
      <c r="H12" s="1131"/>
      <c r="I12" s="1131"/>
      <c r="J12" s="1131"/>
      <c r="K12" s="1131"/>
      <c r="L12" s="1131"/>
      <c r="M12" s="1131"/>
      <c r="N12" s="1131"/>
      <c r="O12" s="1131"/>
      <c r="P12" s="1132"/>
      <c r="Q12" s="1136"/>
      <c r="R12" s="1071"/>
      <c r="S12" s="1071"/>
      <c r="T12" s="1071"/>
      <c r="U12" s="1071"/>
      <c r="V12" s="1071"/>
      <c r="W12" s="1071"/>
      <c r="X12" s="1071"/>
      <c r="Y12" s="1071"/>
      <c r="Z12" s="1071"/>
      <c r="AA12" s="1071"/>
      <c r="AB12" s="1071"/>
      <c r="AC12" s="1071"/>
      <c r="AD12" s="1071"/>
      <c r="AE12" s="1072"/>
      <c r="AF12" s="1112"/>
      <c r="AG12" s="1113"/>
      <c r="AH12" s="1113"/>
      <c r="AI12" s="1113"/>
      <c r="AJ12" s="1114"/>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4"/>
    </row>
    <row r="13" spans="1:131" s="255" customFormat="1" ht="26.25" customHeight="1" x14ac:dyDescent="0.15">
      <c r="A13" s="261">
        <v>7</v>
      </c>
      <c r="B13" s="1130"/>
      <c r="C13" s="1131"/>
      <c r="D13" s="1131"/>
      <c r="E13" s="1131"/>
      <c r="F13" s="1131"/>
      <c r="G13" s="1131"/>
      <c r="H13" s="1131"/>
      <c r="I13" s="1131"/>
      <c r="J13" s="1131"/>
      <c r="K13" s="1131"/>
      <c r="L13" s="1131"/>
      <c r="M13" s="1131"/>
      <c r="N13" s="1131"/>
      <c r="O13" s="1131"/>
      <c r="P13" s="1132"/>
      <c r="Q13" s="1136"/>
      <c r="R13" s="1071"/>
      <c r="S13" s="1071"/>
      <c r="T13" s="1071"/>
      <c r="U13" s="1071"/>
      <c r="V13" s="1071"/>
      <c r="W13" s="1071"/>
      <c r="X13" s="1071"/>
      <c r="Y13" s="1071"/>
      <c r="Z13" s="1071"/>
      <c r="AA13" s="1071"/>
      <c r="AB13" s="1071"/>
      <c r="AC13" s="1071"/>
      <c r="AD13" s="1071"/>
      <c r="AE13" s="1072"/>
      <c r="AF13" s="1112"/>
      <c r="AG13" s="1113"/>
      <c r="AH13" s="1113"/>
      <c r="AI13" s="1113"/>
      <c r="AJ13" s="1114"/>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4"/>
    </row>
    <row r="14" spans="1:131" s="255" customFormat="1" ht="26.25" customHeight="1" x14ac:dyDescent="0.15">
      <c r="A14" s="261">
        <v>8</v>
      </c>
      <c r="B14" s="1130"/>
      <c r="C14" s="1131"/>
      <c r="D14" s="1131"/>
      <c r="E14" s="1131"/>
      <c r="F14" s="1131"/>
      <c r="G14" s="1131"/>
      <c r="H14" s="1131"/>
      <c r="I14" s="1131"/>
      <c r="J14" s="1131"/>
      <c r="K14" s="1131"/>
      <c r="L14" s="1131"/>
      <c r="M14" s="1131"/>
      <c r="N14" s="1131"/>
      <c r="O14" s="1131"/>
      <c r="P14" s="1132"/>
      <c r="Q14" s="1136"/>
      <c r="R14" s="1071"/>
      <c r="S14" s="1071"/>
      <c r="T14" s="1071"/>
      <c r="U14" s="1071"/>
      <c r="V14" s="1071"/>
      <c r="W14" s="1071"/>
      <c r="X14" s="1071"/>
      <c r="Y14" s="1071"/>
      <c r="Z14" s="1071"/>
      <c r="AA14" s="1071"/>
      <c r="AB14" s="1071"/>
      <c r="AC14" s="1071"/>
      <c r="AD14" s="1071"/>
      <c r="AE14" s="1072"/>
      <c r="AF14" s="1112"/>
      <c r="AG14" s="1113"/>
      <c r="AH14" s="1113"/>
      <c r="AI14" s="1113"/>
      <c r="AJ14" s="1114"/>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4"/>
    </row>
    <row r="15" spans="1:131" s="255" customFormat="1" ht="26.25" customHeight="1" x14ac:dyDescent="0.15">
      <c r="A15" s="261">
        <v>9</v>
      </c>
      <c r="B15" s="1130"/>
      <c r="C15" s="1131"/>
      <c r="D15" s="1131"/>
      <c r="E15" s="1131"/>
      <c r="F15" s="1131"/>
      <c r="G15" s="1131"/>
      <c r="H15" s="1131"/>
      <c r="I15" s="1131"/>
      <c r="J15" s="1131"/>
      <c r="K15" s="1131"/>
      <c r="L15" s="1131"/>
      <c r="M15" s="1131"/>
      <c r="N15" s="1131"/>
      <c r="O15" s="1131"/>
      <c r="P15" s="1132"/>
      <c r="Q15" s="1136"/>
      <c r="R15" s="1071"/>
      <c r="S15" s="1071"/>
      <c r="T15" s="1071"/>
      <c r="U15" s="1071"/>
      <c r="V15" s="1071"/>
      <c r="W15" s="1071"/>
      <c r="X15" s="1071"/>
      <c r="Y15" s="1071"/>
      <c r="Z15" s="1071"/>
      <c r="AA15" s="1071"/>
      <c r="AB15" s="1071"/>
      <c r="AC15" s="1071"/>
      <c r="AD15" s="1071"/>
      <c r="AE15" s="1072"/>
      <c r="AF15" s="1112"/>
      <c r="AG15" s="1113"/>
      <c r="AH15" s="1113"/>
      <c r="AI15" s="1113"/>
      <c r="AJ15" s="1114"/>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4"/>
    </row>
    <row r="16" spans="1:131" s="255" customFormat="1" ht="26.25" customHeight="1" x14ac:dyDescent="0.15">
      <c r="A16" s="261">
        <v>10</v>
      </c>
      <c r="B16" s="1130"/>
      <c r="C16" s="1131"/>
      <c r="D16" s="1131"/>
      <c r="E16" s="1131"/>
      <c r="F16" s="1131"/>
      <c r="G16" s="1131"/>
      <c r="H16" s="1131"/>
      <c r="I16" s="1131"/>
      <c r="J16" s="1131"/>
      <c r="K16" s="1131"/>
      <c r="L16" s="1131"/>
      <c r="M16" s="1131"/>
      <c r="N16" s="1131"/>
      <c r="O16" s="1131"/>
      <c r="P16" s="1132"/>
      <c r="Q16" s="1136"/>
      <c r="R16" s="1071"/>
      <c r="S16" s="1071"/>
      <c r="T16" s="1071"/>
      <c r="U16" s="1071"/>
      <c r="V16" s="1071"/>
      <c r="W16" s="1071"/>
      <c r="X16" s="1071"/>
      <c r="Y16" s="1071"/>
      <c r="Z16" s="1071"/>
      <c r="AA16" s="1071"/>
      <c r="AB16" s="1071"/>
      <c r="AC16" s="1071"/>
      <c r="AD16" s="1071"/>
      <c r="AE16" s="1072"/>
      <c r="AF16" s="1112"/>
      <c r="AG16" s="1113"/>
      <c r="AH16" s="1113"/>
      <c r="AI16" s="1113"/>
      <c r="AJ16" s="1114"/>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4"/>
    </row>
    <row r="17" spans="1:131" s="255" customFormat="1" ht="26.25" customHeight="1" x14ac:dyDescent="0.15">
      <c r="A17" s="261">
        <v>11</v>
      </c>
      <c r="B17" s="1130"/>
      <c r="C17" s="1131"/>
      <c r="D17" s="1131"/>
      <c r="E17" s="1131"/>
      <c r="F17" s="1131"/>
      <c r="G17" s="1131"/>
      <c r="H17" s="1131"/>
      <c r="I17" s="1131"/>
      <c r="J17" s="1131"/>
      <c r="K17" s="1131"/>
      <c r="L17" s="1131"/>
      <c r="M17" s="1131"/>
      <c r="N17" s="1131"/>
      <c r="O17" s="1131"/>
      <c r="P17" s="1132"/>
      <c r="Q17" s="1136"/>
      <c r="R17" s="1071"/>
      <c r="S17" s="1071"/>
      <c r="T17" s="1071"/>
      <c r="U17" s="1071"/>
      <c r="V17" s="1071"/>
      <c r="W17" s="1071"/>
      <c r="X17" s="1071"/>
      <c r="Y17" s="1071"/>
      <c r="Z17" s="1071"/>
      <c r="AA17" s="1071"/>
      <c r="AB17" s="1071"/>
      <c r="AC17" s="1071"/>
      <c r="AD17" s="1071"/>
      <c r="AE17" s="1072"/>
      <c r="AF17" s="1112"/>
      <c r="AG17" s="1113"/>
      <c r="AH17" s="1113"/>
      <c r="AI17" s="1113"/>
      <c r="AJ17" s="1114"/>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4"/>
    </row>
    <row r="18" spans="1:131" s="255" customFormat="1" ht="26.25" customHeight="1" x14ac:dyDescent="0.15">
      <c r="A18" s="261">
        <v>12</v>
      </c>
      <c r="B18" s="1130"/>
      <c r="C18" s="1131"/>
      <c r="D18" s="1131"/>
      <c r="E18" s="1131"/>
      <c r="F18" s="1131"/>
      <c r="G18" s="1131"/>
      <c r="H18" s="1131"/>
      <c r="I18" s="1131"/>
      <c r="J18" s="1131"/>
      <c r="K18" s="1131"/>
      <c r="L18" s="1131"/>
      <c r="M18" s="1131"/>
      <c r="N18" s="1131"/>
      <c r="O18" s="1131"/>
      <c r="P18" s="1132"/>
      <c r="Q18" s="1136"/>
      <c r="R18" s="1071"/>
      <c r="S18" s="1071"/>
      <c r="T18" s="1071"/>
      <c r="U18" s="1071"/>
      <c r="V18" s="1071"/>
      <c r="W18" s="1071"/>
      <c r="X18" s="1071"/>
      <c r="Y18" s="1071"/>
      <c r="Z18" s="1071"/>
      <c r="AA18" s="1071"/>
      <c r="AB18" s="1071"/>
      <c r="AC18" s="1071"/>
      <c r="AD18" s="1071"/>
      <c r="AE18" s="1072"/>
      <c r="AF18" s="1112"/>
      <c r="AG18" s="1113"/>
      <c r="AH18" s="1113"/>
      <c r="AI18" s="1113"/>
      <c r="AJ18" s="1114"/>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4"/>
    </row>
    <row r="19" spans="1:131" s="255" customFormat="1" ht="26.25" customHeight="1" x14ac:dyDescent="0.15">
      <c r="A19" s="261">
        <v>13</v>
      </c>
      <c r="B19" s="1130"/>
      <c r="C19" s="1131"/>
      <c r="D19" s="1131"/>
      <c r="E19" s="1131"/>
      <c r="F19" s="1131"/>
      <c r="G19" s="1131"/>
      <c r="H19" s="1131"/>
      <c r="I19" s="1131"/>
      <c r="J19" s="1131"/>
      <c r="K19" s="1131"/>
      <c r="L19" s="1131"/>
      <c r="M19" s="1131"/>
      <c r="N19" s="1131"/>
      <c r="O19" s="1131"/>
      <c r="P19" s="1132"/>
      <c r="Q19" s="1136"/>
      <c r="R19" s="1071"/>
      <c r="S19" s="1071"/>
      <c r="T19" s="1071"/>
      <c r="U19" s="1071"/>
      <c r="V19" s="1071"/>
      <c r="W19" s="1071"/>
      <c r="X19" s="1071"/>
      <c r="Y19" s="1071"/>
      <c r="Z19" s="1071"/>
      <c r="AA19" s="1071"/>
      <c r="AB19" s="1071"/>
      <c r="AC19" s="1071"/>
      <c r="AD19" s="1071"/>
      <c r="AE19" s="1072"/>
      <c r="AF19" s="1112"/>
      <c r="AG19" s="1113"/>
      <c r="AH19" s="1113"/>
      <c r="AI19" s="1113"/>
      <c r="AJ19" s="1114"/>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4"/>
    </row>
    <row r="20" spans="1:131" s="255" customFormat="1" ht="26.25" customHeight="1" x14ac:dyDescent="0.15">
      <c r="A20" s="261">
        <v>14</v>
      </c>
      <c r="B20" s="1130"/>
      <c r="C20" s="1131"/>
      <c r="D20" s="1131"/>
      <c r="E20" s="1131"/>
      <c r="F20" s="1131"/>
      <c r="G20" s="1131"/>
      <c r="H20" s="1131"/>
      <c r="I20" s="1131"/>
      <c r="J20" s="1131"/>
      <c r="K20" s="1131"/>
      <c r="L20" s="1131"/>
      <c r="M20" s="1131"/>
      <c r="N20" s="1131"/>
      <c r="O20" s="1131"/>
      <c r="P20" s="1132"/>
      <c r="Q20" s="1136"/>
      <c r="R20" s="1071"/>
      <c r="S20" s="1071"/>
      <c r="T20" s="1071"/>
      <c r="U20" s="1071"/>
      <c r="V20" s="1071"/>
      <c r="W20" s="1071"/>
      <c r="X20" s="1071"/>
      <c r="Y20" s="1071"/>
      <c r="Z20" s="1071"/>
      <c r="AA20" s="1071"/>
      <c r="AB20" s="1071"/>
      <c r="AC20" s="1071"/>
      <c r="AD20" s="1071"/>
      <c r="AE20" s="1072"/>
      <c r="AF20" s="1112"/>
      <c r="AG20" s="1113"/>
      <c r="AH20" s="1113"/>
      <c r="AI20" s="1113"/>
      <c r="AJ20" s="1114"/>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4"/>
    </row>
    <row r="21" spans="1:131" s="255" customFormat="1" ht="26.25" customHeight="1" thickBot="1" x14ac:dyDescent="0.2">
      <c r="A21" s="261">
        <v>15</v>
      </c>
      <c r="B21" s="1130"/>
      <c r="C21" s="1131"/>
      <c r="D21" s="1131"/>
      <c r="E21" s="1131"/>
      <c r="F21" s="1131"/>
      <c r="G21" s="1131"/>
      <c r="H21" s="1131"/>
      <c r="I21" s="1131"/>
      <c r="J21" s="1131"/>
      <c r="K21" s="1131"/>
      <c r="L21" s="1131"/>
      <c r="M21" s="1131"/>
      <c r="N21" s="1131"/>
      <c r="O21" s="1131"/>
      <c r="P21" s="1132"/>
      <c r="Q21" s="1136"/>
      <c r="R21" s="1071"/>
      <c r="S21" s="1071"/>
      <c r="T21" s="1071"/>
      <c r="U21" s="1071"/>
      <c r="V21" s="1071"/>
      <c r="W21" s="1071"/>
      <c r="X21" s="1071"/>
      <c r="Y21" s="1071"/>
      <c r="Z21" s="1071"/>
      <c r="AA21" s="1071"/>
      <c r="AB21" s="1071"/>
      <c r="AC21" s="1071"/>
      <c r="AD21" s="1071"/>
      <c r="AE21" s="1072"/>
      <c r="AF21" s="1112"/>
      <c r="AG21" s="1113"/>
      <c r="AH21" s="1113"/>
      <c r="AI21" s="1113"/>
      <c r="AJ21" s="1114"/>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4"/>
    </row>
    <row r="22" spans="1:131" s="255" customFormat="1" ht="26.25" customHeight="1" x14ac:dyDescent="0.15">
      <c r="A22" s="261">
        <v>16</v>
      </c>
      <c r="B22" s="1130"/>
      <c r="C22" s="1131"/>
      <c r="D22" s="1131"/>
      <c r="E22" s="1131"/>
      <c r="F22" s="1131"/>
      <c r="G22" s="1131"/>
      <c r="H22" s="1131"/>
      <c r="I22" s="1131"/>
      <c r="J22" s="1131"/>
      <c r="K22" s="1131"/>
      <c r="L22" s="1131"/>
      <c r="M22" s="1131"/>
      <c r="N22" s="1131"/>
      <c r="O22" s="1131"/>
      <c r="P22" s="1132"/>
      <c r="Q22" s="1170"/>
      <c r="R22" s="1171"/>
      <c r="S22" s="1171"/>
      <c r="T22" s="1171"/>
      <c r="U22" s="1171"/>
      <c r="V22" s="1171"/>
      <c r="W22" s="1171"/>
      <c r="X22" s="1171"/>
      <c r="Y22" s="1171"/>
      <c r="Z22" s="1171"/>
      <c r="AA22" s="1171"/>
      <c r="AB22" s="1171"/>
      <c r="AC22" s="1171"/>
      <c r="AD22" s="1171"/>
      <c r="AE22" s="1172"/>
      <c r="AF22" s="1112"/>
      <c r="AG22" s="1113"/>
      <c r="AH22" s="1113"/>
      <c r="AI22" s="1113"/>
      <c r="AJ22" s="1114"/>
      <c r="AK22" s="1166"/>
      <c r="AL22" s="1167"/>
      <c r="AM22" s="1167"/>
      <c r="AN22" s="1167"/>
      <c r="AO22" s="1167"/>
      <c r="AP22" s="1167"/>
      <c r="AQ22" s="1167"/>
      <c r="AR22" s="1167"/>
      <c r="AS22" s="1167"/>
      <c r="AT22" s="1167"/>
      <c r="AU22" s="1168"/>
      <c r="AV22" s="1168"/>
      <c r="AW22" s="1168"/>
      <c r="AX22" s="1168"/>
      <c r="AY22" s="1169"/>
      <c r="AZ22" s="1128" t="s">
        <v>385</v>
      </c>
      <c r="BA22" s="1128"/>
      <c r="BB22" s="1128"/>
      <c r="BC22" s="1128"/>
      <c r="BD22" s="1129"/>
      <c r="BE22" s="253"/>
      <c r="BF22" s="253"/>
      <c r="BG22" s="253"/>
      <c r="BH22" s="253"/>
      <c r="BI22" s="253"/>
      <c r="BJ22" s="253"/>
      <c r="BK22" s="253"/>
      <c r="BL22" s="253"/>
      <c r="BM22" s="253"/>
      <c r="BN22" s="253"/>
      <c r="BO22" s="253"/>
      <c r="BP22" s="253"/>
      <c r="BQ22" s="262">
        <v>16</v>
      </c>
      <c r="BR22" s="263"/>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4"/>
    </row>
    <row r="23" spans="1:131" s="255" customFormat="1" ht="26.25" customHeight="1" thickBot="1" x14ac:dyDescent="0.2">
      <c r="A23" s="264" t="s">
        <v>386</v>
      </c>
      <c r="B23" s="1033" t="s">
        <v>387</v>
      </c>
      <c r="C23" s="1034"/>
      <c r="D23" s="1034"/>
      <c r="E23" s="1034"/>
      <c r="F23" s="1034"/>
      <c r="G23" s="1034"/>
      <c r="H23" s="1034"/>
      <c r="I23" s="1034"/>
      <c r="J23" s="1034"/>
      <c r="K23" s="1034"/>
      <c r="L23" s="1034"/>
      <c r="M23" s="1034"/>
      <c r="N23" s="1034"/>
      <c r="O23" s="1034"/>
      <c r="P23" s="1035"/>
      <c r="Q23" s="1157">
        <v>51837</v>
      </c>
      <c r="R23" s="1158"/>
      <c r="S23" s="1158"/>
      <c r="T23" s="1158"/>
      <c r="U23" s="1158"/>
      <c r="V23" s="1158">
        <v>49341</v>
      </c>
      <c r="W23" s="1158"/>
      <c r="X23" s="1158"/>
      <c r="Y23" s="1158"/>
      <c r="Z23" s="1158"/>
      <c r="AA23" s="1158">
        <f>AA7+AA8</f>
        <v>2496</v>
      </c>
      <c r="AB23" s="1158"/>
      <c r="AC23" s="1158"/>
      <c r="AD23" s="1158"/>
      <c r="AE23" s="1159"/>
      <c r="AF23" s="1160">
        <v>2127</v>
      </c>
      <c r="AG23" s="1158"/>
      <c r="AH23" s="1158"/>
      <c r="AI23" s="1158"/>
      <c r="AJ23" s="1161"/>
      <c r="AK23" s="1162"/>
      <c r="AL23" s="1163"/>
      <c r="AM23" s="1163"/>
      <c r="AN23" s="1163"/>
      <c r="AO23" s="1163"/>
      <c r="AP23" s="1158">
        <v>34170</v>
      </c>
      <c r="AQ23" s="1158"/>
      <c r="AR23" s="1158"/>
      <c r="AS23" s="1158"/>
      <c r="AT23" s="1158"/>
      <c r="AU23" s="1164"/>
      <c r="AV23" s="1164"/>
      <c r="AW23" s="1164"/>
      <c r="AX23" s="1164"/>
      <c r="AY23" s="1165"/>
      <c r="AZ23" s="1154" t="s">
        <v>388</v>
      </c>
      <c r="BA23" s="1155"/>
      <c r="BB23" s="1155"/>
      <c r="BC23" s="1155"/>
      <c r="BD23" s="1156"/>
      <c r="BE23" s="253"/>
      <c r="BF23" s="253"/>
      <c r="BG23" s="253"/>
      <c r="BH23" s="253"/>
      <c r="BI23" s="253"/>
      <c r="BJ23" s="253"/>
      <c r="BK23" s="253"/>
      <c r="BL23" s="253"/>
      <c r="BM23" s="253"/>
      <c r="BN23" s="253"/>
      <c r="BO23" s="253"/>
      <c r="BP23" s="253"/>
      <c r="BQ23" s="262">
        <v>17</v>
      </c>
      <c r="BR23" s="263"/>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4"/>
    </row>
    <row r="24" spans="1:131" s="255" customFormat="1" ht="26.25" customHeight="1" x14ac:dyDescent="0.15">
      <c r="A24" s="1153" t="s">
        <v>389</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4"/>
    </row>
    <row r="25" spans="1:131" s="247" customFormat="1" ht="26.25" customHeight="1" thickBot="1" x14ac:dyDescent="0.2">
      <c r="A25" s="1152" t="s">
        <v>390</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6"/>
    </row>
    <row r="26" spans="1:131" s="247" customFormat="1" ht="26.25" customHeight="1" x14ac:dyDescent="0.15">
      <c r="A26" s="1088" t="s">
        <v>366</v>
      </c>
      <c r="B26" s="1089"/>
      <c r="C26" s="1089"/>
      <c r="D26" s="1089"/>
      <c r="E26" s="1089"/>
      <c r="F26" s="1089"/>
      <c r="G26" s="1089"/>
      <c r="H26" s="1089"/>
      <c r="I26" s="1089"/>
      <c r="J26" s="1089"/>
      <c r="K26" s="1089"/>
      <c r="L26" s="1089"/>
      <c r="M26" s="1089"/>
      <c r="N26" s="1089"/>
      <c r="O26" s="1089"/>
      <c r="P26" s="1090"/>
      <c r="Q26" s="1094" t="s">
        <v>391</v>
      </c>
      <c r="R26" s="1095"/>
      <c r="S26" s="1095"/>
      <c r="T26" s="1095"/>
      <c r="U26" s="1096"/>
      <c r="V26" s="1094" t="s">
        <v>392</v>
      </c>
      <c r="W26" s="1095"/>
      <c r="X26" s="1095"/>
      <c r="Y26" s="1095"/>
      <c r="Z26" s="1096"/>
      <c r="AA26" s="1094" t="s">
        <v>393</v>
      </c>
      <c r="AB26" s="1095"/>
      <c r="AC26" s="1095"/>
      <c r="AD26" s="1095"/>
      <c r="AE26" s="1095"/>
      <c r="AF26" s="1148" t="s">
        <v>394</v>
      </c>
      <c r="AG26" s="1101"/>
      <c r="AH26" s="1101"/>
      <c r="AI26" s="1101"/>
      <c r="AJ26" s="1149"/>
      <c r="AK26" s="1095" t="s">
        <v>395</v>
      </c>
      <c r="AL26" s="1095"/>
      <c r="AM26" s="1095"/>
      <c r="AN26" s="1095"/>
      <c r="AO26" s="1096"/>
      <c r="AP26" s="1094" t="s">
        <v>396</v>
      </c>
      <c r="AQ26" s="1095"/>
      <c r="AR26" s="1095"/>
      <c r="AS26" s="1095"/>
      <c r="AT26" s="1096"/>
      <c r="AU26" s="1094" t="s">
        <v>397</v>
      </c>
      <c r="AV26" s="1095"/>
      <c r="AW26" s="1095"/>
      <c r="AX26" s="1095"/>
      <c r="AY26" s="1096"/>
      <c r="AZ26" s="1094" t="s">
        <v>398</v>
      </c>
      <c r="BA26" s="1095"/>
      <c r="BB26" s="1095"/>
      <c r="BC26" s="1095"/>
      <c r="BD26" s="1096"/>
      <c r="BE26" s="1094" t="s">
        <v>373</v>
      </c>
      <c r="BF26" s="1095"/>
      <c r="BG26" s="1095"/>
      <c r="BH26" s="1095"/>
      <c r="BI26" s="1110"/>
      <c r="BJ26" s="252"/>
      <c r="BK26" s="252"/>
      <c r="BL26" s="252"/>
      <c r="BM26" s="252"/>
      <c r="BN26" s="252"/>
      <c r="BO26" s="265"/>
      <c r="BP26" s="265"/>
      <c r="BQ26" s="262">
        <v>20</v>
      </c>
      <c r="BR26" s="263"/>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6"/>
    </row>
    <row r="27" spans="1:131" s="247"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0"/>
      <c r="AG27" s="1104"/>
      <c r="AH27" s="1104"/>
      <c r="AI27" s="1104"/>
      <c r="AJ27" s="1151"/>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2"/>
      <c r="BK27" s="252"/>
      <c r="BL27" s="252"/>
      <c r="BM27" s="252"/>
      <c r="BN27" s="252"/>
      <c r="BO27" s="265"/>
      <c r="BP27" s="265"/>
      <c r="BQ27" s="262">
        <v>21</v>
      </c>
      <c r="BR27" s="263"/>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6"/>
    </row>
    <row r="28" spans="1:131" s="247" customFormat="1" ht="26.25" customHeight="1" thickTop="1" x14ac:dyDescent="0.15">
      <c r="A28" s="266">
        <v>1</v>
      </c>
      <c r="B28" s="1141" t="s">
        <v>399</v>
      </c>
      <c r="C28" s="1142"/>
      <c r="D28" s="1142"/>
      <c r="E28" s="1142"/>
      <c r="F28" s="1142"/>
      <c r="G28" s="1142"/>
      <c r="H28" s="1142"/>
      <c r="I28" s="1142"/>
      <c r="J28" s="1142"/>
      <c r="K28" s="1142"/>
      <c r="L28" s="1142"/>
      <c r="M28" s="1142"/>
      <c r="N28" s="1142"/>
      <c r="O28" s="1142"/>
      <c r="P28" s="1143"/>
      <c r="Q28" s="1144">
        <v>14033</v>
      </c>
      <c r="R28" s="1080"/>
      <c r="S28" s="1080"/>
      <c r="T28" s="1080"/>
      <c r="U28" s="1080"/>
      <c r="V28" s="1080">
        <v>13438</v>
      </c>
      <c r="W28" s="1080"/>
      <c r="X28" s="1080"/>
      <c r="Y28" s="1080"/>
      <c r="Z28" s="1080"/>
      <c r="AA28" s="1080">
        <f>Q28-V28</f>
        <v>595</v>
      </c>
      <c r="AB28" s="1080"/>
      <c r="AC28" s="1080"/>
      <c r="AD28" s="1080"/>
      <c r="AE28" s="1081"/>
      <c r="AF28" s="1145">
        <v>595</v>
      </c>
      <c r="AG28" s="1080"/>
      <c r="AH28" s="1080"/>
      <c r="AI28" s="1080"/>
      <c r="AJ28" s="1146"/>
      <c r="AK28" s="1147">
        <v>882</v>
      </c>
      <c r="AL28" s="1137"/>
      <c r="AM28" s="1137"/>
      <c r="AN28" s="1137"/>
      <c r="AO28" s="1137"/>
      <c r="AP28" s="1137" t="s">
        <v>590</v>
      </c>
      <c r="AQ28" s="1137"/>
      <c r="AR28" s="1137"/>
      <c r="AS28" s="1137"/>
      <c r="AT28" s="1137"/>
      <c r="AU28" s="1137" t="s">
        <v>590</v>
      </c>
      <c r="AV28" s="1137"/>
      <c r="AW28" s="1137"/>
      <c r="AX28" s="1137"/>
      <c r="AY28" s="1137"/>
      <c r="AZ28" s="1138" t="s">
        <v>587</v>
      </c>
      <c r="BA28" s="1138"/>
      <c r="BB28" s="1138"/>
      <c r="BC28" s="1138"/>
      <c r="BD28" s="1138"/>
      <c r="BE28" s="1139"/>
      <c r="BF28" s="1139"/>
      <c r="BG28" s="1139"/>
      <c r="BH28" s="1139"/>
      <c r="BI28" s="1140"/>
      <c r="BJ28" s="252"/>
      <c r="BK28" s="252"/>
      <c r="BL28" s="252"/>
      <c r="BM28" s="252"/>
      <c r="BN28" s="252"/>
      <c r="BO28" s="265"/>
      <c r="BP28" s="265"/>
      <c r="BQ28" s="262">
        <v>22</v>
      </c>
      <c r="BR28" s="263"/>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6"/>
    </row>
    <row r="29" spans="1:131" s="247" customFormat="1" ht="26.25" customHeight="1" x14ac:dyDescent="0.15">
      <c r="A29" s="266">
        <v>2</v>
      </c>
      <c r="B29" s="1130" t="s">
        <v>400</v>
      </c>
      <c r="C29" s="1131"/>
      <c r="D29" s="1131"/>
      <c r="E29" s="1131"/>
      <c r="F29" s="1131"/>
      <c r="G29" s="1131"/>
      <c r="H29" s="1131"/>
      <c r="I29" s="1131"/>
      <c r="J29" s="1131"/>
      <c r="K29" s="1131"/>
      <c r="L29" s="1131"/>
      <c r="M29" s="1131"/>
      <c r="N29" s="1131"/>
      <c r="O29" s="1131"/>
      <c r="P29" s="1132"/>
      <c r="Q29" s="1136">
        <v>8051</v>
      </c>
      <c r="R29" s="1071"/>
      <c r="S29" s="1071"/>
      <c r="T29" s="1071"/>
      <c r="U29" s="1071"/>
      <c r="V29" s="1071">
        <v>7723</v>
      </c>
      <c r="W29" s="1071"/>
      <c r="X29" s="1071"/>
      <c r="Y29" s="1071"/>
      <c r="Z29" s="1071"/>
      <c r="AA29" s="1071">
        <f t="shared" ref="AA29:AA35" si="0">Q29-V29</f>
        <v>328</v>
      </c>
      <c r="AB29" s="1071"/>
      <c r="AC29" s="1071"/>
      <c r="AD29" s="1071"/>
      <c r="AE29" s="1072"/>
      <c r="AF29" s="1112">
        <v>328</v>
      </c>
      <c r="AG29" s="1113"/>
      <c r="AH29" s="1113"/>
      <c r="AI29" s="1113"/>
      <c r="AJ29" s="1114"/>
      <c r="AK29" s="1069">
        <v>1166</v>
      </c>
      <c r="AL29" s="1060"/>
      <c r="AM29" s="1060"/>
      <c r="AN29" s="1060"/>
      <c r="AO29" s="1060"/>
      <c r="AP29" s="1060" t="s">
        <v>590</v>
      </c>
      <c r="AQ29" s="1060"/>
      <c r="AR29" s="1060"/>
      <c r="AS29" s="1060"/>
      <c r="AT29" s="1060"/>
      <c r="AU29" s="1060" t="s">
        <v>590</v>
      </c>
      <c r="AV29" s="1060"/>
      <c r="AW29" s="1060"/>
      <c r="AX29" s="1060"/>
      <c r="AY29" s="1060"/>
      <c r="AZ29" s="1135" t="s">
        <v>587</v>
      </c>
      <c r="BA29" s="1135"/>
      <c r="BB29" s="1135"/>
      <c r="BC29" s="1135"/>
      <c r="BD29" s="1135"/>
      <c r="BE29" s="1125"/>
      <c r="BF29" s="1125"/>
      <c r="BG29" s="1125"/>
      <c r="BH29" s="1125"/>
      <c r="BI29" s="1126"/>
      <c r="BJ29" s="252"/>
      <c r="BK29" s="252"/>
      <c r="BL29" s="252"/>
      <c r="BM29" s="252"/>
      <c r="BN29" s="252"/>
      <c r="BO29" s="265"/>
      <c r="BP29" s="265"/>
      <c r="BQ29" s="262">
        <v>23</v>
      </c>
      <c r="BR29" s="263"/>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6"/>
    </row>
    <row r="30" spans="1:131" s="247" customFormat="1" ht="26.25" customHeight="1" x14ac:dyDescent="0.15">
      <c r="A30" s="266">
        <v>3</v>
      </c>
      <c r="B30" s="1130" t="s">
        <v>401</v>
      </c>
      <c r="C30" s="1131"/>
      <c r="D30" s="1131"/>
      <c r="E30" s="1131"/>
      <c r="F30" s="1131"/>
      <c r="G30" s="1131"/>
      <c r="H30" s="1131"/>
      <c r="I30" s="1131"/>
      <c r="J30" s="1131"/>
      <c r="K30" s="1131"/>
      <c r="L30" s="1131"/>
      <c r="M30" s="1131"/>
      <c r="N30" s="1131"/>
      <c r="O30" s="1131"/>
      <c r="P30" s="1132"/>
      <c r="Q30" s="1136">
        <v>1117</v>
      </c>
      <c r="R30" s="1071"/>
      <c r="S30" s="1071"/>
      <c r="T30" s="1071"/>
      <c r="U30" s="1071"/>
      <c r="V30" s="1071">
        <v>1109</v>
      </c>
      <c r="W30" s="1071"/>
      <c r="X30" s="1071"/>
      <c r="Y30" s="1071"/>
      <c r="Z30" s="1071"/>
      <c r="AA30" s="1071">
        <f t="shared" si="0"/>
        <v>8</v>
      </c>
      <c r="AB30" s="1071"/>
      <c r="AC30" s="1071"/>
      <c r="AD30" s="1071"/>
      <c r="AE30" s="1072"/>
      <c r="AF30" s="1112">
        <v>8</v>
      </c>
      <c r="AG30" s="1113"/>
      <c r="AH30" s="1113"/>
      <c r="AI30" s="1113"/>
      <c r="AJ30" s="1114"/>
      <c r="AK30" s="1069">
        <v>238</v>
      </c>
      <c r="AL30" s="1060"/>
      <c r="AM30" s="1060"/>
      <c r="AN30" s="1060"/>
      <c r="AO30" s="1060"/>
      <c r="AP30" s="1060" t="s">
        <v>590</v>
      </c>
      <c r="AQ30" s="1060"/>
      <c r="AR30" s="1060"/>
      <c r="AS30" s="1060"/>
      <c r="AT30" s="1060"/>
      <c r="AU30" s="1060" t="s">
        <v>590</v>
      </c>
      <c r="AV30" s="1060"/>
      <c r="AW30" s="1060"/>
      <c r="AX30" s="1060"/>
      <c r="AY30" s="1060"/>
      <c r="AZ30" s="1135" t="s">
        <v>587</v>
      </c>
      <c r="BA30" s="1135"/>
      <c r="BB30" s="1135"/>
      <c r="BC30" s="1135"/>
      <c r="BD30" s="1135"/>
      <c r="BE30" s="1125"/>
      <c r="BF30" s="1125"/>
      <c r="BG30" s="1125"/>
      <c r="BH30" s="1125"/>
      <c r="BI30" s="1126"/>
      <c r="BJ30" s="252"/>
      <c r="BK30" s="252"/>
      <c r="BL30" s="252"/>
      <c r="BM30" s="252"/>
      <c r="BN30" s="252"/>
      <c r="BO30" s="265"/>
      <c r="BP30" s="265"/>
      <c r="BQ30" s="262">
        <v>24</v>
      </c>
      <c r="BR30" s="263"/>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6"/>
    </row>
    <row r="31" spans="1:131" s="247" customFormat="1" ht="26.25" customHeight="1" x14ac:dyDescent="0.15">
      <c r="A31" s="266">
        <v>4</v>
      </c>
      <c r="B31" s="1130" t="s">
        <v>402</v>
      </c>
      <c r="C31" s="1131"/>
      <c r="D31" s="1131"/>
      <c r="E31" s="1131"/>
      <c r="F31" s="1131"/>
      <c r="G31" s="1131"/>
      <c r="H31" s="1131"/>
      <c r="I31" s="1131"/>
      <c r="J31" s="1131"/>
      <c r="K31" s="1131"/>
      <c r="L31" s="1131"/>
      <c r="M31" s="1131"/>
      <c r="N31" s="1131"/>
      <c r="O31" s="1131"/>
      <c r="P31" s="1132"/>
      <c r="Q31" s="1136">
        <v>2661</v>
      </c>
      <c r="R31" s="1071"/>
      <c r="S31" s="1071"/>
      <c r="T31" s="1071"/>
      <c r="U31" s="1071"/>
      <c r="V31" s="1071">
        <v>2320</v>
      </c>
      <c r="W31" s="1071"/>
      <c r="X31" s="1071"/>
      <c r="Y31" s="1071"/>
      <c r="Z31" s="1071"/>
      <c r="AA31" s="1071">
        <f t="shared" si="0"/>
        <v>341</v>
      </c>
      <c r="AB31" s="1071"/>
      <c r="AC31" s="1071"/>
      <c r="AD31" s="1071"/>
      <c r="AE31" s="1072"/>
      <c r="AF31" s="1112">
        <v>1666</v>
      </c>
      <c r="AG31" s="1113"/>
      <c r="AH31" s="1113"/>
      <c r="AI31" s="1113"/>
      <c r="AJ31" s="1114"/>
      <c r="AK31" s="1069">
        <v>87</v>
      </c>
      <c r="AL31" s="1060"/>
      <c r="AM31" s="1060"/>
      <c r="AN31" s="1060"/>
      <c r="AO31" s="1060"/>
      <c r="AP31" s="1060">
        <v>9207</v>
      </c>
      <c r="AQ31" s="1060"/>
      <c r="AR31" s="1060"/>
      <c r="AS31" s="1060"/>
      <c r="AT31" s="1060"/>
      <c r="AU31" s="1060">
        <v>819</v>
      </c>
      <c r="AV31" s="1060"/>
      <c r="AW31" s="1060"/>
      <c r="AX31" s="1060"/>
      <c r="AY31" s="1060"/>
      <c r="AZ31" s="1135" t="s">
        <v>588</v>
      </c>
      <c r="BA31" s="1135"/>
      <c r="BB31" s="1135"/>
      <c r="BC31" s="1135"/>
      <c r="BD31" s="1135"/>
      <c r="BE31" s="1125" t="s">
        <v>403</v>
      </c>
      <c r="BF31" s="1125"/>
      <c r="BG31" s="1125"/>
      <c r="BH31" s="1125"/>
      <c r="BI31" s="1126"/>
      <c r="BJ31" s="252"/>
      <c r="BK31" s="252"/>
      <c r="BL31" s="252"/>
      <c r="BM31" s="252"/>
      <c r="BN31" s="252"/>
      <c r="BO31" s="265"/>
      <c r="BP31" s="265"/>
      <c r="BQ31" s="262">
        <v>25</v>
      </c>
      <c r="BR31" s="263"/>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6"/>
    </row>
    <row r="32" spans="1:131" s="247" customFormat="1" ht="26.25" customHeight="1" x14ac:dyDescent="0.15">
      <c r="A32" s="266">
        <v>5</v>
      </c>
      <c r="B32" s="1130" t="s">
        <v>404</v>
      </c>
      <c r="C32" s="1131"/>
      <c r="D32" s="1131"/>
      <c r="E32" s="1131"/>
      <c r="F32" s="1131"/>
      <c r="G32" s="1131"/>
      <c r="H32" s="1131"/>
      <c r="I32" s="1131"/>
      <c r="J32" s="1131"/>
      <c r="K32" s="1131"/>
      <c r="L32" s="1131"/>
      <c r="M32" s="1131"/>
      <c r="N32" s="1131"/>
      <c r="O32" s="1131"/>
      <c r="P32" s="1132"/>
      <c r="Q32" s="1136">
        <v>3111</v>
      </c>
      <c r="R32" s="1071"/>
      <c r="S32" s="1071"/>
      <c r="T32" s="1071"/>
      <c r="U32" s="1071"/>
      <c r="V32" s="1071">
        <v>3041</v>
      </c>
      <c r="W32" s="1071"/>
      <c r="X32" s="1071"/>
      <c r="Y32" s="1071"/>
      <c r="Z32" s="1071"/>
      <c r="AA32" s="1071">
        <f t="shared" si="0"/>
        <v>70</v>
      </c>
      <c r="AB32" s="1071"/>
      <c r="AC32" s="1071"/>
      <c r="AD32" s="1071"/>
      <c r="AE32" s="1072"/>
      <c r="AF32" s="1112">
        <v>28</v>
      </c>
      <c r="AG32" s="1113"/>
      <c r="AH32" s="1113"/>
      <c r="AI32" s="1113"/>
      <c r="AJ32" s="1114"/>
      <c r="AK32" s="1069">
        <v>1322</v>
      </c>
      <c r="AL32" s="1060"/>
      <c r="AM32" s="1060"/>
      <c r="AN32" s="1060"/>
      <c r="AO32" s="1060"/>
      <c r="AP32" s="1060">
        <v>12385</v>
      </c>
      <c r="AQ32" s="1060"/>
      <c r="AR32" s="1060"/>
      <c r="AS32" s="1060"/>
      <c r="AT32" s="1060"/>
      <c r="AU32" s="1060">
        <v>10131</v>
      </c>
      <c r="AV32" s="1060"/>
      <c r="AW32" s="1060"/>
      <c r="AX32" s="1060"/>
      <c r="AY32" s="1060"/>
      <c r="AZ32" s="1135" t="s">
        <v>587</v>
      </c>
      <c r="BA32" s="1135"/>
      <c r="BB32" s="1135"/>
      <c r="BC32" s="1135"/>
      <c r="BD32" s="1135"/>
      <c r="BE32" s="1125" t="s">
        <v>405</v>
      </c>
      <c r="BF32" s="1125"/>
      <c r="BG32" s="1125"/>
      <c r="BH32" s="1125"/>
      <c r="BI32" s="1126"/>
      <c r="BJ32" s="252"/>
      <c r="BK32" s="252"/>
      <c r="BL32" s="252"/>
      <c r="BM32" s="252"/>
      <c r="BN32" s="252"/>
      <c r="BO32" s="265"/>
      <c r="BP32" s="265"/>
      <c r="BQ32" s="262">
        <v>26</v>
      </c>
      <c r="BR32" s="263"/>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6"/>
    </row>
    <row r="33" spans="1:131" s="247" customFormat="1" ht="26.25" customHeight="1" x14ac:dyDescent="0.15">
      <c r="A33" s="266">
        <v>6</v>
      </c>
      <c r="B33" s="1130" t="s">
        <v>406</v>
      </c>
      <c r="C33" s="1131"/>
      <c r="D33" s="1131"/>
      <c r="E33" s="1131"/>
      <c r="F33" s="1131"/>
      <c r="G33" s="1131"/>
      <c r="H33" s="1131"/>
      <c r="I33" s="1131"/>
      <c r="J33" s="1131"/>
      <c r="K33" s="1131"/>
      <c r="L33" s="1131"/>
      <c r="M33" s="1131"/>
      <c r="N33" s="1131"/>
      <c r="O33" s="1131"/>
      <c r="P33" s="1132"/>
      <c r="Q33" s="1136">
        <v>118</v>
      </c>
      <c r="R33" s="1071"/>
      <c r="S33" s="1071"/>
      <c r="T33" s="1071"/>
      <c r="U33" s="1071"/>
      <c r="V33" s="1071">
        <v>112</v>
      </c>
      <c r="W33" s="1071"/>
      <c r="X33" s="1071"/>
      <c r="Y33" s="1071"/>
      <c r="Z33" s="1071"/>
      <c r="AA33" s="1071">
        <f t="shared" si="0"/>
        <v>6</v>
      </c>
      <c r="AB33" s="1071"/>
      <c r="AC33" s="1071"/>
      <c r="AD33" s="1071"/>
      <c r="AE33" s="1072"/>
      <c r="AF33" s="1112">
        <v>6</v>
      </c>
      <c r="AG33" s="1113"/>
      <c r="AH33" s="1113"/>
      <c r="AI33" s="1113"/>
      <c r="AJ33" s="1114"/>
      <c r="AK33" s="1069">
        <v>71</v>
      </c>
      <c r="AL33" s="1060"/>
      <c r="AM33" s="1060"/>
      <c r="AN33" s="1060"/>
      <c r="AO33" s="1060"/>
      <c r="AP33" s="1060">
        <v>590</v>
      </c>
      <c r="AQ33" s="1060"/>
      <c r="AR33" s="1060"/>
      <c r="AS33" s="1060"/>
      <c r="AT33" s="1060"/>
      <c r="AU33" s="1060">
        <v>590</v>
      </c>
      <c r="AV33" s="1060"/>
      <c r="AW33" s="1060"/>
      <c r="AX33" s="1060"/>
      <c r="AY33" s="1060"/>
      <c r="AZ33" s="1135" t="s">
        <v>587</v>
      </c>
      <c r="BA33" s="1135"/>
      <c r="BB33" s="1135"/>
      <c r="BC33" s="1135"/>
      <c r="BD33" s="1135"/>
      <c r="BE33" s="1125" t="s">
        <v>405</v>
      </c>
      <c r="BF33" s="1125"/>
      <c r="BG33" s="1125"/>
      <c r="BH33" s="1125"/>
      <c r="BI33" s="1126"/>
      <c r="BJ33" s="252"/>
      <c r="BK33" s="252"/>
      <c r="BL33" s="252"/>
      <c r="BM33" s="252"/>
      <c r="BN33" s="252"/>
      <c r="BO33" s="265"/>
      <c r="BP33" s="265"/>
      <c r="BQ33" s="262">
        <v>27</v>
      </c>
      <c r="BR33" s="263"/>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6"/>
    </row>
    <row r="34" spans="1:131" s="247" customFormat="1" ht="26.25" customHeight="1" x14ac:dyDescent="0.15">
      <c r="A34" s="266">
        <v>7</v>
      </c>
      <c r="B34" s="1130" t="s">
        <v>407</v>
      </c>
      <c r="C34" s="1131"/>
      <c r="D34" s="1131"/>
      <c r="E34" s="1131"/>
      <c r="F34" s="1131"/>
      <c r="G34" s="1131"/>
      <c r="H34" s="1131"/>
      <c r="I34" s="1131"/>
      <c r="J34" s="1131"/>
      <c r="K34" s="1131"/>
      <c r="L34" s="1131"/>
      <c r="M34" s="1131"/>
      <c r="N34" s="1131"/>
      <c r="O34" s="1131"/>
      <c r="P34" s="1132"/>
      <c r="Q34" s="1136">
        <v>59</v>
      </c>
      <c r="R34" s="1071"/>
      <c r="S34" s="1071"/>
      <c r="T34" s="1071"/>
      <c r="U34" s="1071"/>
      <c r="V34" s="1071">
        <v>46</v>
      </c>
      <c r="W34" s="1071"/>
      <c r="X34" s="1071"/>
      <c r="Y34" s="1071"/>
      <c r="Z34" s="1071"/>
      <c r="AA34" s="1071">
        <f t="shared" si="0"/>
        <v>13</v>
      </c>
      <c r="AB34" s="1071"/>
      <c r="AC34" s="1071"/>
      <c r="AD34" s="1071"/>
      <c r="AE34" s="1072"/>
      <c r="AF34" s="1112">
        <v>13</v>
      </c>
      <c r="AG34" s="1113"/>
      <c r="AH34" s="1113"/>
      <c r="AI34" s="1113"/>
      <c r="AJ34" s="1114"/>
      <c r="AK34" s="1069" t="s">
        <v>586</v>
      </c>
      <c r="AL34" s="1060"/>
      <c r="AM34" s="1060"/>
      <c r="AN34" s="1060"/>
      <c r="AO34" s="1060"/>
      <c r="AP34" s="1060">
        <v>93</v>
      </c>
      <c r="AQ34" s="1060"/>
      <c r="AR34" s="1060"/>
      <c r="AS34" s="1060"/>
      <c r="AT34" s="1060"/>
      <c r="AU34" s="1060" t="s">
        <v>590</v>
      </c>
      <c r="AV34" s="1060"/>
      <c r="AW34" s="1060"/>
      <c r="AX34" s="1060"/>
      <c r="AY34" s="1060"/>
      <c r="AZ34" s="1135" t="s">
        <v>589</v>
      </c>
      <c r="BA34" s="1135"/>
      <c r="BB34" s="1135"/>
      <c r="BC34" s="1135"/>
      <c r="BD34" s="1135"/>
      <c r="BE34" s="1125" t="s">
        <v>408</v>
      </c>
      <c r="BF34" s="1125"/>
      <c r="BG34" s="1125"/>
      <c r="BH34" s="1125"/>
      <c r="BI34" s="1126"/>
      <c r="BJ34" s="252"/>
      <c r="BK34" s="252"/>
      <c r="BL34" s="252"/>
      <c r="BM34" s="252"/>
      <c r="BN34" s="252"/>
      <c r="BO34" s="265"/>
      <c r="BP34" s="265"/>
      <c r="BQ34" s="262">
        <v>28</v>
      </c>
      <c r="BR34" s="263"/>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6"/>
    </row>
    <row r="35" spans="1:131" s="247" customFormat="1" ht="26.25" customHeight="1" x14ac:dyDescent="0.15">
      <c r="A35" s="266">
        <v>8</v>
      </c>
      <c r="B35" s="1130" t="s">
        <v>409</v>
      </c>
      <c r="C35" s="1131"/>
      <c r="D35" s="1131"/>
      <c r="E35" s="1131"/>
      <c r="F35" s="1131"/>
      <c r="G35" s="1131"/>
      <c r="H35" s="1131"/>
      <c r="I35" s="1131"/>
      <c r="J35" s="1131"/>
      <c r="K35" s="1131"/>
      <c r="L35" s="1131"/>
      <c r="M35" s="1131"/>
      <c r="N35" s="1131"/>
      <c r="O35" s="1131"/>
      <c r="P35" s="1132"/>
      <c r="Q35" s="1136">
        <v>222</v>
      </c>
      <c r="R35" s="1071"/>
      <c r="S35" s="1071"/>
      <c r="T35" s="1071"/>
      <c r="U35" s="1071"/>
      <c r="V35" s="1071">
        <v>208</v>
      </c>
      <c r="W35" s="1071"/>
      <c r="X35" s="1071"/>
      <c r="Y35" s="1071"/>
      <c r="Z35" s="1071"/>
      <c r="AA35" s="1071">
        <f t="shared" si="0"/>
        <v>14</v>
      </c>
      <c r="AB35" s="1071"/>
      <c r="AC35" s="1071"/>
      <c r="AD35" s="1071"/>
      <c r="AE35" s="1072"/>
      <c r="AF35" s="1112" t="s">
        <v>410</v>
      </c>
      <c r="AG35" s="1113"/>
      <c r="AH35" s="1113"/>
      <c r="AI35" s="1113"/>
      <c r="AJ35" s="1114"/>
      <c r="AK35" s="1069">
        <v>25</v>
      </c>
      <c r="AL35" s="1060"/>
      <c r="AM35" s="1060"/>
      <c r="AN35" s="1060"/>
      <c r="AO35" s="1060"/>
      <c r="AP35" s="1060">
        <v>197</v>
      </c>
      <c r="AQ35" s="1060"/>
      <c r="AR35" s="1060"/>
      <c r="AS35" s="1060"/>
      <c r="AT35" s="1060"/>
      <c r="AU35" s="1060">
        <v>7</v>
      </c>
      <c r="AV35" s="1060"/>
      <c r="AW35" s="1060"/>
      <c r="AX35" s="1060"/>
      <c r="AY35" s="1060"/>
      <c r="AZ35" s="1135" t="s">
        <v>587</v>
      </c>
      <c r="BA35" s="1135"/>
      <c r="BB35" s="1135"/>
      <c r="BC35" s="1135"/>
      <c r="BD35" s="1135"/>
      <c r="BE35" s="1125" t="s">
        <v>405</v>
      </c>
      <c r="BF35" s="1125"/>
      <c r="BG35" s="1125"/>
      <c r="BH35" s="1125"/>
      <c r="BI35" s="1126"/>
      <c r="BJ35" s="252"/>
      <c r="BK35" s="252"/>
      <c r="BL35" s="252"/>
      <c r="BM35" s="252"/>
      <c r="BN35" s="252"/>
      <c r="BO35" s="265"/>
      <c r="BP35" s="265"/>
      <c r="BQ35" s="262">
        <v>29</v>
      </c>
      <c r="BR35" s="263"/>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6"/>
    </row>
    <row r="36" spans="1:131" s="247" customFormat="1" ht="26.25" customHeight="1" x14ac:dyDescent="0.15">
      <c r="A36" s="266">
        <v>9</v>
      </c>
      <c r="B36" s="1130"/>
      <c r="C36" s="1131"/>
      <c r="D36" s="1131"/>
      <c r="E36" s="1131"/>
      <c r="F36" s="1131"/>
      <c r="G36" s="1131"/>
      <c r="H36" s="1131"/>
      <c r="I36" s="1131"/>
      <c r="J36" s="1131"/>
      <c r="K36" s="1131"/>
      <c r="L36" s="1131"/>
      <c r="M36" s="1131"/>
      <c r="N36" s="1131"/>
      <c r="O36" s="1131"/>
      <c r="P36" s="1132"/>
      <c r="Q36" s="1136"/>
      <c r="R36" s="1071"/>
      <c r="S36" s="1071"/>
      <c r="T36" s="1071"/>
      <c r="U36" s="1071"/>
      <c r="V36" s="1071"/>
      <c r="W36" s="1071"/>
      <c r="X36" s="1071"/>
      <c r="Y36" s="1071"/>
      <c r="Z36" s="1071"/>
      <c r="AA36" s="1071"/>
      <c r="AB36" s="1071"/>
      <c r="AC36" s="1071"/>
      <c r="AD36" s="1071"/>
      <c r="AE36" s="1072"/>
      <c r="AF36" s="1112"/>
      <c r="AG36" s="1113"/>
      <c r="AH36" s="1113"/>
      <c r="AI36" s="1113"/>
      <c r="AJ36" s="1114"/>
      <c r="AK36" s="1069"/>
      <c r="AL36" s="1060"/>
      <c r="AM36" s="1060"/>
      <c r="AN36" s="1060"/>
      <c r="AO36" s="1060"/>
      <c r="AP36" s="1060"/>
      <c r="AQ36" s="1060"/>
      <c r="AR36" s="1060"/>
      <c r="AS36" s="1060"/>
      <c r="AT36" s="1060"/>
      <c r="AU36" s="1060"/>
      <c r="AV36" s="1060"/>
      <c r="AW36" s="1060"/>
      <c r="AX36" s="1060"/>
      <c r="AY36" s="1060"/>
      <c r="AZ36" s="1135"/>
      <c r="BA36" s="1135"/>
      <c r="BB36" s="1135"/>
      <c r="BC36" s="1135"/>
      <c r="BD36" s="1135"/>
      <c r="BE36" s="1125"/>
      <c r="BF36" s="1125"/>
      <c r="BG36" s="1125"/>
      <c r="BH36" s="1125"/>
      <c r="BI36" s="1126"/>
      <c r="BJ36" s="252"/>
      <c r="BK36" s="252"/>
      <c r="BL36" s="252"/>
      <c r="BM36" s="252"/>
      <c r="BN36" s="252"/>
      <c r="BO36" s="265"/>
      <c r="BP36" s="265"/>
      <c r="BQ36" s="262">
        <v>30</v>
      </c>
      <c r="BR36" s="263"/>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6"/>
    </row>
    <row r="37" spans="1:131" s="247" customFormat="1" ht="26.25" customHeight="1" x14ac:dyDescent="0.15">
      <c r="A37" s="266">
        <v>10</v>
      </c>
      <c r="B37" s="1130"/>
      <c r="C37" s="1131"/>
      <c r="D37" s="1131"/>
      <c r="E37" s="1131"/>
      <c r="F37" s="1131"/>
      <c r="G37" s="1131"/>
      <c r="H37" s="1131"/>
      <c r="I37" s="1131"/>
      <c r="J37" s="1131"/>
      <c r="K37" s="1131"/>
      <c r="L37" s="1131"/>
      <c r="M37" s="1131"/>
      <c r="N37" s="1131"/>
      <c r="O37" s="1131"/>
      <c r="P37" s="1132"/>
      <c r="Q37" s="1136"/>
      <c r="R37" s="1071"/>
      <c r="S37" s="1071"/>
      <c r="T37" s="1071"/>
      <c r="U37" s="1071"/>
      <c r="V37" s="1071"/>
      <c r="W37" s="1071"/>
      <c r="X37" s="1071"/>
      <c r="Y37" s="1071"/>
      <c r="Z37" s="1071"/>
      <c r="AA37" s="1071"/>
      <c r="AB37" s="1071"/>
      <c r="AC37" s="1071"/>
      <c r="AD37" s="1071"/>
      <c r="AE37" s="1072"/>
      <c r="AF37" s="1112"/>
      <c r="AG37" s="1113"/>
      <c r="AH37" s="1113"/>
      <c r="AI37" s="1113"/>
      <c r="AJ37" s="1114"/>
      <c r="AK37" s="1069"/>
      <c r="AL37" s="1060"/>
      <c r="AM37" s="1060"/>
      <c r="AN37" s="1060"/>
      <c r="AO37" s="1060"/>
      <c r="AP37" s="1060"/>
      <c r="AQ37" s="1060"/>
      <c r="AR37" s="1060"/>
      <c r="AS37" s="1060"/>
      <c r="AT37" s="1060"/>
      <c r="AU37" s="1060"/>
      <c r="AV37" s="1060"/>
      <c r="AW37" s="1060"/>
      <c r="AX37" s="1060"/>
      <c r="AY37" s="1060"/>
      <c r="AZ37" s="1135"/>
      <c r="BA37" s="1135"/>
      <c r="BB37" s="1135"/>
      <c r="BC37" s="1135"/>
      <c r="BD37" s="1135"/>
      <c r="BE37" s="1125"/>
      <c r="BF37" s="1125"/>
      <c r="BG37" s="1125"/>
      <c r="BH37" s="1125"/>
      <c r="BI37" s="1126"/>
      <c r="BJ37" s="252"/>
      <c r="BK37" s="252"/>
      <c r="BL37" s="252"/>
      <c r="BM37" s="252"/>
      <c r="BN37" s="252"/>
      <c r="BO37" s="265"/>
      <c r="BP37" s="265"/>
      <c r="BQ37" s="262">
        <v>31</v>
      </c>
      <c r="BR37" s="263"/>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6"/>
    </row>
    <row r="38" spans="1:131" s="247" customFormat="1" ht="26.25" customHeight="1" x14ac:dyDescent="0.15">
      <c r="A38" s="266">
        <v>11</v>
      </c>
      <c r="B38" s="1130"/>
      <c r="C38" s="1131"/>
      <c r="D38" s="1131"/>
      <c r="E38" s="1131"/>
      <c r="F38" s="1131"/>
      <c r="G38" s="1131"/>
      <c r="H38" s="1131"/>
      <c r="I38" s="1131"/>
      <c r="J38" s="1131"/>
      <c r="K38" s="1131"/>
      <c r="L38" s="1131"/>
      <c r="M38" s="1131"/>
      <c r="N38" s="1131"/>
      <c r="O38" s="1131"/>
      <c r="P38" s="1132"/>
      <c r="Q38" s="1136"/>
      <c r="R38" s="1071"/>
      <c r="S38" s="1071"/>
      <c r="T38" s="1071"/>
      <c r="U38" s="1071"/>
      <c r="V38" s="1071"/>
      <c r="W38" s="1071"/>
      <c r="X38" s="1071"/>
      <c r="Y38" s="1071"/>
      <c r="Z38" s="1071"/>
      <c r="AA38" s="1071"/>
      <c r="AB38" s="1071"/>
      <c r="AC38" s="1071"/>
      <c r="AD38" s="1071"/>
      <c r="AE38" s="1072"/>
      <c r="AF38" s="1112"/>
      <c r="AG38" s="1113"/>
      <c r="AH38" s="1113"/>
      <c r="AI38" s="1113"/>
      <c r="AJ38" s="1114"/>
      <c r="AK38" s="1069"/>
      <c r="AL38" s="1060"/>
      <c r="AM38" s="1060"/>
      <c r="AN38" s="1060"/>
      <c r="AO38" s="1060"/>
      <c r="AP38" s="1060"/>
      <c r="AQ38" s="1060"/>
      <c r="AR38" s="1060"/>
      <c r="AS38" s="1060"/>
      <c r="AT38" s="1060"/>
      <c r="AU38" s="1060"/>
      <c r="AV38" s="1060"/>
      <c r="AW38" s="1060"/>
      <c r="AX38" s="1060"/>
      <c r="AY38" s="1060"/>
      <c r="AZ38" s="1135"/>
      <c r="BA38" s="1135"/>
      <c r="BB38" s="1135"/>
      <c r="BC38" s="1135"/>
      <c r="BD38" s="1135"/>
      <c r="BE38" s="1125"/>
      <c r="BF38" s="1125"/>
      <c r="BG38" s="1125"/>
      <c r="BH38" s="1125"/>
      <c r="BI38" s="1126"/>
      <c r="BJ38" s="252"/>
      <c r="BK38" s="252"/>
      <c r="BL38" s="252"/>
      <c r="BM38" s="252"/>
      <c r="BN38" s="252"/>
      <c r="BO38" s="265"/>
      <c r="BP38" s="265"/>
      <c r="BQ38" s="262">
        <v>32</v>
      </c>
      <c r="BR38" s="263"/>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6"/>
    </row>
    <row r="39" spans="1:131" s="247" customFormat="1" ht="26.25" customHeight="1" x14ac:dyDescent="0.15">
      <c r="A39" s="266">
        <v>12</v>
      </c>
      <c r="B39" s="1130"/>
      <c r="C39" s="1131"/>
      <c r="D39" s="1131"/>
      <c r="E39" s="1131"/>
      <c r="F39" s="1131"/>
      <c r="G39" s="1131"/>
      <c r="H39" s="1131"/>
      <c r="I39" s="1131"/>
      <c r="J39" s="1131"/>
      <c r="K39" s="1131"/>
      <c r="L39" s="1131"/>
      <c r="M39" s="1131"/>
      <c r="N39" s="1131"/>
      <c r="O39" s="1131"/>
      <c r="P39" s="1132"/>
      <c r="Q39" s="1136"/>
      <c r="R39" s="1071"/>
      <c r="S39" s="1071"/>
      <c r="T39" s="1071"/>
      <c r="U39" s="1071"/>
      <c r="V39" s="1071"/>
      <c r="W39" s="1071"/>
      <c r="X39" s="1071"/>
      <c r="Y39" s="1071"/>
      <c r="Z39" s="1071"/>
      <c r="AA39" s="1071"/>
      <c r="AB39" s="1071"/>
      <c r="AC39" s="1071"/>
      <c r="AD39" s="1071"/>
      <c r="AE39" s="1072"/>
      <c r="AF39" s="1112"/>
      <c r="AG39" s="1113"/>
      <c r="AH39" s="1113"/>
      <c r="AI39" s="1113"/>
      <c r="AJ39" s="1114"/>
      <c r="AK39" s="1069"/>
      <c r="AL39" s="1060"/>
      <c r="AM39" s="1060"/>
      <c r="AN39" s="1060"/>
      <c r="AO39" s="1060"/>
      <c r="AP39" s="1060"/>
      <c r="AQ39" s="1060"/>
      <c r="AR39" s="1060"/>
      <c r="AS39" s="1060"/>
      <c r="AT39" s="1060"/>
      <c r="AU39" s="1060"/>
      <c r="AV39" s="1060"/>
      <c r="AW39" s="1060"/>
      <c r="AX39" s="1060"/>
      <c r="AY39" s="1060"/>
      <c r="AZ39" s="1135"/>
      <c r="BA39" s="1135"/>
      <c r="BB39" s="1135"/>
      <c r="BC39" s="1135"/>
      <c r="BD39" s="1135"/>
      <c r="BE39" s="1125"/>
      <c r="BF39" s="1125"/>
      <c r="BG39" s="1125"/>
      <c r="BH39" s="1125"/>
      <c r="BI39" s="1126"/>
      <c r="BJ39" s="252"/>
      <c r="BK39" s="252"/>
      <c r="BL39" s="252"/>
      <c r="BM39" s="252"/>
      <c r="BN39" s="252"/>
      <c r="BO39" s="265"/>
      <c r="BP39" s="265"/>
      <c r="BQ39" s="262">
        <v>33</v>
      </c>
      <c r="BR39" s="263"/>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6"/>
    </row>
    <row r="40" spans="1:131" s="247" customFormat="1" ht="26.25" customHeight="1" x14ac:dyDescent="0.15">
      <c r="A40" s="261">
        <v>13</v>
      </c>
      <c r="B40" s="1130"/>
      <c r="C40" s="1131"/>
      <c r="D40" s="1131"/>
      <c r="E40" s="1131"/>
      <c r="F40" s="1131"/>
      <c r="G40" s="1131"/>
      <c r="H40" s="1131"/>
      <c r="I40" s="1131"/>
      <c r="J40" s="1131"/>
      <c r="K40" s="1131"/>
      <c r="L40" s="1131"/>
      <c r="M40" s="1131"/>
      <c r="N40" s="1131"/>
      <c r="O40" s="1131"/>
      <c r="P40" s="1132"/>
      <c r="Q40" s="1136"/>
      <c r="R40" s="1071"/>
      <c r="S40" s="1071"/>
      <c r="T40" s="1071"/>
      <c r="U40" s="1071"/>
      <c r="V40" s="1071"/>
      <c r="W40" s="1071"/>
      <c r="X40" s="1071"/>
      <c r="Y40" s="1071"/>
      <c r="Z40" s="1071"/>
      <c r="AA40" s="1071"/>
      <c r="AB40" s="1071"/>
      <c r="AC40" s="1071"/>
      <c r="AD40" s="1071"/>
      <c r="AE40" s="1072"/>
      <c r="AF40" s="1112"/>
      <c r="AG40" s="1113"/>
      <c r="AH40" s="1113"/>
      <c r="AI40" s="1113"/>
      <c r="AJ40" s="1114"/>
      <c r="AK40" s="1069"/>
      <c r="AL40" s="1060"/>
      <c r="AM40" s="1060"/>
      <c r="AN40" s="1060"/>
      <c r="AO40" s="1060"/>
      <c r="AP40" s="1060"/>
      <c r="AQ40" s="1060"/>
      <c r="AR40" s="1060"/>
      <c r="AS40" s="1060"/>
      <c r="AT40" s="1060"/>
      <c r="AU40" s="1060"/>
      <c r="AV40" s="1060"/>
      <c r="AW40" s="1060"/>
      <c r="AX40" s="1060"/>
      <c r="AY40" s="1060"/>
      <c r="AZ40" s="1135"/>
      <c r="BA40" s="1135"/>
      <c r="BB40" s="1135"/>
      <c r="BC40" s="1135"/>
      <c r="BD40" s="1135"/>
      <c r="BE40" s="1125"/>
      <c r="BF40" s="1125"/>
      <c r="BG40" s="1125"/>
      <c r="BH40" s="1125"/>
      <c r="BI40" s="1126"/>
      <c r="BJ40" s="252"/>
      <c r="BK40" s="252"/>
      <c r="BL40" s="252"/>
      <c r="BM40" s="252"/>
      <c r="BN40" s="252"/>
      <c r="BO40" s="265"/>
      <c r="BP40" s="265"/>
      <c r="BQ40" s="262">
        <v>34</v>
      </c>
      <c r="BR40" s="263"/>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6"/>
    </row>
    <row r="41" spans="1:131" s="247" customFormat="1" ht="26.25" customHeight="1" x14ac:dyDescent="0.15">
      <c r="A41" s="261">
        <v>14</v>
      </c>
      <c r="B41" s="1130"/>
      <c r="C41" s="1131"/>
      <c r="D41" s="1131"/>
      <c r="E41" s="1131"/>
      <c r="F41" s="1131"/>
      <c r="G41" s="1131"/>
      <c r="H41" s="1131"/>
      <c r="I41" s="1131"/>
      <c r="J41" s="1131"/>
      <c r="K41" s="1131"/>
      <c r="L41" s="1131"/>
      <c r="M41" s="1131"/>
      <c r="N41" s="1131"/>
      <c r="O41" s="1131"/>
      <c r="P41" s="1132"/>
      <c r="Q41" s="1136"/>
      <c r="R41" s="1071"/>
      <c r="S41" s="1071"/>
      <c r="T41" s="1071"/>
      <c r="U41" s="1071"/>
      <c r="V41" s="1071"/>
      <c r="W41" s="1071"/>
      <c r="X41" s="1071"/>
      <c r="Y41" s="1071"/>
      <c r="Z41" s="1071"/>
      <c r="AA41" s="1071"/>
      <c r="AB41" s="1071"/>
      <c r="AC41" s="1071"/>
      <c r="AD41" s="1071"/>
      <c r="AE41" s="1072"/>
      <c r="AF41" s="1112"/>
      <c r="AG41" s="1113"/>
      <c r="AH41" s="1113"/>
      <c r="AI41" s="1113"/>
      <c r="AJ41" s="1114"/>
      <c r="AK41" s="1069"/>
      <c r="AL41" s="1060"/>
      <c r="AM41" s="1060"/>
      <c r="AN41" s="1060"/>
      <c r="AO41" s="1060"/>
      <c r="AP41" s="1060"/>
      <c r="AQ41" s="1060"/>
      <c r="AR41" s="1060"/>
      <c r="AS41" s="1060"/>
      <c r="AT41" s="1060"/>
      <c r="AU41" s="1060"/>
      <c r="AV41" s="1060"/>
      <c r="AW41" s="1060"/>
      <c r="AX41" s="1060"/>
      <c r="AY41" s="1060"/>
      <c r="AZ41" s="1135"/>
      <c r="BA41" s="1135"/>
      <c r="BB41" s="1135"/>
      <c r="BC41" s="1135"/>
      <c r="BD41" s="1135"/>
      <c r="BE41" s="1125"/>
      <c r="BF41" s="1125"/>
      <c r="BG41" s="1125"/>
      <c r="BH41" s="1125"/>
      <c r="BI41" s="1126"/>
      <c r="BJ41" s="252"/>
      <c r="BK41" s="252"/>
      <c r="BL41" s="252"/>
      <c r="BM41" s="252"/>
      <c r="BN41" s="252"/>
      <c r="BO41" s="265"/>
      <c r="BP41" s="265"/>
      <c r="BQ41" s="262">
        <v>35</v>
      </c>
      <c r="BR41" s="263"/>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6"/>
    </row>
    <row r="42" spans="1:131" s="247" customFormat="1" ht="26.25" customHeight="1" x14ac:dyDescent="0.15">
      <c r="A42" s="261">
        <v>15</v>
      </c>
      <c r="B42" s="1130"/>
      <c r="C42" s="1131"/>
      <c r="D42" s="1131"/>
      <c r="E42" s="1131"/>
      <c r="F42" s="1131"/>
      <c r="G42" s="1131"/>
      <c r="H42" s="1131"/>
      <c r="I42" s="1131"/>
      <c r="J42" s="1131"/>
      <c r="K42" s="1131"/>
      <c r="L42" s="1131"/>
      <c r="M42" s="1131"/>
      <c r="N42" s="1131"/>
      <c r="O42" s="1131"/>
      <c r="P42" s="1132"/>
      <c r="Q42" s="1136"/>
      <c r="R42" s="1071"/>
      <c r="S42" s="1071"/>
      <c r="T42" s="1071"/>
      <c r="U42" s="1071"/>
      <c r="V42" s="1071"/>
      <c r="W42" s="1071"/>
      <c r="X42" s="1071"/>
      <c r="Y42" s="1071"/>
      <c r="Z42" s="1071"/>
      <c r="AA42" s="1071"/>
      <c r="AB42" s="1071"/>
      <c r="AC42" s="1071"/>
      <c r="AD42" s="1071"/>
      <c r="AE42" s="1072"/>
      <c r="AF42" s="1112"/>
      <c r="AG42" s="1113"/>
      <c r="AH42" s="1113"/>
      <c r="AI42" s="1113"/>
      <c r="AJ42" s="1114"/>
      <c r="AK42" s="1069"/>
      <c r="AL42" s="1060"/>
      <c r="AM42" s="1060"/>
      <c r="AN42" s="1060"/>
      <c r="AO42" s="1060"/>
      <c r="AP42" s="1060"/>
      <c r="AQ42" s="1060"/>
      <c r="AR42" s="1060"/>
      <c r="AS42" s="1060"/>
      <c r="AT42" s="1060"/>
      <c r="AU42" s="1060"/>
      <c r="AV42" s="1060"/>
      <c r="AW42" s="1060"/>
      <c r="AX42" s="1060"/>
      <c r="AY42" s="1060"/>
      <c r="AZ42" s="1135"/>
      <c r="BA42" s="1135"/>
      <c r="BB42" s="1135"/>
      <c r="BC42" s="1135"/>
      <c r="BD42" s="1135"/>
      <c r="BE42" s="1125"/>
      <c r="BF42" s="1125"/>
      <c r="BG42" s="1125"/>
      <c r="BH42" s="1125"/>
      <c r="BI42" s="1126"/>
      <c r="BJ42" s="252"/>
      <c r="BK42" s="252"/>
      <c r="BL42" s="252"/>
      <c r="BM42" s="252"/>
      <c r="BN42" s="252"/>
      <c r="BO42" s="265"/>
      <c r="BP42" s="265"/>
      <c r="BQ42" s="262">
        <v>36</v>
      </c>
      <c r="BR42" s="263"/>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6"/>
    </row>
    <row r="43" spans="1:131" s="247" customFormat="1" ht="26.25" customHeight="1" x14ac:dyDescent="0.15">
      <c r="A43" s="261">
        <v>16</v>
      </c>
      <c r="B43" s="1130"/>
      <c r="C43" s="1131"/>
      <c r="D43" s="1131"/>
      <c r="E43" s="1131"/>
      <c r="F43" s="1131"/>
      <c r="G43" s="1131"/>
      <c r="H43" s="1131"/>
      <c r="I43" s="1131"/>
      <c r="J43" s="1131"/>
      <c r="K43" s="1131"/>
      <c r="L43" s="1131"/>
      <c r="M43" s="1131"/>
      <c r="N43" s="1131"/>
      <c r="O43" s="1131"/>
      <c r="P43" s="1132"/>
      <c r="Q43" s="1136"/>
      <c r="R43" s="1071"/>
      <c r="S43" s="1071"/>
      <c r="T43" s="1071"/>
      <c r="U43" s="1071"/>
      <c r="V43" s="1071"/>
      <c r="W43" s="1071"/>
      <c r="X43" s="1071"/>
      <c r="Y43" s="1071"/>
      <c r="Z43" s="1071"/>
      <c r="AA43" s="1071"/>
      <c r="AB43" s="1071"/>
      <c r="AC43" s="1071"/>
      <c r="AD43" s="1071"/>
      <c r="AE43" s="1072"/>
      <c r="AF43" s="1112"/>
      <c r="AG43" s="1113"/>
      <c r="AH43" s="1113"/>
      <c r="AI43" s="1113"/>
      <c r="AJ43" s="1114"/>
      <c r="AK43" s="1069"/>
      <c r="AL43" s="1060"/>
      <c r="AM43" s="1060"/>
      <c r="AN43" s="1060"/>
      <c r="AO43" s="1060"/>
      <c r="AP43" s="1060"/>
      <c r="AQ43" s="1060"/>
      <c r="AR43" s="1060"/>
      <c r="AS43" s="1060"/>
      <c r="AT43" s="1060"/>
      <c r="AU43" s="1060"/>
      <c r="AV43" s="1060"/>
      <c r="AW43" s="1060"/>
      <c r="AX43" s="1060"/>
      <c r="AY43" s="1060"/>
      <c r="AZ43" s="1135"/>
      <c r="BA43" s="1135"/>
      <c r="BB43" s="1135"/>
      <c r="BC43" s="1135"/>
      <c r="BD43" s="1135"/>
      <c r="BE43" s="1125"/>
      <c r="BF43" s="1125"/>
      <c r="BG43" s="1125"/>
      <c r="BH43" s="1125"/>
      <c r="BI43" s="1126"/>
      <c r="BJ43" s="252"/>
      <c r="BK43" s="252"/>
      <c r="BL43" s="252"/>
      <c r="BM43" s="252"/>
      <c r="BN43" s="252"/>
      <c r="BO43" s="265"/>
      <c r="BP43" s="265"/>
      <c r="BQ43" s="262">
        <v>37</v>
      </c>
      <c r="BR43" s="263"/>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6"/>
    </row>
    <row r="44" spans="1:131" s="247" customFormat="1" ht="26.25" customHeight="1" x14ac:dyDescent="0.15">
      <c r="A44" s="261">
        <v>17</v>
      </c>
      <c r="B44" s="1130"/>
      <c r="C44" s="1131"/>
      <c r="D44" s="1131"/>
      <c r="E44" s="1131"/>
      <c r="F44" s="1131"/>
      <c r="G44" s="1131"/>
      <c r="H44" s="1131"/>
      <c r="I44" s="1131"/>
      <c r="J44" s="1131"/>
      <c r="K44" s="1131"/>
      <c r="L44" s="1131"/>
      <c r="M44" s="1131"/>
      <c r="N44" s="1131"/>
      <c r="O44" s="1131"/>
      <c r="P44" s="1132"/>
      <c r="Q44" s="1136"/>
      <c r="R44" s="1071"/>
      <c r="S44" s="1071"/>
      <c r="T44" s="1071"/>
      <c r="U44" s="1071"/>
      <c r="V44" s="1071"/>
      <c r="W44" s="1071"/>
      <c r="X44" s="1071"/>
      <c r="Y44" s="1071"/>
      <c r="Z44" s="1071"/>
      <c r="AA44" s="1071"/>
      <c r="AB44" s="1071"/>
      <c r="AC44" s="1071"/>
      <c r="AD44" s="1071"/>
      <c r="AE44" s="1072"/>
      <c r="AF44" s="1112"/>
      <c r="AG44" s="1113"/>
      <c r="AH44" s="1113"/>
      <c r="AI44" s="1113"/>
      <c r="AJ44" s="1114"/>
      <c r="AK44" s="1069"/>
      <c r="AL44" s="1060"/>
      <c r="AM44" s="1060"/>
      <c r="AN44" s="1060"/>
      <c r="AO44" s="1060"/>
      <c r="AP44" s="1060"/>
      <c r="AQ44" s="1060"/>
      <c r="AR44" s="1060"/>
      <c r="AS44" s="1060"/>
      <c r="AT44" s="1060"/>
      <c r="AU44" s="1060"/>
      <c r="AV44" s="1060"/>
      <c r="AW44" s="1060"/>
      <c r="AX44" s="1060"/>
      <c r="AY44" s="1060"/>
      <c r="AZ44" s="1135"/>
      <c r="BA44" s="1135"/>
      <c r="BB44" s="1135"/>
      <c r="BC44" s="1135"/>
      <c r="BD44" s="1135"/>
      <c r="BE44" s="1125"/>
      <c r="BF44" s="1125"/>
      <c r="BG44" s="1125"/>
      <c r="BH44" s="1125"/>
      <c r="BI44" s="1126"/>
      <c r="BJ44" s="252"/>
      <c r="BK44" s="252"/>
      <c r="BL44" s="252"/>
      <c r="BM44" s="252"/>
      <c r="BN44" s="252"/>
      <c r="BO44" s="265"/>
      <c r="BP44" s="265"/>
      <c r="BQ44" s="262">
        <v>38</v>
      </c>
      <c r="BR44" s="263"/>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6"/>
    </row>
    <row r="45" spans="1:131" s="247" customFormat="1" ht="26.25" customHeight="1" x14ac:dyDescent="0.15">
      <c r="A45" s="261">
        <v>18</v>
      </c>
      <c r="B45" s="1130"/>
      <c r="C45" s="1131"/>
      <c r="D45" s="1131"/>
      <c r="E45" s="1131"/>
      <c r="F45" s="1131"/>
      <c r="G45" s="1131"/>
      <c r="H45" s="1131"/>
      <c r="I45" s="1131"/>
      <c r="J45" s="1131"/>
      <c r="K45" s="1131"/>
      <c r="L45" s="1131"/>
      <c r="M45" s="1131"/>
      <c r="N45" s="1131"/>
      <c r="O45" s="1131"/>
      <c r="P45" s="1132"/>
      <c r="Q45" s="1136"/>
      <c r="R45" s="1071"/>
      <c r="S45" s="1071"/>
      <c r="T45" s="1071"/>
      <c r="U45" s="1071"/>
      <c r="V45" s="1071"/>
      <c r="W45" s="1071"/>
      <c r="X45" s="1071"/>
      <c r="Y45" s="1071"/>
      <c r="Z45" s="1071"/>
      <c r="AA45" s="1071"/>
      <c r="AB45" s="1071"/>
      <c r="AC45" s="1071"/>
      <c r="AD45" s="1071"/>
      <c r="AE45" s="1072"/>
      <c r="AF45" s="1112"/>
      <c r="AG45" s="1113"/>
      <c r="AH45" s="1113"/>
      <c r="AI45" s="1113"/>
      <c r="AJ45" s="1114"/>
      <c r="AK45" s="1069"/>
      <c r="AL45" s="1060"/>
      <c r="AM45" s="1060"/>
      <c r="AN45" s="1060"/>
      <c r="AO45" s="1060"/>
      <c r="AP45" s="1060"/>
      <c r="AQ45" s="1060"/>
      <c r="AR45" s="1060"/>
      <c r="AS45" s="1060"/>
      <c r="AT45" s="1060"/>
      <c r="AU45" s="1060"/>
      <c r="AV45" s="1060"/>
      <c r="AW45" s="1060"/>
      <c r="AX45" s="1060"/>
      <c r="AY45" s="1060"/>
      <c r="AZ45" s="1135"/>
      <c r="BA45" s="1135"/>
      <c r="BB45" s="1135"/>
      <c r="BC45" s="1135"/>
      <c r="BD45" s="1135"/>
      <c r="BE45" s="1125"/>
      <c r="BF45" s="1125"/>
      <c r="BG45" s="1125"/>
      <c r="BH45" s="1125"/>
      <c r="BI45" s="1126"/>
      <c r="BJ45" s="252"/>
      <c r="BK45" s="252"/>
      <c r="BL45" s="252"/>
      <c r="BM45" s="252"/>
      <c r="BN45" s="252"/>
      <c r="BO45" s="265"/>
      <c r="BP45" s="265"/>
      <c r="BQ45" s="262">
        <v>39</v>
      </c>
      <c r="BR45" s="263"/>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6"/>
    </row>
    <row r="46" spans="1:131" s="247" customFormat="1" ht="26.25" customHeight="1" x14ac:dyDescent="0.15">
      <c r="A46" s="261">
        <v>19</v>
      </c>
      <c r="B46" s="1130"/>
      <c r="C46" s="1131"/>
      <c r="D46" s="1131"/>
      <c r="E46" s="1131"/>
      <c r="F46" s="1131"/>
      <c r="G46" s="1131"/>
      <c r="H46" s="1131"/>
      <c r="I46" s="1131"/>
      <c r="J46" s="1131"/>
      <c r="K46" s="1131"/>
      <c r="L46" s="1131"/>
      <c r="M46" s="1131"/>
      <c r="N46" s="1131"/>
      <c r="O46" s="1131"/>
      <c r="P46" s="1132"/>
      <c r="Q46" s="1136"/>
      <c r="R46" s="1071"/>
      <c r="S46" s="1071"/>
      <c r="T46" s="1071"/>
      <c r="U46" s="1071"/>
      <c r="V46" s="1071"/>
      <c r="W46" s="1071"/>
      <c r="X46" s="1071"/>
      <c r="Y46" s="1071"/>
      <c r="Z46" s="1071"/>
      <c r="AA46" s="1071"/>
      <c r="AB46" s="1071"/>
      <c r="AC46" s="1071"/>
      <c r="AD46" s="1071"/>
      <c r="AE46" s="1072"/>
      <c r="AF46" s="1112"/>
      <c r="AG46" s="1113"/>
      <c r="AH46" s="1113"/>
      <c r="AI46" s="1113"/>
      <c r="AJ46" s="1114"/>
      <c r="AK46" s="1069"/>
      <c r="AL46" s="1060"/>
      <c r="AM46" s="1060"/>
      <c r="AN46" s="1060"/>
      <c r="AO46" s="1060"/>
      <c r="AP46" s="1060"/>
      <c r="AQ46" s="1060"/>
      <c r="AR46" s="1060"/>
      <c r="AS46" s="1060"/>
      <c r="AT46" s="1060"/>
      <c r="AU46" s="1060"/>
      <c r="AV46" s="1060"/>
      <c r="AW46" s="1060"/>
      <c r="AX46" s="1060"/>
      <c r="AY46" s="1060"/>
      <c r="AZ46" s="1135"/>
      <c r="BA46" s="1135"/>
      <c r="BB46" s="1135"/>
      <c r="BC46" s="1135"/>
      <c r="BD46" s="1135"/>
      <c r="BE46" s="1125"/>
      <c r="BF46" s="1125"/>
      <c r="BG46" s="1125"/>
      <c r="BH46" s="1125"/>
      <c r="BI46" s="1126"/>
      <c r="BJ46" s="252"/>
      <c r="BK46" s="252"/>
      <c r="BL46" s="252"/>
      <c r="BM46" s="252"/>
      <c r="BN46" s="252"/>
      <c r="BO46" s="265"/>
      <c r="BP46" s="265"/>
      <c r="BQ46" s="262">
        <v>40</v>
      </c>
      <c r="BR46" s="263"/>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6"/>
    </row>
    <row r="47" spans="1:131" s="247" customFormat="1" ht="26.25" customHeight="1" x14ac:dyDescent="0.15">
      <c r="A47" s="261">
        <v>20</v>
      </c>
      <c r="B47" s="1130"/>
      <c r="C47" s="1131"/>
      <c r="D47" s="1131"/>
      <c r="E47" s="1131"/>
      <c r="F47" s="1131"/>
      <c r="G47" s="1131"/>
      <c r="H47" s="1131"/>
      <c r="I47" s="1131"/>
      <c r="J47" s="1131"/>
      <c r="K47" s="1131"/>
      <c r="L47" s="1131"/>
      <c r="M47" s="1131"/>
      <c r="N47" s="1131"/>
      <c r="O47" s="1131"/>
      <c r="P47" s="1132"/>
      <c r="Q47" s="1136"/>
      <c r="R47" s="1071"/>
      <c r="S47" s="1071"/>
      <c r="T47" s="1071"/>
      <c r="U47" s="1071"/>
      <c r="V47" s="1071"/>
      <c r="W47" s="1071"/>
      <c r="X47" s="1071"/>
      <c r="Y47" s="1071"/>
      <c r="Z47" s="1071"/>
      <c r="AA47" s="1071"/>
      <c r="AB47" s="1071"/>
      <c r="AC47" s="1071"/>
      <c r="AD47" s="1071"/>
      <c r="AE47" s="1072"/>
      <c r="AF47" s="1112"/>
      <c r="AG47" s="1113"/>
      <c r="AH47" s="1113"/>
      <c r="AI47" s="1113"/>
      <c r="AJ47" s="1114"/>
      <c r="AK47" s="1069"/>
      <c r="AL47" s="1060"/>
      <c r="AM47" s="1060"/>
      <c r="AN47" s="1060"/>
      <c r="AO47" s="1060"/>
      <c r="AP47" s="1060"/>
      <c r="AQ47" s="1060"/>
      <c r="AR47" s="1060"/>
      <c r="AS47" s="1060"/>
      <c r="AT47" s="1060"/>
      <c r="AU47" s="1060"/>
      <c r="AV47" s="1060"/>
      <c r="AW47" s="1060"/>
      <c r="AX47" s="1060"/>
      <c r="AY47" s="1060"/>
      <c r="AZ47" s="1135"/>
      <c r="BA47" s="1135"/>
      <c r="BB47" s="1135"/>
      <c r="BC47" s="1135"/>
      <c r="BD47" s="1135"/>
      <c r="BE47" s="1125"/>
      <c r="BF47" s="1125"/>
      <c r="BG47" s="1125"/>
      <c r="BH47" s="1125"/>
      <c r="BI47" s="1126"/>
      <c r="BJ47" s="252"/>
      <c r="BK47" s="252"/>
      <c r="BL47" s="252"/>
      <c r="BM47" s="252"/>
      <c r="BN47" s="252"/>
      <c r="BO47" s="265"/>
      <c r="BP47" s="265"/>
      <c r="BQ47" s="262">
        <v>41</v>
      </c>
      <c r="BR47" s="263"/>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6"/>
    </row>
    <row r="48" spans="1:131" s="247" customFormat="1" ht="26.25" customHeight="1" x14ac:dyDescent="0.15">
      <c r="A48" s="261">
        <v>21</v>
      </c>
      <c r="B48" s="1130"/>
      <c r="C48" s="1131"/>
      <c r="D48" s="1131"/>
      <c r="E48" s="1131"/>
      <c r="F48" s="1131"/>
      <c r="G48" s="1131"/>
      <c r="H48" s="1131"/>
      <c r="I48" s="1131"/>
      <c r="J48" s="1131"/>
      <c r="K48" s="1131"/>
      <c r="L48" s="1131"/>
      <c r="M48" s="1131"/>
      <c r="N48" s="1131"/>
      <c r="O48" s="1131"/>
      <c r="P48" s="1132"/>
      <c r="Q48" s="1136"/>
      <c r="R48" s="1071"/>
      <c r="S48" s="1071"/>
      <c r="T48" s="1071"/>
      <c r="U48" s="1071"/>
      <c r="V48" s="1071"/>
      <c r="W48" s="1071"/>
      <c r="X48" s="1071"/>
      <c r="Y48" s="1071"/>
      <c r="Z48" s="1071"/>
      <c r="AA48" s="1071"/>
      <c r="AB48" s="1071"/>
      <c r="AC48" s="1071"/>
      <c r="AD48" s="1071"/>
      <c r="AE48" s="1072"/>
      <c r="AF48" s="1112"/>
      <c r="AG48" s="1113"/>
      <c r="AH48" s="1113"/>
      <c r="AI48" s="1113"/>
      <c r="AJ48" s="1114"/>
      <c r="AK48" s="1069"/>
      <c r="AL48" s="1060"/>
      <c r="AM48" s="1060"/>
      <c r="AN48" s="1060"/>
      <c r="AO48" s="1060"/>
      <c r="AP48" s="1060"/>
      <c r="AQ48" s="1060"/>
      <c r="AR48" s="1060"/>
      <c r="AS48" s="1060"/>
      <c r="AT48" s="1060"/>
      <c r="AU48" s="1060"/>
      <c r="AV48" s="1060"/>
      <c r="AW48" s="1060"/>
      <c r="AX48" s="1060"/>
      <c r="AY48" s="1060"/>
      <c r="AZ48" s="1135"/>
      <c r="BA48" s="1135"/>
      <c r="BB48" s="1135"/>
      <c r="BC48" s="1135"/>
      <c r="BD48" s="1135"/>
      <c r="BE48" s="1125"/>
      <c r="BF48" s="1125"/>
      <c r="BG48" s="1125"/>
      <c r="BH48" s="1125"/>
      <c r="BI48" s="1126"/>
      <c r="BJ48" s="252"/>
      <c r="BK48" s="252"/>
      <c r="BL48" s="252"/>
      <c r="BM48" s="252"/>
      <c r="BN48" s="252"/>
      <c r="BO48" s="265"/>
      <c r="BP48" s="265"/>
      <c r="BQ48" s="262">
        <v>42</v>
      </c>
      <c r="BR48" s="263"/>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6"/>
    </row>
    <row r="49" spans="1:131" s="247" customFormat="1" ht="26.25" customHeight="1" x14ac:dyDescent="0.15">
      <c r="A49" s="261">
        <v>22</v>
      </c>
      <c r="B49" s="1130"/>
      <c r="C49" s="1131"/>
      <c r="D49" s="1131"/>
      <c r="E49" s="1131"/>
      <c r="F49" s="1131"/>
      <c r="G49" s="1131"/>
      <c r="H49" s="1131"/>
      <c r="I49" s="1131"/>
      <c r="J49" s="1131"/>
      <c r="K49" s="1131"/>
      <c r="L49" s="1131"/>
      <c r="M49" s="1131"/>
      <c r="N49" s="1131"/>
      <c r="O49" s="1131"/>
      <c r="P49" s="1132"/>
      <c r="Q49" s="1136"/>
      <c r="R49" s="1071"/>
      <c r="S49" s="1071"/>
      <c r="T49" s="1071"/>
      <c r="U49" s="1071"/>
      <c r="V49" s="1071"/>
      <c r="W49" s="1071"/>
      <c r="X49" s="1071"/>
      <c r="Y49" s="1071"/>
      <c r="Z49" s="1071"/>
      <c r="AA49" s="1071"/>
      <c r="AB49" s="1071"/>
      <c r="AC49" s="1071"/>
      <c r="AD49" s="1071"/>
      <c r="AE49" s="1072"/>
      <c r="AF49" s="1112"/>
      <c r="AG49" s="1113"/>
      <c r="AH49" s="1113"/>
      <c r="AI49" s="1113"/>
      <c r="AJ49" s="1114"/>
      <c r="AK49" s="1069"/>
      <c r="AL49" s="1060"/>
      <c r="AM49" s="1060"/>
      <c r="AN49" s="1060"/>
      <c r="AO49" s="1060"/>
      <c r="AP49" s="1060"/>
      <c r="AQ49" s="1060"/>
      <c r="AR49" s="1060"/>
      <c r="AS49" s="1060"/>
      <c r="AT49" s="1060"/>
      <c r="AU49" s="1060"/>
      <c r="AV49" s="1060"/>
      <c r="AW49" s="1060"/>
      <c r="AX49" s="1060"/>
      <c r="AY49" s="1060"/>
      <c r="AZ49" s="1135"/>
      <c r="BA49" s="1135"/>
      <c r="BB49" s="1135"/>
      <c r="BC49" s="1135"/>
      <c r="BD49" s="1135"/>
      <c r="BE49" s="1125"/>
      <c r="BF49" s="1125"/>
      <c r="BG49" s="1125"/>
      <c r="BH49" s="1125"/>
      <c r="BI49" s="1126"/>
      <c r="BJ49" s="252"/>
      <c r="BK49" s="252"/>
      <c r="BL49" s="252"/>
      <c r="BM49" s="252"/>
      <c r="BN49" s="252"/>
      <c r="BO49" s="265"/>
      <c r="BP49" s="265"/>
      <c r="BQ49" s="262">
        <v>43</v>
      </c>
      <c r="BR49" s="263"/>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6"/>
    </row>
    <row r="50" spans="1:131" s="247" customFormat="1" ht="26.25" customHeight="1" x14ac:dyDescent="0.15">
      <c r="A50" s="261">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2"/>
      <c r="BK50" s="252"/>
      <c r="BL50" s="252"/>
      <c r="BM50" s="252"/>
      <c r="BN50" s="252"/>
      <c r="BO50" s="265"/>
      <c r="BP50" s="265"/>
      <c r="BQ50" s="262">
        <v>44</v>
      </c>
      <c r="BR50" s="263"/>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6"/>
    </row>
    <row r="51" spans="1:131" s="247" customFormat="1" ht="26.25" customHeight="1" x14ac:dyDescent="0.15">
      <c r="A51" s="261">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2"/>
      <c r="BK51" s="252"/>
      <c r="BL51" s="252"/>
      <c r="BM51" s="252"/>
      <c r="BN51" s="252"/>
      <c r="BO51" s="265"/>
      <c r="BP51" s="265"/>
      <c r="BQ51" s="262">
        <v>45</v>
      </c>
      <c r="BR51" s="263"/>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6"/>
    </row>
    <row r="52" spans="1:131" s="247" customFormat="1" ht="26.25" customHeight="1" x14ac:dyDescent="0.15">
      <c r="A52" s="261">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2"/>
      <c r="BK52" s="252"/>
      <c r="BL52" s="252"/>
      <c r="BM52" s="252"/>
      <c r="BN52" s="252"/>
      <c r="BO52" s="265"/>
      <c r="BP52" s="265"/>
      <c r="BQ52" s="262">
        <v>46</v>
      </c>
      <c r="BR52" s="263"/>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6"/>
    </row>
    <row r="53" spans="1:131" s="247" customFormat="1" ht="26.25" customHeight="1" x14ac:dyDescent="0.15">
      <c r="A53" s="261">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2"/>
      <c r="BK53" s="252"/>
      <c r="BL53" s="252"/>
      <c r="BM53" s="252"/>
      <c r="BN53" s="252"/>
      <c r="BO53" s="265"/>
      <c r="BP53" s="265"/>
      <c r="BQ53" s="262">
        <v>47</v>
      </c>
      <c r="BR53" s="263"/>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6"/>
    </row>
    <row r="54" spans="1:131" s="247" customFormat="1" ht="26.25" customHeight="1" x14ac:dyDescent="0.15">
      <c r="A54" s="261">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2"/>
      <c r="BK54" s="252"/>
      <c r="BL54" s="252"/>
      <c r="BM54" s="252"/>
      <c r="BN54" s="252"/>
      <c r="BO54" s="265"/>
      <c r="BP54" s="265"/>
      <c r="BQ54" s="262">
        <v>48</v>
      </c>
      <c r="BR54" s="263"/>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6"/>
    </row>
    <row r="55" spans="1:131" s="247" customFormat="1" ht="26.25" customHeight="1" x14ac:dyDescent="0.15">
      <c r="A55" s="261">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2"/>
      <c r="BK55" s="252"/>
      <c r="BL55" s="252"/>
      <c r="BM55" s="252"/>
      <c r="BN55" s="252"/>
      <c r="BO55" s="265"/>
      <c r="BP55" s="265"/>
      <c r="BQ55" s="262">
        <v>49</v>
      </c>
      <c r="BR55" s="263"/>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6"/>
    </row>
    <row r="56" spans="1:131" s="247" customFormat="1" ht="26.25" customHeight="1" x14ac:dyDescent="0.15">
      <c r="A56" s="261">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2"/>
      <c r="BK56" s="252"/>
      <c r="BL56" s="252"/>
      <c r="BM56" s="252"/>
      <c r="BN56" s="252"/>
      <c r="BO56" s="265"/>
      <c r="BP56" s="265"/>
      <c r="BQ56" s="262">
        <v>50</v>
      </c>
      <c r="BR56" s="263"/>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6"/>
    </row>
    <row r="57" spans="1:131" s="247" customFormat="1" ht="26.25" customHeight="1" x14ac:dyDescent="0.15">
      <c r="A57" s="261">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2"/>
      <c r="BK57" s="252"/>
      <c r="BL57" s="252"/>
      <c r="BM57" s="252"/>
      <c r="BN57" s="252"/>
      <c r="BO57" s="265"/>
      <c r="BP57" s="265"/>
      <c r="BQ57" s="262">
        <v>51</v>
      </c>
      <c r="BR57" s="263"/>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6"/>
    </row>
    <row r="58" spans="1:131" s="247" customFormat="1" ht="26.25" customHeight="1" x14ac:dyDescent="0.15">
      <c r="A58" s="261">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2"/>
      <c r="BK58" s="252"/>
      <c r="BL58" s="252"/>
      <c r="BM58" s="252"/>
      <c r="BN58" s="252"/>
      <c r="BO58" s="265"/>
      <c r="BP58" s="265"/>
      <c r="BQ58" s="262">
        <v>52</v>
      </c>
      <c r="BR58" s="263"/>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6"/>
    </row>
    <row r="59" spans="1:131" s="247" customFormat="1" ht="26.25" customHeight="1" x14ac:dyDescent="0.15">
      <c r="A59" s="261">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2"/>
      <c r="BK59" s="252"/>
      <c r="BL59" s="252"/>
      <c r="BM59" s="252"/>
      <c r="BN59" s="252"/>
      <c r="BO59" s="265"/>
      <c r="BP59" s="265"/>
      <c r="BQ59" s="262">
        <v>53</v>
      </c>
      <c r="BR59" s="263"/>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6"/>
    </row>
    <row r="60" spans="1:131" s="247" customFormat="1" ht="26.25" customHeight="1" x14ac:dyDescent="0.15">
      <c r="A60" s="261">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2"/>
      <c r="BK60" s="252"/>
      <c r="BL60" s="252"/>
      <c r="BM60" s="252"/>
      <c r="BN60" s="252"/>
      <c r="BO60" s="265"/>
      <c r="BP60" s="265"/>
      <c r="BQ60" s="262">
        <v>54</v>
      </c>
      <c r="BR60" s="263"/>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6"/>
    </row>
    <row r="61" spans="1:131" s="247" customFormat="1" ht="26.25" customHeight="1" thickBot="1" x14ac:dyDescent="0.2">
      <c r="A61" s="261">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2"/>
      <c r="BK61" s="252"/>
      <c r="BL61" s="252"/>
      <c r="BM61" s="252"/>
      <c r="BN61" s="252"/>
      <c r="BO61" s="265"/>
      <c r="BP61" s="265"/>
      <c r="BQ61" s="262">
        <v>55</v>
      </c>
      <c r="BR61" s="263"/>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6"/>
    </row>
    <row r="62" spans="1:131" s="247" customFormat="1" ht="26.25" customHeight="1" x14ac:dyDescent="0.15">
      <c r="A62" s="261">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411</v>
      </c>
      <c r="BK62" s="1128"/>
      <c r="BL62" s="1128"/>
      <c r="BM62" s="1128"/>
      <c r="BN62" s="1129"/>
      <c r="BO62" s="265"/>
      <c r="BP62" s="265"/>
      <c r="BQ62" s="262">
        <v>56</v>
      </c>
      <c r="BR62" s="263"/>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6"/>
    </row>
    <row r="63" spans="1:131" s="247" customFormat="1" ht="26.25" customHeight="1" thickBot="1" x14ac:dyDescent="0.2">
      <c r="A63" s="264" t="s">
        <v>386</v>
      </c>
      <c r="B63" s="1033" t="s">
        <v>412</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21"/>
      <c r="AF63" s="1122">
        <v>2644</v>
      </c>
      <c r="AG63" s="1048"/>
      <c r="AH63" s="1048"/>
      <c r="AI63" s="1048"/>
      <c r="AJ63" s="1123"/>
      <c r="AK63" s="1124"/>
      <c r="AL63" s="1052"/>
      <c r="AM63" s="1052"/>
      <c r="AN63" s="1052"/>
      <c r="AO63" s="1052"/>
      <c r="AP63" s="1048">
        <f>AP31+AP32+AP33+AP34+AP35</f>
        <v>22472</v>
      </c>
      <c r="AQ63" s="1048"/>
      <c r="AR63" s="1048"/>
      <c r="AS63" s="1048"/>
      <c r="AT63" s="1048"/>
      <c r="AU63" s="1048">
        <f>AU31+AU32+AU33+AU35</f>
        <v>11547</v>
      </c>
      <c r="AV63" s="1048"/>
      <c r="AW63" s="1048"/>
      <c r="AX63" s="1048"/>
      <c r="AY63" s="1048"/>
      <c r="AZ63" s="1118"/>
      <c r="BA63" s="1118"/>
      <c r="BB63" s="1118"/>
      <c r="BC63" s="1118"/>
      <c r="BD63" s="1118"/>
      <c r="BE63" s="1049"/>
      <c r="BF63" s="1049"/>
      <c r="BG63" s="1049"/>
      <c r="BH63" s="1049"/>
      <c r="BI63" s="1050"/>
      <c r="BJ63" s="1119" t="s">
        <v>413</v>
      </c>
      <c r="BK63" s="1040"/>
      <c r="BL63" s="1040"/>
      <c r="BM63" s="1040"/>
      <c r="BN63" s="1120"/>
      <c r="BO63" s="265"/>
      <c r="BP63" s="265"/>
      <c r="BQ63" s="262">
        <v>57</v>
      </c>
      <c r="BR63" s="263"/>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6"/>
    </row>
    <row r="66" spans="1:131" s="247" customFormat="1" ht="26.25" customHeight="1" x14ac:dyDescent="0.15">
      <c r="A66" s="1088" t="s">
        <v>415</v>
      </c>
      <c r="B66" s="1089"/>
      <c r="C66" s="1089"/>
      <c r="D66" s="1089"/>
      <c r="E66" s="1089"/>
      <c r="F66" s="1089"/>
      <c r="G66" s="1089"/>
      <c r="H66" s="1089"/>
      <c r="I66" s="1089"/>
      <c r="J66" s="1089"/>
      <c r="K66" s="1089"/>
      <c r="L66" s="1089"/>
      <c r="M66" s="1089"/>
      <c r="N66" s="1089"/>
      <c r="O66" s="1089"/>
      <c r="P66" s="1090"/>
      <c r="Q66" s="1094" t="s">
        <v>391</v>
      </c>
      <c r="R66" s="1095"/>
      <c r="S66" s="1095"/>
      <c r="T66" s="1095"/>
      <c r="U66" s="1096"/>
      <c r="V66" s="1094" t="s">
        <v>416</v>
      </c>
      <c r="W66" s="1095"/>
      <c r="X66" s="1095"/>
      <c r="Y66" s="1095"/>
      <c r="Z66" s="1096"/>
      <c r="AA66" s="1094" t="s">
        <v>417</v>
      </c>
      <c r="AB66" s="1095"/>
      <c r="AC66" s="1095"/>
      <c r="AD66" s="1095"/>
      <c r="AE66" s="1096"/>
      <c r="AF66" s="1100" t="s">
        <v>418</v>
      </c>
      <c r="AG66" s="1101"/>
      <c r="AH66" s="1101"/>
      <c r="AI66" s="1101"/>
      <c r="AJ66" s="1102"/>
      <c r="AK66" s="1094" t="s">
        <v>419</v>
      </c>
      <c r="AL66" s="1089"/>
      <c r="AM66" s="1089"/>
      <c r="AN66" s="1089"/>
      <c r="AO66" s="1090"/>
      <c r="AP66" s="1094" t="s">
        <v>420</v>
      </c>
      <c r="AQ66" s="1095"/>
      <c r="AR66" s="1095"/>
      <c r="AS66" s="1095"/>
      <c r="AT66" s="1096"/>
      <c r="AU66" s="1094" t="s">
        <v>421</v>
      </c>
      <c r="AV66" s="1095"/>
      <c r="AW66" s="1095"/>
      <c r="AX66" s="1095"/>
      <c r="AY66" s="1096"/>
      <c r="AZ66" s="1094" t="s">
        <v>373</v>
      </c>
      <c r="BA66" s="1095"/>
      <c r="BB66" s="1095"/>
      <c r="BC66" s="1095"/>
      <c r="BD66" s="1110"/>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6" t="s">
        <v>591</v>
      </c>
      <c r="C68" s="1077"/>
      <c r="D68" s="1077"/>
      <c r="E68" s="1077"/>
      <c r="F68" s="1077"/>
      <c r="G68" s="1077"/>
      <c r="H68" s="1077"/>
      <c r="I68" s="1077"/>
      <c r="J68" s="1077"/>
      <c r="K68" s="1077"/>
      <c r="L68" s="1077"/>
      <c r="M68" s="1077"/>
      <c r="N68" s="1077"/>
      <c r="O68" s="1077"/>
      <c r="P68" s="1078"/>
      <c r="Q68" s="1079">
        <v>718</v>
      </c>
      <c r="R68" s="1073"/>
      <c r="S68" s="1073"/>
      <c r="T68" s="1073"/>
      <c r="U68" s="1073"/>
      <c r="V68" s="1073">
        <v>623</v>
      </c>
      <c r="W68" s="1073"/>
      <c r="X68" s="1073"/>
      <c r="Y68" s="1073"/>
      <c r="Z68" s="1073"/>
      <c r="AA68" s="1080">
        <f>Q68-V68</f>
        <v>95</v>
      </c>
      <c r="AB68" s="1080"/>
      <c r="AC68" s="1080"/>
      <c r="AD68" s="1080"/>
      <c r="AE68" s="1081"/>
      <c r="AF68" s="1073">
        <v>94</v>
      </c>
      <c r="AG68" s="1073"/>
      <c r="AH68" s="1073"/>
      <c r="AI68" s="1073"/>
      <c r="AJ68" s="1073"/>
      <c r="AK68" s="1073" t="s">
        <v>596</v>
      </c>
      <c r="AL68" s="1073"/>
      <c r="AM68" s="1073"/>
      <c r="AN68" s="1073"/>
      <c r="AO68" s="1073"/>
      <c r="AP68" s="1073">
        <v>13</v>
      </c>
      <c r="AQ68" s="1073"/>
      <c r="AR68" s="1073"/>
      <c r="AS68" s="1073"/>
      <c r="AT68" s="1073"/>
      <c r="AU68" s="1073">
        <v>6</v>
      </c>
      <c r="AV68" s="1073"/>
      <c r="AW68" s="1073"/>
      <c r="AX68" s="1073"/>
      <c r="AY68" s="1073"/>
      <c r="AZ68" s="1074"/>
      <c r="BA68" s="1074"/>
      <c r="BB68" s="1074"/>
      <c r="BC68" s="1074"/>
      <c r="BD68" s="1075"/>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592</v>
      </c>
      <c r="C69" s="1064"/>
      <c r="D69" s="1064"/>
      <c r="E69" s="1064"/>
      <c r="F69" s="1064"/>
      <c r="G69" s="1064"/>
      <c r="H69" s="1064"/>
      <c r="I69" s="1064"/>
      <c r="J69" s="1064"/>
      <c r="K69" s="1064"/>
      <c r="L69" s="1064"/>
      <c r="M69" s="1064"/>
      <c r="N69" s="1064"/>
      <c r="O69" s="1064"/>
      <c r="P69" s="1065"/>
      <c r="Q69" s="1066">
        <v>921</v>
      </c>
      <c r="R69" s="1060"/>
      <c r="S69" s="1060"/>
      <c r="T69" s="1060"/>
      <c r="U69" s="1060"/>
      <c r="V69" s="1060">
        <v>778</v>
      </c>
      <c r="W69" s="1060"/>
      <c r="X69" s="1060"/>
      <c r="Y69" s="1060"/>
      <c r="Z69" s="1060"/>
      <c r="AA69" s="1071">
        <f t="shared" ref="AA69" si="1">Q69-V69</f>
        <v>143</v>
      </c>
      <c r="AB69" s="1071"/>
      <c r="AC69" s="1071"/>
      <c r="AD69" s="1071"/>
      <c r="AE69" s="1072"/>
      <c r="AF69" s="1060">
        <v>142</v>
      </c>
      <c r="AG69" s="1060"/>
      <c r="AH69" s="1060"/>
      <c r="AI69" s="1060"/>
      <c r="AJ69" s="1060"/>
      <c r="AK69" s="1060" t="s">
        <v>597</v>
      </c>
      <c r="AL69" s="1060"/>
      <c r="AM69" s="1060"/>
      <c r="AN69" s="1060"/>
      <c r="AO69" s="1060"/>
      <c r="AP69" s="1060" t="s">
        <v>596</v>
      </c>
      <c r="AQ69" s="1060"/>
      <c r="AR69" s="1060"/>
      <c r="AS69" s="1060"/>
      <c r="AT69" s="1060"/>
      <c r="AU69" s="1060" t="s">
        <v>598</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593</v>
      </c>
      <c r="C70" s="1064"/>
      <c r="D70" s="1064"/>
      <c r="E70" s="1064"/>
      <c r="F70" s="1064"/>
      <c r="G70" s="1064"/>
      <c r="H70" s="1064"/>
      <c r="I70" s="1064"/>
      <c r="J70" s="1064"/>
      <c r="K70" s="1064"/>
      <c r="L70" s="1064"/>
      <c r="M70" s="1064"/>
      <c r="N70" s="1064"/>
      <c r="O70" s="1064"/>
      <c r="P70" s="1065"/>
      <c r="Q70" s="1066">
        <v>55</v>
      </c>
      <c r="R70" s="1060"/>
      <c r="S70" s="1060"/>
      <c r="T70" s="1060"/>
      <c r="U70" s="1060"/>
      <c r="V70" s="1060">
        <v>42</v>
      </c>
      <c r="W70" s="1060"/>
      <c r="X70" s="1060"/>
      <c r="Y70" s="1060"/>
      <c r="Z70" s="1060"/>
      <c r="AA70" s="1071">
        <f t="shared" ref="AA70:AA72" si="2">Q70-V70</f>
        <v>13</v>
      </c>
      <c r="AB70" s="1071"/>
      <c r="AC70" s="1071"/>
      <c r="AD70" s="1071"/>
      <c r="AE70" s="1072"/>
      <c r="AF70" s="1060">
        <v>13</v>
      </c>
      <c r="AG70" s="1060"/>
      <c r="AH70" s="1060"/>
      <c r="AI70" s="1060"/>
      <c r="AJ70" s="1060"/>
      <c r="AK70" s="1060" t="s">
        <v>597</v>
      </c>
      <c r="AL70" s="1060"/>
      <c r="AM70" s="1060"/>
      <c r="AN70" s="1060"/>
      <c r="AO70" s="1060"/>
      <c r="AP70" s="1060" t="s">
        <v>597</v>
      </c>
      <c r="AQ70" s="1060"/>
      <c r="AR70" s="1060"/>
      <c r="AS70" s="1060"/>
      <c r="AT70" s="1060"/>
      <c r="AU70" s="1060" t="s">
        <v>599</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594</v>
      </c>
      <c r="C71" s="1064"/>
      <c r="D71" s="1064"/>
      <c r="E71" s="1064"/>
      <c r="F71" s="1064"/>
      <c r="G71" s="1064"/>
      <c r="H71" s="1064"/>
      <c r="I71" s="1064"/>
      <c r="J71" s="1064"/>
      <c r="K71" s="1064"/>
      <c r="L71" s="1064"/>
      <c r="M71" s="1064"/>
      <c r="N71" s="1064"/>
      <c r="O71" s="1064"/>
      <c r="P71" s="1065"/>
      <c r="Q71" s="1066">
        <v>161</v>
      </c>
      <c r="R71" s="1060"/>
      <c r="S71" s="1060"/>
      <c r="T71" s="1060"/>
      <c r="U71" s="1060"/>
      <c r="V71" s="1060">
        <v>63</v>
      </c>
      <c r="W71" s="1060"/>
      <c r="X71" s="1060"/>
      <c r="Y71" s="1060"/>
      <c r="Z71" s="1060"/>
      <c r="AA71" s="1071">
        <f t="shared" si="2"/>
        <v>98</v>
      </c>
      <c r="AB71" s="1071"/>
      <c r="AC71" s="1071"/>
      <c r="AD71" s="1071"/>
      <c r="AE71" s="1072"/>
      <c r="AF71" s="1060">
        <v>99</v>
      </c>
      <c r="AG71" s="1060"/>
      <c r="AH71" s="1060"/>
      <c r="AI71" s="1060"/>
      <c r="AJ71" s="1060"/>
      <c r="AK71" s="1060" t="s">
        <v>597</v>
      </c>
      <c r="AL71" s="1060"/>
      <c r="AM71" s="1060"/>
      <c r="AN71" s="1060"/>
      <c r="AO71" s="1060"/>
      <c r="AP71" s="1060" t="s">
        <v>596</v>
      </c>
      <c r="AQ71" s="1060"/>
      <c r="AR71" s="1060"/>
      <c r="AS71" s="1060"/>
      <c r="AT71" s="1060"/>
      <c r="AU71" s="1060" t="s">
        <v>600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595</v>
      </c>
      <c r="C72" s="1064"/>
      <c r="D72" s="1064"/>
      <c r="E72" s="1064"/>
      <c r="F72" s="1064"/>
      <c r="G72" s="1064"/>
      <c r="H72" s="1064"/>
      <c r="I72" s="1064"/>
      <c r="J72" s="1064"/>
      <c r="K72" s="1064"/>
      <c r="L72" s="1064"/>
      <c r="M72" s="1064"/>
      <c r="N72" s="1064"/>
      <c r="O72" s="1064"/>
      <c r="P72" s="1065"/>
      <c r="Q72" s="1066">
        <v>102</v>
      </c>
      <c r="R72" s="1060"/>
      <c r="S72" s="1060"/>
      <c r="T72" s="1060"/>
      <c r="U72" s="1060"/>
      <c r="V72" s="1060">
        <v>76</v>
      </c>
      <c r="W72" s="1060"/>
      <c r="X72" s="1060"/>
      <c r="Y72" s="1060"/>
      <c r="Z72" s="1060"/>
      <c r="AA72" s="1071">
        <f t="shared" si="2"/>
        <v>26</v>
      </c>
      <c r="AB72" s="1071"/>
      <c r="AC72" s="1071"/>
      <c r="AD72" s="1071"/>
      <c r="AE72" s="1072"/>
      <c r="AF72" s="1060">
        <v>26</v>
      </c>
      <c r="AG72" s="1060"/>
      <c r="AH72" s="1060"/>
      <c r="AI72" s="1060"/>
      <c r="AJ72" s="1060"/>
      <c r="AK72" s="1060" t="s">
        <v>596</v>
      </c>
      <c r="AL72" s="1060"/>
      <c r="AM72" s="1060"/>
      <c r="AN72" s="1060"/>
      <c r="AO72" s="1060"/>
      <c r="AP72" s="1060" t="s">
        <v>597</v>
      </c>
      <c r="AQ72" s="1060"/>
      <c r="AR72" s="1060"/>
      <c r="AS72" s="1060"/>
      <c r="AT72" s="1060"/>
      <c r="AU72" s="1060" t="s">
        <v>599</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601</v>
      </c>
      <c r="C73" s="1064"/>
      <c r="D73" s="1064"/>
      <c r="E73" s="1064"/>
      <c r="F73" s="1064"/>
      <c r="G73" s="1064"/>
      <c r="H73" s="1064"/>
      <c r="I73" s="1064"/>
      <c r="J73" s="1064"/>
      <c r="K73" s="1064"/>
      <c r="L73" s="1064"/>
      <c r="M73" s="1064"/>
      <c r="N73" s="1064"/>
      <c r="O73" s="1064"/>
      <c r="P73" s="1065"/>
      <c r="Q73" s="1066">
        <v>3456</v>
      </c>
      <c r="R73" s="1060"/>
      <c r="S73" s="1060"/>
      <c r="T73" s="1060"/>
      <c r="U73" s="1060"/>
      <c r="V73" s="1060">
        <v>3400</v>
      </c>
      <c r="W73" s="1060"/>
      <c r="X73" s="1060"/>
      <c r="Y73" s="1060"/>
      <c r="Z73" s="1060"/>
      <c r="AA73" s="1060">
        <f t="shared" ref="AA73" si="3">Q73-V73</f>
        <v>56</v>
      </c>
      <c r="AB73" s="1060"/>
      <c r="AC73" s="1060"/>
      <c r="AD73" s="1060"/>
      <c r="AE73" s="1060"/>
      <c r="AF73" s="1060">
        <v>54</v>
      </c>
      <c r="AG73" s="1060"/>
      <c r="AH73" s="1060"/>
      <c r="AI73" s="1060"/>
      <c r="AJ73" s="1060"/>
      <c r="AK73" s="1060" t="s">
        <v>600</v>
      </c>
      <c r="AL73" s="1060"/>
      <c r="AM73" s="1060"/>
      <c r="AN73" s="1060"/>
      <c r="AO73" s="1060"/>
      <c r="AP73" s="1060">
        <v>2904</v>
      </c>
      <c r="AQ73" s="1060"/>
      <c r="AR73" s="1060"/>
      <c r="AS73" s="1060"/>
      <c r="AT73" s="1060"/>
      <c r="AU73" s="1060">
        <v>1298</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602</v>
      </c>
      <c r="C74" s="1064"/>
      <c r="D74" s="1064"/>
      <c r="E74" s="1064"/>
      <c r="F74" s="1064"/>
      <c r="G74" s="1064"/>
      <c r="H74" s="1064"/>
      <c r="I74" s="1064"/>
      <c r="J74" s="1064"/>
      <c r="K74" s="1064"/>
      <c r="L74" s="1064"/>
      <c r="M74" s="1064"/>
      <c r="N74" s="1064"/>
      <c r="O74" s="1064"/>
      <c r="P74" s="1065"/>
      <c r="Q74" s="1066">
        <v>44</v>
      </c>
      <c r="R74" s="1060"/>
      <c r="S74" s="1060"/>
      <c r="T74" s="1060"/>
      <c r="U74" s="1060"/>
      <c r="V74" s="1060">
        <v>39</v>
      </c>
      <c r="W74" s="1060"/>
      <c r="X74" s="1060"/>
      <c r="Y74" s="1060"/>
      <c r="Z74" s="1060"/>
      <c r="AA74" s="1060">
        <f t="shared" ref="AA74" si="4">Q74-V74</f>
        <v>5</v>
      </c>
      <c r="AB74" s="1060"/>
      <c r="AC74" s="1060"/>
      <c r="AD74" s="1060"/>
      <c r="AE74" s="1060"/>
      <c r="AF74" s="1060">
        <v>5</v>
      </c>
      <c r="AG74" s="1060"/>
      <c r="AH74" s="1060"/>
      <c r="AI74" s="1060"/>
      <c r="AJ74" s="1060"/>
      <c r="AK74" s="1060" t="s">
        <v>604</v>
      </c>
      <c r="AL74" s="1060"/>
      <c r="AM74" s="1060"/>
      <c r="AN74" s="1060"/>
      <c r="AO74" s="1060"/>
      <c r="AP74" s="1060" t="s">
        <v>600</v>
      </c>
      <c r="AQ74" s="1060"/>
      <c r="AR74" s="1060"/>
      <c r="AS74" s="1060"/>
      <c r="AT74" s="1060"/>
      <c r="AU74" s="1060" t="s">
        <v>600</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603</v>
      </c>
      <c r="C75" s="1064"/>
      <c r="D75" s="1064"/>
      <c r="E75" s="1064"/>
      <c r="F75" s="1064"/>
      <c r="G75" s="1064"/>
      <c r="H75" s="1064"/>
      <c r="I75" s="1064"/>
      <c r="J75" s="1064"/>
      <c r="K75" s="1064"/>
      <c r="L75" s="1064"/>
      <c r="M75" s="1064"/>
      <c r="N75" s="1064"/>
      <c r="O75" s="1064"/>
      <c r="P75" s="1065"/>
      <c r="Q75" s="1067">
        <v>43</v>
      </c>
      <c r="R75" s="1068"/>
      <c r="S75" s="1068"/>
      <c r="T75" s="1068"/>
      <c r="U75" s="1069"/>
      <c r="V75" s="1070">
        <v>41</v>
      </c>
      <c r="W75" s="1068"/>
      <c r="X75" s="1068"/>
      <c r="Y75" s="1068"/>
      <c r="Z75" s="1069"/>
      <c r="AA75" s="1070">
        <f t="shared" ref="AA75" si="5">Q75-V75</f>
        <v>2</v>
      </c>
      <c r="AB75" s="1068"/>
      <c r="AC75" s="1068"/>
      <c r="AD75" s="1068"/>
      <c r="AE75" s="1069"/>
      <c r="AF75" s="1070">
        <v>1</v>
      </c>
      <c r="AG75" s="1068"/>
      <c r="AH75" s="1068"/>
      <c r="AI75" s="1068"/>
      <c r="AJ75" s="1069"/>
      <c r="AK75" s="1060" t="s">
        <v>604</v>
      </c>
      <c r="AL75" s="1060"/>
      <c r="AM75" s="1060"/>
      <c r="AN75" s="1060"/>
      <c r="AO75" s="1060"/>
      <c r="AP75" s="1060" t="s">
        <v>600</v>
      </c>
      <c r="AQ75" s="1060"/>
      <c r="AR75" s="1060"/>
      <c r="AS75" s="1060"/>
      <c r="AT75" s="1060"/>
      <c r="AU75" s="1060" t="s">
        <v>600</v>
      </c>
      <c r="AV75" s="1060"/>
      <c r="AW75" s="1060"/>
      <c r="AX75" s="1060"/>
      <c r="AY75" s="1060"/>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605</v>
      </c>
      <c r="C76" s="1064"/>
      <c r="D76" s="1064"/>
      <c r="E76" s="1064"/>
      <c r="F76" s="1064"/>
      <c r="G76" s="1064"/>
      <c r="H76" s="1064"/>
      <c r="I76" s="1064"/>
      <c r="J76" s="1064"/>
      <c r="K76" s="1064"/>
      <c r="L76" s="1064"/>
      <c r="M76" s="1064"/>
      <c r="N76" s="1064"/>
      <c r="O76" s="1064"/>
      <c r="P76" s="1065"/>
      <c r="Q76" s="1067">
        <v>9509</v>
      </c>
      <c r="R76" s="1068"/>
      <c r="S76" s="1068"/>
      <c r="T76" s="1068"/>
      <c r="U76" s="1069"/>
      <c r="V76" s="1070">
        <v>9403</v>
      </c>
      <c r="W76" s="1068"/>
      <c r="X76" s="1068"/>
      <c r="Y76" s="1068"/>
      <c r="Z76" s="1069"/>
      <c r="AA76" s="1070">
        <f t="shared" ref="AA76" si="6">Q76-V76</f>
        <v>106</v>
      </c>
      <c r="AB76" s="1068"/>
      <c r="AC76" s="1068"/>
      <c r="AD76" s="1068"/>
      <c r="AE76" s="1069"/>
      <c r="AF76" s="1070">
        <v>106</v>
      </c>
      <c r="AG76" s="1068"/>
      <c r="AH76" s="1068"/>
      <c r="AI76" s="1068"/>
      <c r="AJ76" s="1069"/>
      <c r="AK76" s="1070">
        <v>30</v>
      </c>
      <c r="AL76" s="1068"/>
      <c r="AM76" s="1068"/>
      <c r="AN76" s="1068"/>
      <c r="AO76" s="1069"/>
      <c r="AP76" s="1060" t="s">
        <v>600</v>
      </c>
      <c r="AQ76" s="1060"/>
      <c r="AR76" s="1060"/>
      <c r="AS76" s="1060"/>
      <c r="AT76" s="1060"/>
      <c r="AU76" s="1060" t="s">
        <v>600</v>
      </c>
      <c r="AV76" s="1060"/>
      <c r="AW76" s="1060"/>
      <c r="AX76" s="1060"/>
      <c r="AY76" s="1060"/>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606</v>
      </c>
      <c r="C77" s="1064"/>
      <c r="D77" s="1064"/>
      <c r="E77" s="1064"/>
      <c r="F77" s="1064"/>
      <c r="G77" s="1064"/>
      <c r="H77" s="1064"/>
      <c r="I77" s="1064"/>
      <c r="J77" s="1064"/>
      <c r="K77" s="1064"/>
      <c r="L77" s="1064"/>
      <c r="M77" s="1064"/>
      <c r="N77" s="1064"/>
      <c r="O77" s="1064"/>
      <c r="P77" s="1065"/>
      <c r="Q77" s="1067">
        <v>61</v>
      </c>
      <c r="R77" s="1068"/>
      <c r="S77" s="1068"/>
      <c r="T77" s="1068"/>
      <c r="U77" s="1069"/>
      <c r="V77" s="1070">
        <v>54</v>
      </c>
      <c r="W77" s="1068"/>
      <c r="X77" s="1068"/>
      <c r="Y77" s="1068"/>
      <c r="Z77" s="1069"/>
      <c r="AA77" s="1070">
        <f t="shared" ref="AA77" si="7">Q77-V77</f>
        <v>7</v>
      </c>
      <c r="AB77" s="1068"/>
      <c r="AC77" s="1068"/>
      <c r="AD77" s="1068"/>
      <c r="AE77" s="1069"/>
      <c r="AF77" s="1070">
        <v>7</v>
      </c>
      <c r="AG77" s="1068"/>
      <c r="AH77" s="1068"/>
      <c r="AI77" s="1068"/>
      <c r="AJ77" s="1069"/>
      <c r="AK77" s="1070">
        <v>44</v>
      </c>
      <c r="AL77" s="1068"/>
      <c r="AM77" s="1068"/>
      <c r="AN77" s="1068"/>
      <c r="AO77" s="1069"/>
      <c r="AP77" s="1060" t="s">
        <v>600</v>
      </c>
      <c r="AQ77" s="1060"/>
      <c r="AR77" s="1060"/>
      <c r="AS77" s="1060"/>
      <c r="AT77" s="1060"/>
      <c r="AU77" s="1060" t="s">
        <v>600</v>
      </c>
      <c r="AV77" s="1060"/>
      <c r="AW77" s="1060"/>
      <c r="AX77" s="1060"/>
      <c r="AY77" s="1060"/>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607</v>
      </c>
      <c r="C78" s="1064"/>
      <c r="D78" s="1064"/>
      <c r="E78" s="1064"/>
      <c r="F78" s="1064"/>
      <c r="G78" s="1064"/>
      <c r="H78" s="1064"/>
      <c r="I78" s="1064"/>
      <c r="J78" s="1064"/>
      <c r="K78" s="1064"/>
      <c r="L78" s="1064"/>
      <c r="M78" s="1064"/>
      <c r="N78" s="1064"/>
      <c r="O78" s="1064"/>
      <c r="P78" s="1065"/>
      <c r="Q78" s="1066">
        <v>332</v>
      </c>
      <c r="R78" s="1060"/>
      <c r="S78" s="1060"/>
      <c r="T78" s="1060"/>
      <c r="U78" s="1060"/>
      <c r="V78" s="1060">
        <v>330</v>
      </c>
      <c r="W78" s="1060"/>
      <c r="X78" s="1060"/>
      <c r="Y78" s="1060"/>
      <c r="Z78" s="1060"/>
      <c r="AA78" s="1060">
        <f t="shared" ref="AA78" si="8">Q78-V78</f>
        <v>2</v>
      </c>
      <c r="AB78" s="1060"/>
      <c r="AC78" s="1060"/>
      <c r="AD78" s="1060"/>
      <c r="AE78" s="1060"/>
      <c r="AF78" s="1060">
        <v>2</v>
      </c>
      <c r="AG78" s="1060"/>
      <c r="AH78" s="1060"/>
      <c r="AI78" s="1060"/>
      <c r="AJ78" s="1060"/>
      <c r="AK78" s="1060">
        <v>211</v>
      </c>
      <c r="AL78" s="1060"/>
      <c r="AM78" s="1060"/>
      <c r="AN78" s="1060"/>
      <c r="AO78" s="1060"/>
      <c r="AP78" s="1060" t="s">
        <v>600</v>
      </c>
      <c r="AQ78" s="1060"/>
      <c r="AR78" s="1060"/>
      <c r="AS78" s="1060"/>
      <c r="AT78" s="1060"/>
      <c r="AU78" s="1060" t="s">
        <v>600</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t="s">
        <v>608</v>
      </c>
      <c r="C79" s="1064"/>
      <c r="D79" s="1064"/>
      <c r="E79" s="1064"/>
      <c r="F79" s="1064"/>
      <c r="G79" s="1064"/>
      <c r="H79" s="1064"/>
      <c r="I79" s="1064"/>
      <c r="J79" s="1064"/>
      <c r="K79" s="1064"/>
      <c r="L79" s="1064"/>
      <c r="M79" s="1064"/>
      <c r="N79" s="1064"/>
      <c r="O79" s="1064"/>
      <c r="P79" s="1065"/>
      <c r="Q79" s="1066">
        <v>215354</v>
      </c>
      <c r="R79" s="1060"/>
      <c r="S79" s="1060"/>
      <c r="T79" s="1060"/>
      <c r="U79" s="1060"/>
      <c r="V79" s="1060">
        <v>206038</v>
      </c>
      <c r="W79" s="1060"/>
      <c r="X79" s="1060"/>
      <c r="Y79" s="1060"/>
      <c r="Z79" s="1060"/>
      <c r="AA79" s="1060">
        <f t="shared" ref="AA79" si="9">Q79-V79</f>
        <v>9316</v>
      </c>
      <c r="AB79" s="1060"/>
      <c r="AC79" s="1060"/>
      <c r="AD79" s="1060"/>
      <c r="AE79" s="1060"/>
      <c r="AF79" s="1060">
        <v>9316</v>
      </c>
      <c r="AG79" s="1060"/>
      <c r="AH79" s="1060"/>
      <c r="AI79" s="1060"/>
      <c r="AJ79" s="1060"/>
      <c r="AK79" s="1060">
        <v>100</v>
      </c>
      <c r="AL79" s="1060"/>
      <c r="AM79" s="1060"/>
      <c r="AN79" s="1060"/>
      <c r="AO79" s="1060"/>
      <c r="AP79" s="1060" t="s">
        <v>600</v>
      </c>
      <c r="AQ79" s="1060"/>
      <c r="AR79" s="1060"/>
      <c r="AS79" s="1060"/>
      <c r="AT79" s="1060"/>
      <c r="AU79" s="1060" t="s">
        <v>600</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386</v>
      </c>
      <c r="B88" s="1033" t="s">
        <v>422</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f>AF68+AF69+AF70+AF71+AF72+AF73+AF74+AF75+AF76+AF77+AF78+AF79</f>
        <v>9865</v>
      </c>
      <c r="AG88" s="1048"/>
      <c r="AH88" s="1048"/>
      <c r="AI88" s="1048"/>
      <c r="AJ88" s="1048"/>
      <c r="AK88" s="1052"/>
      <c r="AL88" s="1052"/>
      <c r="AM88" s="1052"/>
      <c r="AN88" s="1052"/>
      <c r="AO88" s="1052"/>
      <c r="AP88" s="1048">
        <v>2917</v>
      </c>
      <c r="AQ88" s="1048"/>
      <c r="AR88" s="1048"/>
      <c r="AS88" s="1048"/>
      <c r="AT88" s="1048"/>
      <c r="AU88" s="1048">
        <v>1304</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423</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f>CR7+CR8+CR9+CR10</f>
        <v>148</v>
      </c>
      <c r="CS102" s="1040"/>
      <c r="CT102" s="1040"/>
      <c r="CU102" s="1040"/>
      <c r="CV102" s="1041"/>
      <c r="CW102" s="1039">
        <f>CW7+CW9+CW10</f>
        <v>135</v>
      </c>
      <c r="CX102" s="1040"/>
      <c r="CY102" s="1040"/>
      <c r="CZ102" s="1040"/>
      <c r="DA102" s="1041"/>
      <c r="DB102" s="1039" t="s">
        <v>600</v>
      </c>
      <c r="DC102" s="1040"/>
      <c r="DD102" s="1040"/>
      <c r="DE102" s="1040"/>
      <c r="DF102" s="1041"/>
      <c r="DG102" s="1039" t="s">
        <v>600</v>
      </c>
      <c r="DH102" s="1040"/>
      <c r="DI102" s="1040"/>
      <c r="DJ102" s="1040"/>
      <c r="DK102" s="1041"/>
      <c r="DL102" s="1039" t="s">
        <v>600</v>
      </c>
      <c r="DM102" s="1040"/>
      <c r="DN102" s="1040"/>
      <c r="DO102" s="1040"/>
      <c r="DP102" s="1041"/>
      <c r="DQ102" s="1039" t="s">
        <v>600</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424</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425</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428</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429</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430</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431</v>
      </c>
      <c r="AB109" s="983"/>
      <c r="AC109" s="983"/>
      <c r="AD109" s="983"/>
      <c r="AE109" s="984"/>
      <c r="AF109" s="985" t="s">
        <v>304</v>
      </c>
      <c r="AG109" s="983"/>
      <c r="AH109" s="983"/>
      <c r="AI109" s="983"/>
      <c r="AJ109" s="984"/>
      <c r="AK109" s="985" t="s">
        <v>303</v>
      </c>
      <c r="AL109" s="983"/>
      <c r="AM109" s="983"/>
      <c r="AN109" s="983"/>
      <c r="AO109" s="984"/>
      <c r="AP109" s="985" t="s">
        <v>432</v>
      </c>
      <c r="AQ109" s="983"/>
      <c r="AR109" s="983"/>
      <c r="AS109" s="983"/>
      <c r="AT109" s="1014"/>
      <c r="AU109" s="982" t="s">
        <v>430</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431</v>
      </c>
      <c r="BR109" s="983"/>
      <c r="BS109" s="983"/>
      <c r="BT109" s="983"/>
      <c r="BU109" s="984"/>
      <c r="BV109" s="985" t="s">
        <v>304</v>
      </c>
      <c r="BW109" s="983"/>
      <c r="BX109" s="983"/>
      <c r="BY109" s="983"/>
      <c r="BZ109" s="984"/>
      <c r="CA109" s="985" t="s">
        <v>303</v>
      </c>
      <c r="CB109" s="983"/>
      <c r="CC109" s="983"/>
      <c r="CD109" s="983"/>
      <c r="CE109" s="984"/>
      <c r="CF109" s="1021" t="s">
        <v>432</v>
      </c>
      <c r="CG109" s="1021"/>
      <c r="CH109" s="1021"/>
      <c r="CI109" s="1021"/>
      <c r="CJ109" s="1021"/>
      <c r="CK109" s="985" t="s">
        <v>433</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431</v>
      </c>
      <c r="DH109" s="983"/>
      <c r="DI109" s="983"/>
      <c r="DJ109" s="983"/>
      <c r="DK109" s="984"/>
      <c r="DL109" s="985" t="s">
        <v>304</v>
      </c>
      <c r="DM109" s="983"/>
      <c r="DN109" s="983"/>
      <c r="DO109" s="983"/>
      <c r="DP109" s="984"/>
      <c r="DQ109" s="985" t="s">
        <v>303</v>
      </c>
      <c r="DR109" s="983"/>
      <c r="DS109" s="983"/>
      <c r="DT109" s="983"/>
      <c r="DU109" s="984"/>
      <c r="DV109" s="985" t="s">
        <v>432</v>
      </c>
      <c r="DW109" s="983"/>
      <c r="DX109" s="983"/>
      <c r="DY109" s="983"/>
      <c r="DZ109" s="1014"/>
    </row>
    <row r="110" spans="1:131" s="246" customFormat="1" ht="26.25" customHeight="1" x14ac:dyDescent="0.15">
      <c r="A110" s="885" t="s">
        <v>434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4914437</v>
      </c>
      <c r="AB110" s="976"/>
      <c r="AC110" s="976"/>
      <c r="AD110" s="976"/>
      <c r="AE110" s="977"/>
      <c r="AF110" s="978">
        <v>4899994</v>
      </c>
      <c r="AG110" s="976"/>
      <c r="AH110" s="976"/>
      <c r="AI110" s="976"/>
      <c r="AJ110" s="977"/>
      <c r="AK110" s="978">
        <v>4730561</v>
      </c>
      <c r="AL110" s="976"/>
      <c r="AM110" s="976"/>
      <c r="AN110" s="976"/>
      <c r="AO110" s="977"/>
      <c r="AP110" s="979">
        <v>20.9</v>
      </c>
      <c r="AQ110" s="980"/>
      <c r="AR110" s="980"/>
      <c r="AS110" s="980"/>
      <c r="AT110" s="981"/>
      <c r="AU110" s="1015" t="s">
        <v>73</v>
      </c>
      <c r="AV110" s="1016"/>
      <c r="AW110" s="1016"/>
      <c r="AX110" s="1016"/>
      <c r="AY110" s="1016"/>
      <c r="AZ110" s="941" t="s">
        <v>435</v>
      </c>
      <c r="BA110" s="886"/>
      <c r="BB110" s="886"/>
      <c r="BC110" s="886"/>
      <c r="BD110" s="886"/>
      <c r="BE110" s="886"/>
      <c r="BF110" s="886"/>
      <c r="BG110" s="886"/>
      <c r="BH110" s="886"/>
      <c r="BI110" s="886"/>
      <c r="BJ110" s="886"/>
      <c r="BK110" s="886"/>
      <c r="BL110" s="886"/>
      <c r="BM110" s="886"/>
      <c r="BN110" s="886"/>
      <c r="BO110" s="886"/>
      <c r="BP110" s="887"/>
      <c r="BQ110" s="942">
        <v>33832185</v>
      </c>
      <c r="BR110" s="923"/>
      <c r="BS110" s="923"/>
      <c r="BT110" s="923"/>
      <c r="BU110" s="923"/>
      <c r="BV110" s="923">
        <v>33399238</v>
      </c>
      <c r="BW110" s="923"/>
      <c r="BX110" s="923"/>
      <c r="BY110" s="923"/>
      <c r="BZ110" s="923"/>
      <c r="CA110" s="923">
        <v>34169613</v>
      </c>
      <c r="CB110" s="923"/>
      <c r="CC110" s="923"/>
      <c r="CD110" s="923"/>
      <c r="CE110" s="923"/>
      <c r="CF110" s="947">
        <v>150.80000000000001</v>
      </c>
      <c r="CG110" s="948"/>
      <c r="CH110" s="948"/>
      <c r="CI110" s="948"/>
      <c r="CJ110" s="948"/>
      <c r="CK110" s="1011" t="s">
        <v>436</v>
      </c>
      <c r="CL110" s="897"/>
      <c r="CM110" s="972" t="s">
        <v>437</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438</v>
      </c>
      <c r="DH110" s="923"/>
      <c r="DI110" s="923"/>
      <c r="DJ110" s="923"/>
      <c r="DK110" s="923"/>
      <c r="DL110" s="923" t="s">
        <v>410</v>
      </c>
      <c r="DM110" s="923"/>
      <c r="DN110" s="923"/>
      <c r="DO110" s="923"/>
      <c r="DP110" s="923"/>
      <c r="DQ110" s="923" t="s">
        <v>410</v>
      </c>
      <c r="DR110" s="923"/>
      <c r="DS110" s="923"/>
      <c r="DT110" s="923"/>
      <c r="DU110" s="923"/>
      <c r="DV110" s="924" t="s">
        <v>410</v>
      </c>
      <c r="DW110" s="924"/>
      <c r="DX110" s="924"/>
      <c r="DY110" s="924"/>
      <c r="DZ110" s="925"/>
    </row>
    <row r="111" spans="1:131" s="246" customFormat="1" ht="26.25" customHeight="1" x14ac:dyDescent="0.15">
      <c r="A111" s="852" t="s">
        <v>439</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410</v>
      </c>
      <c r="AB111" s="1004"/>
      <c r="AC111" s="1004"/>
      <c r="AD111" s="1004"/>
      <c r="AE111" s="1005"/>
      <c r="AF111" s="1006" t="s">
        <v>410</v>
      </c>
      <c r="AG111" s="1004"/>
      <c r="AH111" s="1004"/>
      <c r="AI111" s="1004"/>
      <c r="AJ111" s="1005"/>
      <c r="AK111" s="1006" t="s">
        <v>438</v>
      </c>
      <c r="AL111" s="1004"/>
      <c r="AM111" s="1004"/>
      <c r="AN111" s="1004"/>
      <c r="AO111" s="1005"/>
      <c r="AP111" s="1007" t="s">
        <v>440</v>
      </c>
      <c r="AQ111" s="1008"/>
      <c r="AR111" s="1008"/>
      <c r="AS111" s="1008"/>
      <c r="AT111" s="1009"/>
      <c r="AU111" s="1017"/>
      <c r="AV111" s="1018"/>
      <c r="AW111" s="1018"/>
      <c r="AX111" s="1018"/>
      <c r="AY111" s="1018"/>
      <c r="AZ111" s="893" t="s">
        <v>441</v>
      </c>
      <c r="BA111" s="828"/>
      <c r="BB111" s="828"/>
      <c r="BC111" s="828"/>
      <c r="BD111" s="828"/>
      <c r="BE111" s="828"/>
      <c r="BF111" s="828"/>
      <c r="BG111" s="828"/>
      <c r="BH111" s="828"/>
      <c r="BI111" s="828"/>
      <c r="BJ111" s="828"/>
      <c r="BK111" s="828"/>
      <c r="BL111" s="828"/>
      <c r="BM111" s="828"/>
      <c r="BN111" s="828"/>
      <c r="BO111" s="828"/>
      <c r="BP111" s="829"/>
      <c r="BQ111" s="894" t="s">
        <v>410</v>
      </c>
      <c r="BR111" s="895"/>
      <c r="BS111" s="895"/>
      <c r="BT111" s="895"/>
      <c r="BU111" s="895"/>
      <c r="BV111" s="895" t="s">
        <v>410</v>
      </c>
      <c r="BW111" s="895"/>
      <c r="BX111" s="895"/>
      <c r="BY111" s="895"/>
      <c r="BZ111" s="895"/>
      <c r="CA111" s="895" t="s">
        <v>410</v>
      </c>
      <c r="CB111" s="895"/>
      <c r="CC111" s="895"/>
      <c r="CD111" s="895"/>
      <c r="CE111" s="895"/>
      <c r="CF111" s="956" t="s">
        <v>410</v>
      </c>
      <c r="CG111" s="957"/>
      <c r="CH111" s="957"/>
      <c r="CI111" s="957"/>
      <c r="CJ111" s="957"/>
      <c r="CK111" s="1012"/>
      <c r="CL111" s="899"/>
      <c r="CM111" s="902" t="s">
        <v>442</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410</v>
      </c>
      <c r="DH111" s="895"/>
      <c r="DI111" s="895"/>
      <c r="DJ111" s="895"/>
      <c r="DK111" s="895"/>
      <c r="DL111" s="895" t="s">
        <v>128</v>
      </c>
      <c r="DM111" s="895"/>
      <c r="DN111" s="895"/>
      <c r="DO111" s="895"/>
      <c r="DP111" s="895"/>
      <c r="DQ111" s="895" t="s">
        <v>438</v>
      </c>
      <c r="DR111" s="895"/>
      <c r="DS111" s="895"/>
      <c r="DT111" s="895"/>
      <c r="DU111" s="895"/>
      <c r="DV111" s="872" t="s">
        <v>438</v>
      </c>
      <c r="DW111" s="872"/>
      <c r="DX111" s="872"/>
      <c r="DY111" s="872"/>
      <c r="DZ111" s="873"/>
    </row>
    <row r="112" spans="1:131" s="246" customFormat="1" ht="26.25" customHeight="1" x14ac:dyDescent="0.15">
      <c r="A112" s="997" t="s">
        <v>443</v>
      </c>
      <c r="B112" s="998"/>
      <c r="C112" s="828" t="s">
        <v>444</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438</v>
      </c>
      <c r="AB112" s="858"/>
      <c r="AC112" s="858"/>
      <c r="AD112" s="858"/>
      <c r="AE112" s="859"/>
      <c r="AF112" s="860" t="s">
        <v>410</v>
      </c>
      <c r="AG112" s="858"/>
      <c r="AH112" s="858"/>
      <c r="AI112" s="858"/>
      <c r="AJ112" s="859"/>
      <c r="AK112" s="860" t="s">
        <v>410</v>
      </c>
      <c r="AL112" s="858"/>
      <c r="AM112" s="858"/>
      <c r="AN112" s="858"/>
      <c r="AO112" s="859"/>
      <c r="AP112" s="905" t="s">
        <v>128</v>
      </c>
      <c r="AQ112" s="906"/>
      <c r="AR112" s="906"/>
      <c r="AS112" s="906"/>
      <c r="AT112" s="907"/>
      <c r="AU112" s="1017"/>
      <c r="AV112" s="1018"/>
      <c r="AW112" s="1018"/>
      <c r="AX112" s="1018"/>
      <c r="AY112" s="1018"/>
      <c r="AZ112" s="893" t="s">
        <v>445</v>
      </c>
      <c r="BA112" s="828"/>
      <c r="BB112" s="828"/>
      <c r="BC112" s="828"/>
      <c r="BD112" s="828"/>
      <c r="BE112" s="828"/>
      <c r="BF112" s="828"/>
      <c r="BG112" s="828"/>
      <c r="BH112" s="828"/>
      <c r="BI112" s="828"/>
      <c r="BJ112" s="828"/>
      <c r="BK112" s="828"/>
      <c r="BL112" s="828"/>
      <c r="BM112" s="828"/>
      <c r="BN112" s="828"/>
      <c r="BO112" s="828"/>
      <c r="BP112" s="829"/>
      <c r="BQ112" s="894">
        <v>12549366</v>
      </c>
      <c r="BR112" s="895"/>
      <c r="BS112" s="895"/>
      <c r="BT112" s="895"/>
      <c r="BU112" s="895"/>
      <c r="BV112" s="895">
        <v>11847132</v>
      </c>
      <c r="BW112" s="895"/>
      <c r="BX112" s="895"/>
      <c r="BY112" s="895"/>
      <c r="BZ112" s="895"/>
      <c r="CA112" s="895">
        <v>11547472</v>
      </c>
      <c r="CB112" s="895"/>
      <c r="CC112" s="895"/>
      <c r="CD112" s="895"/>
      <c r="CE112" s="895"/>
      <c r="CF112" s="956">
        <v>51</v>
      </c>
      <c r="CG112" s="957"/>
      <c r="CH112" s="957"/>
      <c r="CI112" s="957"/>
      <c r="CJ112" s="957"/>
      <c r="CK112" s="1012"/>
      <c r="CL112" s="899"/>
      <c r="CM112" s="902" t="s">
        <v>446</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410</v>
      </c>
      <c r="DH112" s="895"/>
      <c r="DI112" s="895"/>
      <c r="DJ112" s="895"/>
      <c r="DK112" s="895"/>
      <c r="DL112" s="895" t="s">
        <v>128</v>
      </c>
      <c r="DM112" s="895"/>
      <c r="DN112" s="895"/>
      <c r="DO112" s="895"/>
      <c r="DP112" s="895"/>
      <c r="DQ112" s="895" t="s">
        <v>438</v>
      </c>
      <c r="DR112" s="895"/>
      <c r="DS112" s="895"/>
      <c r="DT112" s="895"/>
      <c r="DU112" s="895"/>
      <c r="DV112" s="872" t="s">
        <v>410</v>
      </c>
      <c r="DW112" s="872"/>
      <c r="DX112" s="872"/>
      <c r="DY112" s="872"/>
      <c r="DZ112" s="873"/>
    </row>
    <row r="113" spans="1:130" s="246" customFormat="1" ht="26.25" customHeight="1" x14ac:dyDescent="0.15">
      <c r="A113" s="999"/>
      <c r="B113" s="1000"/>
      <c r="C113" s="828" t="s">
        <v>447</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1353475</v>
      </c>
      <c r="AB113" s="1004"/>
      <c r="AC113" s="1004"/>
      <c r="AD113" s="1004"/>
      <c r="AE113" s="1005"/>
      <c r="AF113" s="1006">
        <v>1301787</v>
      </c>
      <c r="AG113" s="1004"/>
      <c r="AH113" s="1004"/>
      <c r="AI113" s="1004"/>
      <c r="AJ113" s="1005"/>
      <c r="AK113" s="1006">
        <v>1338047</v>
      </c>
      <c r="AL113" s="1004"/>
      <c r="AM113" s="1004"/>
      <c r="AN113" s="1004"/>
      <c r="AO113" s="1005"/>
      <c r="AP113" s="1007">
        <v>5.9</v>
      </c>
      <c r="AQ113" s="1008"/>
      <c r="AR113" s="1008"/>
      <c r="AS113" s="1008"/>
      <c r="AT113" s="1009"/>
      <c r="AU113" s="1017"/>
      <c r="AV113" s="1018"/>
      <c r="AW113" s="1018"/>
      <c r="AX113" s="1018"/>
      <c r="AY113" s="1018"/>
      <c r="AZ113" s="893" t="s">
        <v>448</v>
      </c>
      <c r="BA113" s="828"/>
      <c r="BB113" s="828"/>
      <c r="BC113" s="828"/>
      <c r="BD113" s="828"/>
      <c r="BE113" s="828"/>
      <c r="BF113" s="828"/>
      <c r="BG113" s="828"/>
      <c r="BH113" s="828"/>
      <c r="BI113" s="828"/>
      <c r="BJ113" s="828"/>
      <c r="BK113" s="828"/>
      <c r="BL113" s="828"/>
      <c r="BM113" s="828"/>
      <c r="BN113" s="828"/>
      <c r="BO113" s="828"/>
      <c r="BP113" s="829"/>
      <c r="BQ113" s="894">
        <v>1157796</v>
      </c>
      <c r="BR113" s="895"/>
      <c r="BS113" s="895"/>
      <c r="BT113" s="895"/>
      <c r="BU113" s="895"/>
      <c r="BV113" s="895">
        <v>1247234</v>
      </c>
      <c r="BW113" s="895"/>
      <c r="BX113" s="895"/>
      <c r="BY113" s="895"/>
      <c r="BZ113" s="895"/>
      <c r="CA113" s="895">
        <v>1304038</v>
      </c>
      <c r="CB113" s="895"/>
      <c r="CC113" s="895"/>
      <c r="CD113" s="895"/>
      <c r="CE113" s="895"/>
      <c r="CF113" s="956">
        <v>5.8</v>
      </c>
      <c r="CG113" s="957"/>
      <c r="CH113" s="957"/>
      <c r="CI113" s="957"/>
      <c r="CJ113" s="957"/>
      <c r="CK113" s="1012"/>
      <c r="CL113" s="899"/>
      <c r="CM113" s="902" t="s">
        <v>449</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410</v>
      </c>
      <c r="DH113" s="858"/>
      <c r="DI113" s="858"/>
      <c r="DJ113" s="858"/>
      <c r="DK113" s="859"/>
      <c r="DL113" s="860" t="s">
        <v>410</v>
      </c>
      <c r="DM113" s="858"/>
      <c r="DN113" s="858"/>
      <c r="DO113" s="858"/>
      <c r="DP113" s="859"/>
      <c r="DQ113" s="860" t="s">
        <v>410</v>
      </c>
      <c r="DR113" s="858"/>
      <c r="DS113" s="858"/>
      <c r="DT113" s="858"/>
      <c r="DU113" s="859"/>
      <c r="DV113" s="905" t="s">
        <v>410</v>
      </c>
      <c r="DW113" s="906"/>
      <c r="DX113" s="906"/>
      <c r="DY113" s="906"/>
      <c r="DZ113" s="907"/>
    </row>
    <row r="114" spans="1:130" s="246" customFormat="1" ht="26.25" customHeight="1" x14ac:dyDescent="0.15">
      <c r="A114" s="999"/>
      <c r="B114" s="1000"/>
      <c r="C114" s="828" t="s">
        <v>450</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120861</v>
      </c>
      <c r="AB114" s="858"/>
      <c r="AC114" s="858"/>
      <c r="AD114" s="858"/>
      <c r="AE114" s="859"/>
      <c r="AF114" s="860">
        <v>116204</v>
      </c>
      <c r="AG114" s="858"/>
      <c r="AH114" s="858"/>
      <c r="AI114" s="858"/>
      <c r="AJ114" s="859"/>
      <c r="AK114" s="860">
        <v>158744</v>
      </c>
      <c r="AL114" s="858"/>
      <c r="AM114" s="858"/>
      <c r="AN114" s="858"/>
      <c r="AO114" s="859"/>
      <c r="AP114" s="905">
        <v>0.7</v>
      </c>
      <c r="AQ114" s="906"/>
      <c r="AR114" s="906"/>
      <c r="AS114" s="906"/>
      <c r="AT114" s="907"/>
      <c r="AU114" s="1017"/>
      <c r="AV114" s="1018"/>
      <c r="AW114" s="1018"/>
      <c r="AX114" s="1018"/>
      <c r="AY114" s="1018"/>
      <c r="AZ114" s="893" t="s">
        <v>451</v>
      </c>
      <c r="BA114" s="828"/>
      <c r="BB114" s="828"/>
      <c r="BC114" s="828"/>
      <c r="BD114" s="828"/>
      <c r="BE114" s="828"/>
      <c r="BF114" s="828"/>
      <c r="BG114" s="828"/>
      <c r="BH114" s="828"/>
      <c r="BI114" s="828"/>
      <c r="BJ114" s="828"/>
      <c r="BK114" s="828"/>
      <c r="BL114" s="828"/>
      <c r="BM114" s="828"/>
      <c r="BN114" s="828"/>
      <c r="BO114" s="828"/>
      <c r="BP114" s="829"/>
      <c r="BQ114" s="894">
        <v>3994445</v>
      </c>
      <c r="BR114" s="895"/>
      <c r="BS114" s="895"/>
      <c r="BT114" s="895"/>
      <c r="BU114" s="895"/>
      <c r="BV114" s="895">
        <v>4014860</v>
      </c>
      <c r="BW114" s="895"/>
      <c r="BX114" s="895"/>
      <c r="BY114" s="895"/>
      <c r="BZ114" s="895"/>
      <c r="CA114" s="895">
        <v>3568437</v>
      </c>
      <c r="CB114" s="895"/>
      <c r="CC114" s="895"/>
      <c r="CD114" s="895"/>
      <c r="CE114" s="895"/>
      <c r="CF114" s="956">
        <v>15.8</v>
      </c>
      <c r="CG114" s="957"/>
      <c r="CH114" s="957"/>
      <c r="CI114" s="957"/>
      <c r="CJ114" s="957"/>
      <c r="CK114" s="1012"/>
      <c r="CL114" s="899"/>
      <c r="CM114" s="902" t="s">
        <v>452</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438</v>
      </c>
      <c r="DH114" s="858"/>
      <c r="DI114" s="858"/>
      <c r="DJ114" s="858"/>
      <c r="DK114" s="859"/>
      <c r="DL114" s="860" t="s">
        <v>410</v>
      </c>
      <c r="DM114" s="858"/>
      <c r="DN114" s="858"/>
      <c r="DO114" s="858"/>
      <c r="DP114" s="859"/>
      <c r="DQ114" s="860" t="s">
        <v>438</v>
      </c>
      <c r="DR114" s="858"/>
      <c r="DS114" s="858"/>
      <c r="DT114" s="858"/>
      <c r="DU114" s="859"/>
      <c r="DV114" s="905" t="s">
        <v>410</v>
      </c>
      <c r="DW114" s="906"/>
      <c r="DX114" s="906"/>
      <c r="DY114" s="906"/>
      <c r="DZ114" s="907"/>
    </row>
    <row r="115" spans="1:130" s="246" customFormat="1" ht="26.25" customHeight="1" x14ac:dyDescent="0.15">
      <c r="A115" s="999"/>
      <c r="B115" s="1000"/>
      <c r="C115" s="828" t="s">
        <v>453</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9570</v>
      </c>
      <c r="AB115" s="1004"/>
      <c r="AC115" s="1004"/>
      <c r="AD115" s="1004"/>
      <c r="AE115" s="1005"/>
      <c r="AF115" s="1006">
        <v>8362</v>
      </c>
      <c r="AG115" s="1004"/>
      <c r="AH115" s="1004"/>
      <c r="AI115" s="1004"/>
      <c r="AJ115" s="1005"/>
      <c r="AK115" s="1006">
        <v>7830</v>
      </c>
      <c r="AL115" s="1004"/>
      <c r="AM115" s="1004"/>
      <c r="AN115" s="1004"/>
      <c r="AO115" s="1005"/>
      <c r="AP115" s="1007">
        <v>0</v>
      </c>
      <c r="AQ115" s="1008"/>
      <c r="AR115" s="1008"/>
      <c r="AS115" s="1008"/>
      <c r="AT115" s="1009"/>
      <c r="AU115" s="1017"/>
      <c r="AV115" s="1018"/>
      <c r="AW115" s="1018"/>
      <c r="AX115" s="1018"/>
      <c r="AY115" s="1018"/>
      <c r="AZ115" s="893" t="s">
        <v>454</v>
      </c>
      <c r="BA115" s="828"/>
      <c r="BB115" s="828"/>
      <c r="BC115" s="828"/>
      <c r="BD115" s="828"/>
      <c r="BE115" s="828"/>
      <c r="BF115" s="828"/>
      <c r="BG115" s="828"/>
      <c r="BH115" s="828"/>
      <c r="BI115" s="828"/>
      <c r="BJ115" s="828"/>
      <c r="BK115" s="828"/>
      <c r="BL115" s="828"/>
      <c r="BM115" s="828"/>
      <c r="BN115" s="828"/>
      <c r="BO115" s="828"/>
      <c r="BP115" s="829"/>
      <c r="BQ115" s="894">
        <v>95</v>
      </c>
      <c r="BR115" s="895"/>
      <c r="BS115" s="895"/>
      <c r="BT115" s="895"/>
      <c r="BU115" s="895"/>
      <c r="BV115" s="895">
        <v>68</v>
      </c>
      <c r="BW115" s="895"/>
      <c r="BX115" s="895"/>
      <c r="BY115" s="895"/>
      <c r="BZ115" s="895"/>
      <c r="CA115" s="895">
        <v>1053</v>
      </c>
      <c r="CB115" s="895"/>
      <c r="CC115" s="895"/>
      <c r="CD115" s="895"/>
      <c r="CE115" s="895"/>
      <c r="CF115" s="956">
        <v>0</v>
      </c>
      <c r="CG115" s="957"/>
      <c r="CH115" s="957"/>
      <c r="CI115" s="957"/>
      <c r="CJ115" s="957"/>
      <c r="CK115" s="1012"/>
      <c r="CL115" s="899"/>
      <c r="CM115" s="893" t="s">
        <v>455</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410</v>
      </c>
      <c r="DH115" s="858"/>
      <c r="DI115" s="858"/>
      <c r="DJ115" s="858"/>
      <c r="DK115" s="859"/>
      <c r="DL115" s="860" t="s">
        <v>128</v>
      </c>
      <c r="DM115" s="858"/>
      <c r="DN115" s="858"/>
      <c r="DO115" s="858"/>
      <c r="DP115" s="859"/>
      <c r="DQ115" s="860" t="s">
        <v>438</v>
      </c>
      <c r="DR115" s="858"/>
      <c r="DS115" s="858"/>
      <c r="DT115" s="858"/>
      <c r="DU115" s="859"/>
      <c r="DV115" s="905" t="s">
        <v>410</v>
      </c>
      <c r="DW115" s="906"/>
      <c r="DX115" s="906"/>
      <c r="DY115" s="906"/>
      <c r="DZ115" s="907"/>
    </row>
    <row r="116" spans="1:130" s="246" customFormat="1" ht="26.25" customHeight="1" x14ac:dyDescent="0.15">
      <c r="A116" s="1001"/>
      <c r="B116" s="1002"/>
      <c r="C116" s="961" t="s">
        <v>456</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438</v>
      </c>
      <c r="AB116" s="858"/>
      <c r="AC116" s="858"/>
      <c r="AD116" s="858"/>
      <c r="AE116" s="859"/>
      <c r="AF116" s="860" t="s">
        <v>128</v>
      </c>
      <c r="AG116" s="858"/>
      <c r="AH116" s="858"/>
      <c r="AI116" s="858"/>
      <c r="AJ116" s="859"/>
      <c r="AK116" s="860" t="s">
        <v>457</v>
      </c>
      <c r="AL116" s="858"/>
      <c r="AM116" s="858"/>
      <c r="AN116" s="858"/>
      <c r="AO116" s="859"/>
      <c r="AP116" s="905" t="s">
        <v>410</v>
      </c>
      <c r="AQ116" s="906"/>
      <c r="AR116" s="906"/>
      <c r="AS116" s="906"/>
      <c r="AT116" s="907"/>
      <c r="AU116" s="1017"/>
      <c r="AV116" s="1018"/>
      <c r="AW116" s="1018"/>
      <c r="AX116" s="1018"/>
      <c r="AY116" s="1018"/>
      <c r="AZ116" s="944" t="s">
        <v>458</v>
      </c>
      <c r="BA116" s="945"/>
      <c r="BB116" s="945"/>
      <c r="BC116" s="945"/>
      <c r="BD116" s="945"/>
      <c r="BE116" s="945"/>
      <c r="BF116" s="945"/>
      <c r="BG116" s="945"/>
      <c r="BH116" s="945"/>
      <c r="BI116" s="945"/>
      <c r="BJ116" s="945"/>
      <c r="BK116" s="945"/>
      <c r="BL116" s="945"/>
      <c r="BM116" s="945"/>
      <c r="BN116" s="945"/>
      <c r="BO116" s="945"/>
      <c r="BP116" s="946"/>
      <c r="BQ116" s="894" t="s">
        <v>128</v>
      </c>
      <c r="BR116" s="895"/>
      <c r="BS116" s="895"/>
      <c r="BT116" s="895"/>
      <c r="BU116" s="895"/>
      <c r="BV116" s="895" t="s">
        <v>438</v>
      </c>
      <c r="BW116" s="895"/>
      <c r="BX116" s="895"/>
      <c r="BY116" s="895"/>
      <c r="BZ116" s="895"/>
      <c r="CA116" s="895" t="s">
        <v>410</v>
      </c>
      <c r="CB116" s="895"/>
      <c r="CC116" s="895"/>
      <c r="CD116" s="895"/>
      <c r="CE116" s="895"/>
      <c r="CF116" s="956" t="s">
        <v>438</v>
      </c>
      <c r="CG116" s="957"/>
      <c r="CH116" s="957"/>
      <c r="CI116" s="957"/>
      <c r="CJ116" s="957"/>
      <c r="CK116" s="1012"/>
      <c r="CL116" s="899"/>
      <c r="CM116" s="902" t="s">
        <v>459</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410</v>
      </c>
      <c r="DH116" s="858"/>
      <c r="DI116" s="858"/>
      <c r="DJ116" s="858"/>
      <c r="DK116" s="859"/>
      <c r="DL116" s="860" t="s">
        <v>438</v>
      </c>
      <c r="DM116" s="858"/>
      <c r="DN116" s="858"/>
      <c r="DO116" s="858"/>
      <c r="DP116" s="859"/>
      <c r="DQ116" s="860" t="s">
        <v>410</v>
      </c>
      <c r="DR116" s="858"/>
      <c r="DS116" s="858"/>
      <c r="DT116" s="858"/>
      <c r="DU116" s="859"/>
      <c r="DV116" s="905" t="s">
        <v>410</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460</v>
      </c>
      <c r="Z117" s="984"/>
      <c r="AA117" s="989">
        <v>6398343</v>
      </c>
      <c r="AB117" s="990"/>
      <c r="AC117" s="990"/>
      <c r="AD117" s="990"/>
      <c r="AE117" s="991"/>
      <c r="AF117" s="992">
        <v>6326347</v>
      </c>
      <c r="AG117" s="990"/>
      <c r="AH117" s="990"/>
      <c r="AI117" s="990"/>
      <c r="AJ117" s="991"/>
      <c r="AK117" s="992">
        <v>6235182</v>
      </c>
      <c r="AL117" s="990"/>
      <c r="AM117" s="990"/>
      <c r="AN117" s="990"/>
      <c r="AO117" s="991"/>
      <c r="AP117" s="993"/>
      <c r="AQ117" s="994"/>
      <c r="AR117" s="994"/>
      <c r="AS117" s="994"/>
      <c r="AT117" s="995"/>
      <c r="AU117" s="1017"/>
      <c r="AV117" s="1018"/>
      <c r="AW117" s="1018"/>
      <c r="AX117" s="1018"/>
      <c r="AY117" s="1018"/>
      <c r="AZ117" s="944" t="s">
        <v>461</v>
      </c>
      <c r="BA117" s="945"/>
      <c r="BB117" s="945"/>
      <c r="BC117" s="945"/>
      <c r="BD117" s="945"/>
      <c r="BE117" s="945"/>
      <c r="BF117" s="945"/>
      <c r="BG117" s="945"/>
      <c r="BH117" s="945"/>
      <c r="BI117" s="945"/>
      <c r="BJ117" s="945"/>
      <c r="BK117" s="945"/>
      <c r="BL117" s="945"/>
      <c r="BM117" s="945"/>
      <c r="BN117" s="945"/>
      <c r="BO117" s="945"/>
      <c r="BP117" s="946"/>
      <c r="BQ117" s="894" t="s">
        <v>410</v>
      </c>
      <c r="BR117" s="895"/>
      <c r="BS117" s="895"/>
      <c r="BT117" s="895"/>
      <c r="BU117" s="895"/>
      <c r="BV117" s="895" t="s">
        <v>410</v>
      </c>
      <c r="BW117" s="895"/>
      <c r="BX117" s="895"/>
      <c r="BY117" s="895"/>
      <c r="BZ117" s="895"/>
      <c r="CA117" s="895" t="s">
        <v>410</v>
      </c>
      <c r="CB117" s="895"/>
      <c r="CC117" s="895"/>
      <c r="CD117" s="895"/>
      <c r="CE117" s="895"/>
      <c r="CF117" s="956" t="s">
        <v>438</v>
      </c>
      <c r="CG117" s="957"/>
      <c r="CH117" s="957"/>
      <c r="CI117" s="957"/>
      <c r="CJ117" s="957"/>
      <c r="CK117" s="1012"/>
      <c r="CL117" s="899"/>
      <c r="CM117" s="902" t="s">
        <v>462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438</v>
      </c>
      <c r="DH117" s="858"/>
      <c r="DI117" s="858"/>
      <c r="DJ117" s="858"/>
      <c r="DK117" s="859"/>
      <c r="DL117" s="860" t="s">
        <v>410</v>
      </c>
      <c r="DM117" s="858"/>
      <c r="DN117" s="858"/>
      <c r="DO117" s="858"/>
      <c r="DP117" s="859"/>
      <c r="DQ117" s="860" t="s">
        <v>463</v>
      </c>
      <c r="DR117" s="858"/>
      <c r="DS117" s="858"/>
      <c r="DT117" s="858"/>
      <c r="DU117" s="859"/>
      <c r="DV117" s="905" t="s">
        <v>438</v>
      </c>
      <c r="DW117" s="906"/>
      <c r="DX117" s="906"/>
      <c r="DY117" s="906"/>
      <c r="DZ117" s="907"/>
    </row>
    <row r="118" spans="1:130" s="246" customFormat="1" ht="26.25" customHeight="1" x14ac:dyDescent="0.15">
      <c r="A118" s="982" t="s">
        <v>433</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431</v>
      </c>
      <c r="AB118" s="983"/>
      <c r="AC118" s="983"/>
      <c r="AD118" s="983"/>
      <c r="AE118" s="984"/>
      <c r="AF118" s="985" t="s">
        <v>304</v>
      </c>
      <c r="AG118" s="983"/>
      <c r="AH118" s="983"/>
      <c r="AI118" s="983"/>
      <c r="AJ118" s="984"/>
      <c r="AK118" s="985" t="s">
        <v>303</v>
      </c>
      <c r="AL118" s="983"/>
      <c r="AM118" s="983"/>
      <c r="AN118" s="983"/>
      <c r="AO118" s="984"/>
      <c r="AP118" s="986" t="s">
        <v>432</v>
      </c>
      <c r="AQ118" s="987"/>
      <c r="AR118" s="987"/>
      <c r="AS118" s="987"/>
      <c r="AT118" s="988"/>
      <c r="AU118" s="1017"/>
      <c r="AV118" s="1018"/>
      <c r="AW118" s="1018"/>
      <c r="AX118" s="1018"/>
      <c r="AY118" s="1018"/>
      <c r="AZ118" s="960" t="s">
        <v>464</v>
      </c>
      <c r="BA118" s="961"/>
      <c r="BB118" s="961"/>
      <c r="BC118" s="961"/>
      <c r="BD118" s="961"/>
      <c r="BE118" s="961"/>
      <c r="BF118" s="961"/>
      <c r="BG118" s="961"/>
      <c r="BH118" s="961"/>
      <c r="BI118" s="961"/>
      <c r="BJ118" s="961"/>
      <c r="BK118" s="961"/>
      <c r="BL118" s="961"/>
      <c r="BM118" s="961"/>
      <c r="BN118" s="961"/>
      <c r="BO118" s="961"/>
      <c r="BP118" s="962"/>
      <c r="BQ118" s="963" t="s">
        <v>438</v>
      </c>
      <c r="BR118" s="926"/>
      <c r="BS118" s="926"/>
      <c r="BT118" s="926"/>
      <c r="BU118" s="926"/>
      <c r="BV118" s="926" t="s">
        <v>410</v>
      </c>
      <c r="BW118" s="926"/>
      <c r="BX118" s="926"/>
      <c r="BY118" s="926"/>
      <c r="BZ118" s="926"/>
      <c r="CA118" s="926" t="s">
        <v>438</v>
      </c>
      <c r="CB118" s="926"/>
      <c r="CC118" s="926"/>
      <c r="CD118" s="926"/>
      <c r="CE118" s="926"/>
      <c r="CF118" s="956" t="s">
        <v>438</v>
      </c>
      <c r="CG118" s="957"/>
      <c r="CH118" s="957"/>
      <c r="CI118" s="957"/>
      <c r="CJ118" s="957"/>
      <c r="CK118" s="1012"/>
      <c r="CL118" s="899"/>
      <c r="CM118" s="902" t="s">
        <v>465</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438</v>
      </c>
      <c r="DH118" s="858"/>
      <c r="DI118" s="858"/>
      <c r="DJ118" s="858"/>
      <c r="DK118" s="859"/>
      <c r="DL118" s="860" t="s">
        <v>463</v>
      </c>
      <c r="DM118" s="858"/>
      <c r="DN118" s="858"/>
      <c r="DO118" s="858"/>
      <c r="DP118" s="859"/>
      <c r="DQ118" s="860" t="s">
        <v>438</v>
      </c>
      <c r="DR118" s="858"/>
      <c r="DS118" s="858"/>
      <c r="DT118" s="858"/>
      <c r="DU118" s="859"/>
      <c r="DV118" s="905" t="s">
        <v>438</v>
      </c>
      <c r="DW118" s="906"/>
      <c r="DX118" s="906"/>
      <c r="DY118" s="906"/>
      <c r="DZ118" s="907"/>
    </row>
    <row r="119" spans="1:130" s="246" customFormat="1" ht="26.25" customHeight="1" x14ac:dyDescent="0.15">
      <c r="A119" s="896" t="s">
        <v>436</v>
      </c>
      <c r="B119" s="897"/>
      <c r="C119" s="972" t="s">
        <v>437</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410</v>
      </c>
      <c r="AB119" s="976"/>
      <c r="AC119" s="976"/>
      <c r="AD119" s="976"/>
      <c r="AE119" s="977"/>
      <c r="AF119" s="978" t="s">
        <v>410</v>
      </c>
      <c r="AG119" s="976"/>
      <c r="AH119" s="976"/>
      <c r="AI119" s="976"/>
      <c r="AJ119" s="977"/>
      <c r="AK119" s="978" t="s">
        <v>438</v>
      </c>
      <c r="AL119" s="976"/>
      <c r="AM119" s="976"/>
      <c r="AN119" s="976"/>
      <c r="AO119" s="977"/>
      <c r="AP119" s="979" t="s">
        <v>438</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466</v>
      </c>
      <c r="BP119" s="959"/>
      <c r="BQ119" s="963">
        <v>51533887</v>
      </c>
      <c r="BR119" s="926"/>
      <c r="BS119" s="926"/>
      <c r="BT119" s="926"/>
      <c r="BU119" s="926"/>
      <c r="BV119" s="926">
        <v>50508532</v>
      </c>
      <c r="BW119" s="926"/>
      <c r="BX119" s="926"/>
      <c r="BY119" s="926"/>
      <c r="BZ119" s="926"/>
      <c r="CA119" s="926">
        <v>50590613</v>
      </c>
      <c r="CB119" s="926"/>
      <c r="CC119" s="926"/>
      <c r="CD119" s="926"/>
      <c r="CE119" s="926"/>
      <c r="CF119" s="824"/>
      <c r="CG119" s="825"/>
      <c r="CH119" s="825"/>
      <c r="CI119" s="825"/>
      <c r="CJ119" s="915"/>
      <c r="CK119" s="1013"/>
      <c r="CL119" s="901"/>
      <c r="CM119" s="919" t="s">
        <v>467</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438</v>
      </c>
      <c r="DH119" s="841"/>
      <c r="DI119" s="841"/>
      <c r="DJ119" s="841"/>
      <c r="DK119" s="842"/>
      <c r="DL119" s="843" t="s">
        <v>438</v>
      </c>
      <c r="DM119" s="841"/>
      <c r="DN119" s="841"/>
      <c r="DO119" s="841"/>
      <c r="DP119" s="842"/>
      <c r="DQ119" s="843" t="s">
        <v>438</v>
      </c>
      <c r="DR119" s="841"/>
      <c r="DS119" s="841"/>
      <c r="DT119" s="841"/>
      <c r="DU119" s="842"/>
      <c r="DV119" s="929" t="s">
        <v>438</v>
      </c>
      <c r="DW119" s="930"/>
      <c r="DX119" s="930"/>
      <c r="DY119" s="930"/>
      <c r="DZ119" s="931"/>
    </row>
    <row r="120" spans="1:130" s="246" customFormat="1" ht="26.25" customHeight="1" x14ac:dyDescent="0.15">
      <c r="A120" s="898"/>
      <c r="B120" s="899"/>
      <c r="C120" s="902" t="s">
        <v>442</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410</v>
      </c>
      <c r="AB120" s="858"/>
      <c r="AC120" s="858"/>
      <c r="AD120" s="858"/>
      <c r="AE120" s="859"/>
      <c r="AF120" s="860" t="s">
        <v>410</v>
      </c>
      <c r="AG120" s="858"/>
      <c r="AH120" s="858"/>
      <c r="AI120" s="858"/>
      <c r="AJ120" s="859"/>
      <c r="AK120" s="860" t="s">
        <v>463</v>
      </c>
      <c r="AL120" s="858"/>
      <c r="AM120" s="858"/>
      <c r="AN120" s="858"/>
      <c r="AO120" s="859"/>
      <c r="AP120" s="905" t="s">
        <v>410</v>
      </c>
      <c r="AQ120" s="906"/>
      <c r="AR120" s="906"/>
      <c r="AS120" s="906"/>
      <c r="AT120" s="907"/>
      <c r="AU120" s="964" t="s">
        <v>468</v>
      </c>
      <c r="AV120" s="965"/>
      <c r="AW120" s="965"/>
      <c r="AX120" s="965"/>
      <c r="AY120" s="966"/>
      <c r="AZ120" s="941" t="s">
        <v>469</v>
      </c>
      <c r="BA120" s="886"/>
      <c r="BB120" s="886"/>
      <c r="BC120" s="886"/>
      <c r="BD120" s="886"/>
      <c r="BE120" s="886"/>
      <c r="BF120" s="886"/>
      <c r="BG120" s="886"/>
      <c r="BH120" s="886"/>
      <c r="BI120" s="886"/>
      <c r="BJ120" s="886"/>
      <c r="BK120" s="886"/>
      <c r="BL120" s="886"/>
      <c r="BM120" s="886"/>
      <c r="BN120" s="886"/>
      <c r="BO120" s="886"/>
      <c r="BP120" s="887"/>
      <c r="BQ120" s="942">
        <v>14950835</v>
      </c>
      <c r="BR120" s="923"/>
      <c r="BS120" s="923"/>
      <c r="BT120" s="923"/>
      <c r="BU120" s="923"/>
      <c r="BV120" s="923">
        <v>15195026</v>
      </c>
      <c r="BW120" s="923"/>
      <c r="BX120" s="923"/>
      <c r="BY120" s="923"/>
      <c r="BZ120" s="923"/>
      <c r="CA120" s="923">
        <v>16817315</v>
      </c>
      <c r="CB120" s="923"/>
      <c r="CC120" s="923"/>
      <c r="CD120" s="923"/>
      <c r="CE120" s="923"/>
      <c r="CF120" s="947">
        <v>74.2</v>
      </c>
      <c r="CG120" s="948"/>
      <c r="CH120" s="948"/>
      <c r="CI120" s="948"/>
      <c r="CJ120" s="948"/>
      <c r="CK120" s="949" t="s">
        <v>470</v>
      </c>
      <c r="CL120" s="933"/>
      <c r="CM120" s="933"/>
      <c r="CN120" s="933"/>
      <c r="CO120" s="934"/>
      <c r="CP120" s="953" t="s">
        <v>471</v>
      </c>
      <c r="CQ120" s="954"/>
      <c r="CR120" s="954"/>
      <c r="CS120" s="954"/>
      <c r="CT120" s="954"/>
      <c r="CU120" s="954"/>
      <c r="CV120" s="954"/>
      <c r="CW120" s="954"/>
      <c r="CX120" s="954"/>
      <c r="CY120" s="954"/>
      <c r="CZ120" s="954"/>
      <c r="DA120" s="954"/>
      <c r="DB120" s="954"/>
      <c r="DC120" s="954"/>
      <c r="DD120" s="954"/>
      <c r="DE120" s="954"/>
      <c r="DF120" s="955"/>
      <c r="DG120" s="942">
        <v>11041533</v>
      </c>
      <c r="DH120" s="923"/>
      <c r="DI120" s="923"/>
      <c r="DJ120" s="923"/>
      <c r="DK120" s="923"/>
      <c r="DL120" s="923">
        <v>10389045</v>
      </c>
      <c r="DM120" s="923"/>
      <c r="DN120" s="923"/>
      <c r="DO120" s="923"/>
      <c r="DP120" s="923"/>
      <c r="DQ120" s="923">
        <v>10131154</v>
      </c>
      <c r="DR120" s="923"/>
      <c r="DS120" s="923"/>
      <c r="DT120" s="923"/>
      <c r="DU120" s="923"/>
      <c r="DV120" s="924">
        <v>44.7</v>
      </c>
      <c r="DW120" s="924"/>
      <c r="DX120" s="924"/>
      <c r="DY120" s="924"/>
      <c r="DZ120" s="925"/>
    </row>
    <row r="121" spans="1:130" s="246" customFormat="1" ht="26.25" customHeight="1" x14ac:dyDescent="0.15">
      <c r="A121" s="898"/>
      <c r="B121" s="899"/>
      <c r="C121" s="944" t="s">
        <v>472</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438</v>
      </c>
      <c r="AB121" s="858"/>
      <c r="AC121" s="858"/>
      <c r="AD121" s="858"/>
      <c r="AE121" s="859"/>
      <c r="AF121" s="860" t="s">
        <v>410</v>
      </c>
      <c r="AG121" s="858"/>
      <c r="AH121" s="858"/>
      <c r="AI121" s="858"/>
      <c r="AJ121" s="859"/>
      <c r="AK121" s="860" t="s">
        <v>438</v>
      </c>
      <c r="AL121" s="858"/>
      <c r="AM121" s="858"/>
      <c r="AN121" s="858"/>
      <c r="AO121" s="859"/>
      <c r="AP121" s="905" t="s">
        <v>438</v>
      </c>
      <c r="AQ121" s="906"/>
      <c r="AR121" s="906"/>
      <c r="AS121" s="906"/>
      <c r="AT121" s="907"/>
      <c r="AU121" s="967"/>
      <c r="AV121" s="968"/>
      <c r="AW121" s="968"/>
      <c r="AX121" s="968"/>
      <c r="AY121" s="969"/>
      <c r="AZ121" s="893" t="s">
        <v>473</v>
      </c>
      <c r="BA121" s="828"/>
      <c r="BB121" s="828"/>
      <c r="BC121" s="828"/>
      <c r="BD121" s="828"/>
      <c r="BE121" s="828"/>
      <c r="BF121" s="828"/>
      <c r="BG121" s="828"/>
      <c r="BH121" s="828"/>
      <c r="BI121" s="828"/>
      <c r="BJ121" s="828"/>
      <c r="BK121" s="828"/>
      <c r="BL121" s="828"/>
      <c r="BM121" s="828"/>
      <c r="BN121" s="828"/>
      <c r="BO121" s="828"/>
      <c r="BP121" s="829"/>
      <c r="BQ121" s="894">
        <v>3619137</v>
      </c>
      <c r="BR121" s="895"/>
      <c r="BS121" s="895"/>
      <c r="BT121" s="895"/>
      <c r="BU121" s="895"/>
      <c r="BV121" s="895">
        <v>3446902</v>
      </c>
      <c r="BW121" s="895"/>
      <c r="BX121" s="895"/>
      <c r="BY121" s="895"/>
      <c r="BZ121" s="895"/>
      <c r="CA121" s="895">
        <v>3356908</v>
      </c>
      <c r="CB121" s="895"/>
      <c r="CC121" s="895"/>
      <c r="CD121" s="895"/>
      <c r="CE121" s="895"/>
      <c r="CF121" s="956">
        <v>14.8</v>
      </c>
      <c r="CG121" s="957"/>
      <c r="CH121" s="957"/>
      <c r="CI121" s="957"/>
      <c r="CJ121" s="957"/>
      <c r="CK121" s="950"/>
      <c r="CL121" s="936"/>
      <c r="CM121" s="936"/>
      <c r="CN121" s="936"/>
      <c r="CO121" s="937"/>
      <c r="CP121" s="916" t="s">
        <v>474</v>
      </c>
      <c r="CQ121" s="917"/>
      <c r="CR121" s="917"/>
      <c r="CS121" s="917"/>
      <c r="CT121" s="917"/>
      <c r="CU121" s="917"/>
      <c r="CV121" s="917"/>
      <c r="CW121" s="917"/>
      <c r="CX121" s="917"/>
      <c r="CY121" s="917"/>
      <c r="CZ121" s="917"/>
      <c r="DA121" s="917"/>
      <c r="DB121" s="917"/>
      <c r="DC121" s="917"/>
      <c r="DD121" s="917"/>
      <c r="DE121" s="917"/>
      <c r="DF121" s="918"/>
      <c r="DG121" s="894">
        <v>842357</v>
      </c>
      <c r="DH121" s="895"/>
      <c r="DI121" s="895"/>
      <c r="DJ121" s="895"/>
      <c r="DK121" s="895"/>
      <c r="DL121" s="895">
        <v>831810</v>
      </c>
      <c r="DM121" s="895"/>
      <c r="DN121" s="895"/>
      <c r="DO121" s="895"/>
      <c r="DP121" s="895"/>
      <c r="DQ121" s="895">
        <v>819457</v>
      </c>
      <c r="DR121" s="895"/>
      <c r="DS121" s="895"/>
      <c r="DT121" s="895"/>
      <c r="DU121" s="895"/>
      <c r="DV121" s="872">
        <v>3.6</v>
      </c>
      <c r="DW121" s="872"/>
      <c r="DX121" s="872"/>
      <c r="DY121" s="872"/>
      <c r="DZ121" s="873"/>
    </row>
    <row r="122" spans="1:130" s="246" customFormat="1" ht="26.25" customHeight="1" x14ac:dyDescent="0.15">
      <c r="A122" s="898"/>
      <c r="B122" s="899"/>
      <c r="C122" s="902" t="s">
        <v>452</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410</v>
      </c>
      <c r="AB122" s="858"/>
      <c r="AC122" s="858"/>
      <c r="AD122" s="858"/>
      <c r="AE122" s="859"/>
      <c r="AF122" s="860" t="s">
        <v>438</v>
      </c>
      <c r="AG122" s="858"/>
      <c r="AH122" s="858"/>
      <c r="AI122" s="858"/>
      <c r="AJ122" s="859"/>
      <c r="AK122" s="860" t="s">
        <v>438</v>
      </c>
      <c r="AL122" s="858"/>
      <c r="AM122" s="858"/>
      <c r="AN122" s="858"/>
      <c r="AO122" s="859"/>
      <c r="AP122" s="905" t="s">
        <v>438</v>
      </c>
      <c r="AQ122" s="906"/>
      <c r="AR122" s="906"/>
      <c r="AS122" s="906"/>
      <c r="AT122" s="907"/>
      <c r="AU122" s="967"/>
      <c r="AV122" s="968"/>
      <c r="AW122" s="968"/>
      <c r="AX122" s="968"/>
      <c r="AY122" s="969"/>
      <c r="AZ122" s="960" t="s">
        <v>475</v>
      </c>
      <c r="BA122" s="961"/>
      <c r="BB122" s="961"/>
      <c r="BC122" s="961"/>
      <c r="BD122" s="961"/>
      <c r="BE122" s="961"/>
      <c r="BF122" s="961"/>
      <c r="BG122" s="961"/>
      <c r="BH122" s="961"/>
      <c r="BI122" s="961"/>
      <c r="BJ122" s="961"/>
      <c r="BK122" s="961"/>
      <c r="BL122" s="961"/>
      <c r="BM122" s="961"/>
      <c r="BN122" s="961"/>
      <c r="BO122" s="961"/>
      <c r="BP122" s="962"/>
      <c r="BQ122" s="963">
        <v>45711105</v>
      </c>
      <c r="BR122" s="926"/>
      <c r="BS122" s="926"/>
      <c r="BT122" s="926"/>
      <c r="BU122" s="926"/>
      <c r="BV122" s="926">
        <v>44418125</v>
      </c>
      <c r="BW122" s="926"/>
      <c r="BX122" s="926"/>
      <c r="BY122" s="926"/>
      <c r="BZ122" s="926"/>
      <c r="CA122" s="926">
        <v>42931863</v>
      </c>
      <c r="CB122" s="926"/>
      <c r="CC122" s="926"/>
      <c r="CD122" s="926"/>
      <c r="CE122" s="926"/>
      <c r="CF122" s="927">
        <v>189.5</v>
      </c>
      <c r="CG122" s="928"/>
      <c r="CH122" s="928"/>
      <c r="CI122" s="928"/>
      <c r="CJ122" s="928"/>
      <c r="CK122" s="950"/>
      <c r="CL122" s="936"/>
      <c r="CM122" s="936"/>
      <c r="CN122" s="936"/>
      <c r="CO122" s="937"/>
      <c r="CP122" s="916" t="s">
        <v>476</v>
      </c>
      <c r="CQ122" s="917"/>
      <c r="CR122" s="917"/>
      <c r="CS122" s="917"/>
      <c r="CT122" s="917"/>
      <c r="CU122" s="917"/>
      <c r="CV122" s="917"/>
      <c r="CW122" s="917"/>
      <c r="CX122" s="917"/>
      <c r="CY122" s="917"/>
      <c r="CZ122" s="917"/>
      <c r="DA122" s="917"/>
      <c r="DB122" s="917"/>
      <c r="DC122" s="917"/>
      <c r="DD122" s="917"/>
      <c r="DE122" s="917"/>
      <c r="DF122" s="918"/>
      <c r="DG122" s="894">
        <v>665476</v>
      </c>
      <c r="DH122" s="895"/>
      <c r="DI122" s="895"/>
      <c r="DJ122" s="895"/>
      <c r="DK122" s="895"/>
      <c r="DL122" s="895">
        <v>626277</v>
      </c>
      <c r="DM122" s="895"/>
      <c r="DN122" s="895"/>
      <c r="DO122" s="895"/>
      <c r="DP122" s="895"/>
      <c r="DQ122" s="895">
        <v>589507</v>
      </c>
      <c r="DR122" s="895"/>
      <c r="DS122" s="895"/>
      <c r="DT122" s="895"/>
      <c r="DU122" s="895"/>
      <c r="DV122" s="872">
        <v>2.6</v>
      </c>
      <c r="DW122" s="872"/>
      <c r="DX122" s="872"/>
      <c r="DY122" s="872"/>
      <c r="DZ122" s="873"/>
    </row>
    <row r="123" spans="1:130" s="246" customFormat="1" ht="26.25" customHeight="1" x14ac:dyDescent="0.15">
      <c r="A123" s="898"/>
      <c r="B123" s="899"/>
      <c r="C123" s="902" t="s">
        <v>459</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410</v>
      </c>
      <c r="AB123" s="858"/>
      <c r="AC123" s="858"/>
      <c r="AD123" s="858"/>
      <c r="AE123" s="859"/>
      <c r="AF123" s="860" t="s">
        <v>438</v>
      </c>
      <c r="AG123" s="858"/>
      <c r="AH123" s="858"/>
      <c r="AI123" s="858"/>
      <c r="AJ123" s="859"/>
      <c r="AK123" s="860" t="s">
        <v>410</v>
      </c>
      <c r="AL123" s="858"/>
      <c r="AM123" s="858"/>
      <c r="AN123" s="858"/>
      <c r="AO123" s="859"/>
      <c r="AP123" s="905" t="s">
        <v>438</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477</v>
      </c>
      <c r="BP123" s="959"/>
      <c r="BQ123" s="913">
        <v>64281077</v>
      </c>
      <c r="BR123" s="914"/>
      <c r="BS123" s="914"/>
      <c r="BT123" s="914"/>
      <c r="BU123" s="914"/>
      <c r="BV123" s="914">
        <v>63060053</v>
      </c>
      <c r="BW123" s="914"/>
      <c r="BX123" s="914"/>
      <c r="BY123" s="914"/>
      <c r="BZ123" s="914"/>
      <c r="CA123" s="914">
        <v>63106086</v>
      </c>
      <c r="CB123" s="914"/>
      <c r="CC123" s="914"/>
      <c r="CD123" s="914"/>
      <c r="CE123" s="914"/>
      <c r="CF123" s="824"/>
      <c r="CG123" s="825"/>
      <c r="CH123" s="825"/>
      <c r="CI123" s="825"/>
      <c r="CJ123" s="915"/>
      <c r="CK123" s="950"/>
      <c r="CL123" s="936"/>
      <c r="CM123" s="936"/>
      <c r="CN123" s="936"/>
      <c r="CO123" s="937"/>
      <c r="CP123" s="916" t="s">
        <v>478</v>
      </c>
      <c r="CQ123" s="917"/>
      <c r="CR123" s="917"/>
      <c r="CS123" s="917"/>
      <c r="CT123" s="917"/>
      <c r="CU123" s="917"/>
      <c r="CV123" s="917"/>
      <c r="CW123" s="917"/>
      <c r="CX123" s="917"/>
      <c r="CY123" s="917"/>
      <c r="CZ123" s="917"/>
      <c r="DA123" s="917"/>
      <c r="DB123" s="917"/>
      <c r="DC123" s="917"/>
      <c r="DD123" s="917"/>
      <c r="DE123" s="917"/>
      <c r="DF123" s="918"/>
      <c r="DG123" s="857" t="s">
        <v>438</v>
      </c>
      <c r="DH123" s="858"/>
      <c r="DI123" s="858"/>
      <c r="DJ123" s="858"/>
      <c r="DK123" s="859"/>
      <c r="DL123" s="860" t="s">
        <v>438</v>
      </c>
      <c r="DM123" s="858"/>
      <c r="DN123" s="858"/>
      <c r="DO123" s="858"/>
      <c r="DP123" s="859"/>
      <c r="DQ123" s="860">
        <v>7354</v>
      </c>
      <c r="DR123" s="858"/>
      <c r="DS123" s="858"/>
      <c r="DT123" s="858"/>
      <c r="DU123" s="859"/>
      <c r="DV123" s="905">
        <v>0</v>
      </c>
      <c r="DW123" s="906"/>
      <c r="DX123" s="906"/>
      <c r="DY123" s="906"/>
      <c r="DZ123" s="907"/>
    </row>
    <row r="124" spans="1:130" s="246" customFormat="1" ht="26.25" customHeight="1" thickBot="1" x14ac:dyDescent="0.2">
      <c r="A124" s="898"/>
      <c r="B124" s="899"/>
      <c r="C124" s="902" t="s">
        <v>462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438</v>
      </c>
      <c r="AB124" s="858"/>
      <c r="AC124" s="858"/>
      <c r="AD124" s="858"/>
      <c r="AE124" s="859"/>
      <c r="AF124" s="860" t="s">
        <v>410</v>
      </c>
      <c r="AG124" s="858"/>
      <c r="AH124" s="858"/>
      <c r="AI124" s="858"/>
      <c r="AJ124" s="859"/>
      <c r="AK124" s="860" t="s">
        <v>438</v>
      </c>
      <c r="AL124" s="858"/>
      <c r="AM124" s="858"/>
      <c r="AN124" s="858"/>
      <c r="AO124" s="859"/>
      <c r="AP124" s="905" t="s">
        <v>410</v>
      </c>
      <c r="AQ124" s="906"/>
      <c r="AR124" s="906"/>
      <c r="AS124" s="906"/>
      <c r="AT124" s="907"/>
      <c r="AU124" s="908" t="s">
        <v>479</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438</v>
      </c>
      <c r="BR124" s="912"/>
      <c r="BS124" s="912"/>
      <c r="BT124" s="912"/>
      <c r="BU124" s="912"/>
      <c r="BV124" s="912" t="s">
        <v>410</v>
      </c>
      <c r="BW124" s="912"/>
      <c r="BX124" s="912"/>
      <c r="BY124" s="912"/>
      <c r="BZ124" s="912"/>
      <c r="CA124" s="912" t="s">
        <v>463</v>
      </c>
      <c r="CB124" s="912"/>
      <c r="CC124" s="912"/>
      <c r="CD124" s="912"/>
      <c r="CE124" s="912"/>
      <c r="CF124" s="802"/>
      <c r="CG124" s="803"/>
      <c r="CH124" s="803"/>
      <c r="CI124" s="803"/>
      <c r="CJ124" s="943"/>
      <c r="CK124" s="951"/>
      <c r="CL124" s="951"/>
      <c r="CM124" s="951"/>
      <c r="CN124" s="951"/>
      <c r="CO124" s="952"/>
      <c r="CP124" s="916" t="s">
        <v>480</v>
      </c>
      <c r="CQ124" s="917"/>
      <c r="CR124" s="917"/>
      <c r="CS124" s="917"/>
      <c r="CT124" s="917"/>
      <c r="CU124" s="917"/>
      <c r="CV124" s="917"/>
      <c r="CW124" s="917"/>
      <c r="CX124" s="917"/>
      <c r="CY124" s="917"/>
      <c r="CZ124" s="917"/>
      <c r="DA124" s="917"/>
      <c r="DB124" s="917"/>
      <c r="DC124" s="917"/>
      <c r="DD124" s="917"/>
      <c r="DE124" s="917"/>
      <c r="DF124" s="918"/>
      <c r="DG124" s="840" t="s">
        <v>410</v>
      </c>
      <c r="DH124" s="841"/>
      <c r="DI124" s="841"/>
      <c r="DJ124" s="841"/>
      <c r="DK124" s="842"/>
      <c r="DL124" s="843" t="s">
        <v>438</v>
      </c>
      <c r="DM124" s="841"/>
      <c r="DN124" s="841"/>
      <c r="DO124" s="841"/>
      <c r="DP124" s="842"/>
      <c r="DQ124" s="843" t="s">
        <v>438</v>
      </c>
      <c r="DR124" s="841"/>
      <c r="DS124" s="841"/>
      <c r="DT124" s="841"/>
      <c r="DU124" s="842"/>
      <c r="DV124" s="929" t="s">
        <v>438</v>
      </c>
      <c r="DW124" s="930"/>
      <c r="DX124" s="930"/>
      <c r="DY124" s="930"/>
      <c r="DZ124" s="931"/>
    </row>
    <row r="125" spans="1:130" s="246" customFormat="1" ht="26.25" customHeight="1" x14ac:dyDescent="0.15">
      <c r="A125" s="898"/>
      <c r="B125" s="899"/>
      <c r="C125" s="902" t="s">
        <v>465</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410</v>
      </c>
      <c r="AB125" s="858"/>
      <c r="AC125" s="858"/>
      <c r="AD125" s="858"/>
      <c r="AE125" s="859"/>
      <c r="AF125" s="860" t="s">
        <v>410</v>
      </c>
      <c r="AG125" s="858"/>
      <c r="AH125" s="858"/>
      <c r="AI125" s="858"/>
      <c r="AJ125" s="859"/>
      <c r="AK125" s="860" t="s">
        <v>410</v>
      </c>
      <c r="AL125" s="858"/>
      <c r="AM125" s="858"/>
      <c r="AN125" s="858"/>
      <c r="AO125" s="859"/>
      <c r="AP125" s="905" t="s">
        <v>410</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481</v>
      </c>
      <c r="CL125" s="933"/>
      <c r="CM125" s="933"/>
      <c r="CN125" s="933"/>
      <c r="CO125" s="934"/>
      <c r="CP125" s="941" t="s">
        <v>482</v>
      </c>
      <c r="CQ125" s="886"/>
      <c r="CR125" s="886"/>
      <c r="CS125" s="886"/>
      <c r="CT125" s="886"/>
      <c r="CU125" s="886"/>
      <c r="CV125" s="886"/>
      <c r="CW125" s="886"/>
      <c r="CX125" s="886"/>
      <c r="CY125" s="886"/>
      <c r="CZ125" s="886"/>
      <c r="DA125" s="886"/>
      <c r="DB125" s="886"/>
      <c r="DC125" s="886"/>
      <c r="DD125" s="886"/>
      <c r="DE125" s="886"/>
      <c r="DF125" s="887"/>
      <c r="DG125" s="942" t="s">
        <v>438</v>
      </c>
      <c r="DH125" s="923"/>
      <c r="DI125" s="923"/>
      <c r="DJ125" s="923"/>
      <c r="DK125" s="923"/>
      <c r="DL125" s="923" t="s">
        <v>410</v>
      </c>
      <c r="DM125" s="923"/>
      <c r="DN125" s="923"/>
      <c r="DO125" s="923"/>
      <c r="DP125" s="923"/>
      <c r="DQ125" s="923" t="s">
        <v>438</v>
      </c>
      <c r="DR125" s="923"/>
      <c r="DS125" s="923"/>
      <c r="DT125" s="923"/>
      <c r="DU125" s="923"/>
      <c r="DV125" s="924" t="s">
        <v>410</v>
      </c>
      <c r="DW125" s="924"/>
      <c r="DX125" s="924"/>
      <c r="DY125" s="924"/>
      <c r="DZ125" s="925"/>
    </row>
    <row r="126" spans="1:130" s="246" customFormat="1" ht="26.25" customHeight="1" thickBot="1" x14ac:dyDescent="0.2">
      <c r="A126" s="898"/>
      <c r="B126" s="899"/>
      <c r="C126" s="902" t="s">
        <v>467</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410</v>
      </c>
      <c r="AB126" s="858"/>
      <c r="AC126" s="858"/>
      <c r="AD126" s="858"/>
      <c r="AE126" s="859"/>
      <c r="AF126" s="860" t="s">
        <v>410</v>
      </c>
      <c r="AG126" s="858"/>
      <c r="AH126" s="858"/>
      <c r="AI126" s="858"/>
      <c r="AJ126" s="859"/>
      <c r="AK126" s="860" t="s">
        <v>438</v>
      </c>
      <c r="AL126" s="858"/>
      <c r="AM126" s="858"/>
      <c r="AN126" s="858"/>
      <c r="AO126" s="859"/>
      <c r="AP126" s="905" t="s">
        <v>438</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483</v>
      </c>
      <c r="CQ126" s="828"/>
      <c r="CR126" s="828"/>
      <c r="CS126" s="828"/>
      <c r="CT126" s="828"/>
      <c r="CU126" s="828"/>
      <c r="CV126" s="828"/>
      <c r="CW126" s="828"/>
      <c r="CX126" s="828"/>
      <c r="CY126" s="828"/>
      <c r="CZ126" s="828"/>
      <c r="DA126" s="828"/>
      <c r="DB126" s="828"/>
      <c r="DC126" s="828"/>
      <c r="DD126" s="828"/>
      <c r="DE126" s="828"/>
      <c r="DF126" s="829"/>
      <c r="DG126" s="894" t="s">
        <v>410</v>
      </c>
      <c r="DH126" s="895"/>
      <c r="DI126" s="895"/>
      <c r="DJ126" s="895"/>
      <c r="DK126" s="895"/>
      <c r="DL126" s="895" t="s">
        <v>410</v>
      </c>
      <c r="DM126" s="895"/>
      <c r="DN126" s="895"/>
      <c r="DO126" s="895"/>
      <c r="DP126" s="895"/>
      <c r="DQ126" s="895" t="s">
        <v>410</v>
      </c>
      <c r="DR126" s="895"/>
      <c r="DS126" s="895"/>
      <c r="DT126" s="895"/>
      <c r="DU126" s="895"/>
      <c r="DV126" s="872" t="s">
        <v>410</v>
      </c>
      <c r="DW126" s="872"/>
      <c r="DX126" s="872"/>
      <c r="DY126" s="872"/>
      <c r="DZ126" s="873"/>
    </row>
    <row r="127" spans="1:130" s="246" customFormat="1" ht="26.25" customHeight="1" x14ac:dyDescent="0.15">
      <c r="A127" s="900"/>
      <c r="B127" s="901"/>
      <c r="C127" s="919" t="s">
        <v>484</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9570</v>
      </c>
      <c r="AB127" s="858"/>
      <c r="AC127" s="858"/>
      <c r="AD127" s="858"/>
      <c r="AE127" s="859"/>
      <c r="AF127" s="860">
        <v>8362</v>
      </c>
      <c r="AG127" s="858"/>
      <c r="AH127" s="858"/>
      <c r="AI127" s="858"/>
      <c r="AJ127" s="859"/>
      <c r="AK127" s="860">
        <v>7830</v>
      </c>
      <c r="AL127" s="858"/>
      <c r="AM127" s="858"/>
      <c r="AN127" s="858"/>
      <c r="AO127" s="859"/>
      <c r="AP127" s="905">
        <v>0</v>
      </c>
      <c r="AQ127" s="906"/>
      <c r="AR127" s="906"/>
      <c r="AS127" s="906"/>
      <c r="AT127" s="907"/>
      <c r="AU127" s="282"/>
      <c r="AV127" s="282"/>
      <c r="AW127" s="282"/>
      <c r="AX127" s="922" t="s">
        <v>485</v>
      </c>
      <c r="AY127" s="890"/>
      <c r="AZ127" s="890"/>
      <c r="BA127" s="890"/>
      <c r="BB127" s="890"/>
      <c r="BC127" s="890"/>
      <c r="BD127" s="890"/>
      <c r="BE127" s="891"/>
      <c r="BF127" s="889" t="s">
        <v>486</v>
      </c>
      <c r="BG127" s="890"/>
      <c r="BH127" s="890"/>
      <c r="BI127" s="890"/>
      <c r="BJ127" s="890"/>
      <c r="BK127" s="890"/>
      <c r="BL127" s="891"/>
      <c r="BM127" s="889" t="s">
        <v>487</v>
      </c>
      <c r="BN127" s="890"/>
      <c r="BO127" s="890"/>
      <c r="BP127" s="890"/>
      <c r="BQ127" s="890"/>
      <c r="BR127" s="890"/>
      <c r="BS127" s="891"/>
      <c r="BT127" s="889" t="s">
        <v>488</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489</v>
      </c>
      <c r="CQ127" s="828"/>
      <c r="CR127" s="828"/>
      <c r="CS127" s="828"/>
      <c r="CT127" s="828"/>
      <c r="CU127" s="828"/>
      <c r="CV127" s="828"/>
      <c r="CW127" s="828"/>
      <c r="CX127" s="828"/>
      <c r="CY127" s="828"/>
      <c r="CZ127" s="828"/>
      <c r="DA127" s="828"/>
      <c r="DB127" s="828"/>
      <c r="DC127" s="828"/>
      <c r="DD127" s="828"/>
      <c r="DE127" s="828"/>
      <c r="DF127" s="829"/>
      <c r="DG127" s="894" t="s">
        <v>438</v>
      </c>
      <c r="DH127" s="895"/>
      <c r="DI127" s="895"/>
      <c r="DJ127" s="895"/>
      <c r="DK127" s="895"/>
      <c r="DL127" s="895" t="s">
        <v>438</v>
      </c>
      <c r="DM127" s="895"/>
      <c r="DN127" s="895"/>
      <c r="DO127" s="895"/>
      <c r="DP127" s="895"/>
      <c r="DQ127" s="895" t="s">
        <v>410</v>
      </c>
      <c r="DR127" s="895"/>
      <c r="DS127" s="895"/>
      <c r="DT127" s="895"/>
      <c r="DU127" s="895"/>
      <c r="DV127" s="872" t="s">
        <v>438</v>
      </c>
      <c r="DW127" s="872"/>
      <c r="DX127" s="872"/>
      <c r="DY127" s="872"/>
      <c r="DZ127" s="873"/>
    </row>
    <row r="128" spans="1:130" s="246" customFormat="1" ht="26.25" customHeight="1" thickBot="1" x14ac:dyDescent="0.2">
      <c r="A128" s="874" t="s">
        <v>490</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491</v>
      </c>
      <c r="X128" s="876"/>
      <c r="Y128" s="876"/>
      <c r="Z128" s="877"/>
      <c r="AA128" s="878">
        <v>503762</v>
      </c>
      <c r="AB128" s="879"/>
      <c r="AC128" s="879"/>
      <c r="AD128" s="879"/>
      <c r="AE128" s="880"/>
      <c r="AF128" s="881">
        <v>508698</v>
      </c>
      <c r="AG128" s="879"/>
      <c r="AH128" s="879"/>
      <c r="AI128" s="879"/>
      <c r="AJ128" s="880"/>
      <c r="AK128" s="881">
        <v>492319</v>
      </c>
      <c r="AL128" s="879"/>
      <c r="AM128" s="879"/>
      <c r="AN128" s="879"/>
      <c r="AO128" s="880"/>
      <c r="AP128" s="882"/>
      <c r="AQ128" s="883"/>
      <c r="AR128" s="883"/>
      <c r="AS128" s="883"/>
      <c r="AT128" s="884"/>
      <c r="AU128" s="282"/>
      <c r="AV128" s="282"/>
      <c r="AW128" s="282"/>
      <c r="AX128" s="885" t="s">
        <v>492</v>
      </c>
      <c r="AY128" s="886"/>
      <c r="AZ128" s="886"/>
      <c r="BA128" s="886"/>
      <c r="BB128" s="886"/>
      <c r="BC128" s="886"/>
      <c r="BD128" s="886"/>
      <c r="BE128" s="887"/>
      <c r="BF128" s="864" t="s">
        <v>438</v>
      </c>
      <c r="BG128" s="865"/>
      <c r="BH128" s="865"/>
      <c r="BI128" s="865"/>
      <c r="BJ128" s="865"/>
      <c r="BK128" s="865"/>
      <c r="BL128" s="888"/>
      <c r="BM128" s="864">
        <v>11.94</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493</v>
      </c>
      <c r="CQ128" s="806"/>
      <c r="CR128" s="806"/>
      <c r="CS128" s="806"/>
      <c r="CT128" s="806"/>
      <c r="CU128" s="806"/>
      <c r="CV128" s="806"/>
      <c r="CW128" s="806"/>
      <c r="CX128" s="806"/>
      <c r="CY128" s="806"/>
      <c r="CZ128" s="806"/>
      <c r="DA128" s="806"/>
      <c r="DB128" s="806"/>
      <c r="DC128" s="806"/>
      <c r="DD128" s="806"/>
      <c r="DE128" s="806"/>
      <c r="DF128" s="807"/>
      <c r="DG128" s="868">
        <v>95</v>
      </c>
      <c r="DH128" s="869"/>
      <c r="DI128" s="869"/>
      <c r="DJ128" s="869"/>
      <c r="DK128" s="869"/>
      <c r="DL128" s="869">
        <v>68</v>
      </c>
      <c r="DM128" s="869"/>
      <c r="DN128" s="869"/>
      <c r="DO128" s="869"/>
      <c r="DP128" s="869"/>
      <c r="DQ128" s="869">
        <v>1053</v>
      </c>
      <c r="DR128" s="869"/>
      <c r="DS128" s="869"/>
      <c r="DT128" s="869"/>
      <c r="DU128" s="869"/>
      <c r="DV128" s="870">
        <v>0</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494</v>
      </c>
      <c r="X129" s="855"/>
      <c r="Y129" s="855"/>
      <c r="Z129" s="856"/>
      <c r="AA129" s="857">
        <v>27386549</v>
      </c>
      <c r="AB129" s="858"/>
      <c r="AC129" s="858"/>
      <c r="AD129" s="858"/>
      <c r="AE129" s="859"/>
      <c r="AF129" s="860">
        <v>27403079</v>
      </c>
      <c r="AG129" s="858"/>
      <c r="AH129" s="858"/>
      <c r="AI129" s="858"/>
      <c r="AJ129" s="859"/>
      <c r="AK129" s="860">
        <v>27414501</v>
      </c>
      <c r="AL129" s="858"/>
      <c r="AM129" s="858"/>
      <c r="AN129" s="858"/>
      <c r="AO129" s="859"/>
      <c r="AP129" s="861"/>
      <c r="AQ129" s="862"/>
      <c r="AR129" s="862"/>
      <c r="AS129" s="862"/>
      <c r="AT129" s="863"/>
      <c r="AU129" s="284"/>
      <c r="AV129" s="284"/>
      <c r="AW129" s="284"/>
      <c r="AX129" s="827" t="s">
        <v>495</v>
      </c>
      <c r="AY129" s="828"/>
      <c r="AZ129" s="828"/>
      <c r="BA129" s="828"/>
      <c r="BB129" s="828"/>
      <c r="BC129" s="828"/>
      <c r="BD129" s="828"/>
      <c r="BE129" s="829"/>
      <c r="BF129" s="847" t="s">
        <v>410</v>
      </c>
      <c r="BG129" s="848"/>
      <c r="BH129" s="848"/>
      <c r="BI129" s="848"/>
      <c r="BJ129" s="848"/>
      <c r="BK129" s="848"/>
      <c r="BL129" s="849"/>
      <c r="BM129" s="847">
        <v>16.940000000000001</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496</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497</v>
      </c>
      <c r="X130" s="855"/>
      <c r="Y130" s="855"/>
      <c r="Z130" s="856"/>
      <c r="AA130" s="857">
        <v>4961436</v>
      </c>
      <c r="AB130" s="858"/>
      <c r="AC130" s="858"/>
      <c r="AD130" s="858"/>
      <c r="AE130" s="859"/>
      <c r="AF130" s="860">
        <v>4876118</v>
      </c>
      <c r="AG130" s="858"/>
      <c r="AH130" s="858"/>
      <c r="AI130" s="858"/>
      <c r="AJ130" s="859"/>
      <c r="AK130" s="860">
        <v>4757988</v>
      </c>
      <c r="AL130" s="858"/>
      <c r="AM130" s="858"/>
      <c r="AN130" s="858"/>
      <c r="AO130" s="859"/>
      <c r="AP130" s="861"/>
      <c r="AQ130" s="862"/>
      <c r="AR130" s="862"/>
      <c r="AS130" s="862"/>
      <c r="AT130" s="863"/>
      <c r="AU130" s="284"/>
      <c r="AV130" s="284"/>
      <c r="AW130" s="284"/>
      <c r="AX130" s="827" t="s">
        <v>498</v>
      </c>
      <c r="AY130" s="828"/>
      <c r="AZ130" s="828"/>
      <c r="BA130" s="828"/>
      <c r="BB130" s="828"/>
      <c r="BC130" s="828"/>
      <c r="BD130" s="828"/>
      <c r="BE130" s="829"/>
      <c r="BF130" s="830">
        <v>4.2</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499</v>
      </c>
      <c r="X131" s="838"/>
      <c r="Y131" s="838"/>
      <c r="Z131" s="839"/>
      <c r="AA131" s="840">
        <v>22425113</v>
      </c>
      <c r="AB131" s="841"/>
      <c r="AC131" s="841"/>
      <c r="AD131" s="841"/>
      <c r="AE131" s="842"/>
      <c r="AF131" s="843">
        <v>22526961</v>
      </c>
      <c r="AG131" s="841"/>
      <c r="AH131" s="841"/>
      <c r="AI131" s="841"/>
      <c r="AJ131" s="842"/>
      <c r="AK131" s="843">
        <v>22656513</v>
      </c>
      <c r="AL131" s="841"/>
      <c r="AM131" s="841"/>
      <c r="AN131" s="841"/>
      <c r="AO131" s="842"/>
      <c r="AP131" s="844"/>
      <c r="AQ131" s="845"/>
      <c r="AR131" s="845"/>
      <c r="AS131" s="845"/>
      <c r="AT131" s="846"/>
      <c r="AU131" s="284"/>
      <c r="AV131" s="284"/>
      <c r="AW131" s="284"/>
      <c r="AX131" s="805" t="s">
        <v>500</v>
      </c>
      <c r="AY131" s="806"/>
      <c r="AZ131" s="806"/>
      <c r="BA131" s="806"/>
      <c r="BB131" s="806"/>
      <c r="BC131" s="806"/>
      <c r="BD131" s="806"/>
      <c r="BE131" s="807"/>
      <c r="BF131" s="808" t="s">
        <v>440</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501</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502</v>
      </c>
      <c r="W132" s="818"/>
      <c r="X132" s="818"/>
      <c r="Y132" s="818"/>
      <c r="Z132" s="819"/>
      <c r="AA132" s="820">
        <v>4.1611607490000004</v>
      </c>
      <c r="AB132" s="821"/>
      <c r="AC132" s="821"/>
      <c r="AD132" s="821"/>
      <c r="AE132" s="822"/>
      <c r="AF132" s="823">
        <v>4.1795739779999996</v>
      </c>
      <c r="AG132" s="821"/>
      <c r="AH132" s="821"/>
      <c r="AI132" s="821"/>
      <c r="AJ132" s="822"/>
      <c r="AK132" s="823">
        <v>4.346984022</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503</v>
      </c>
      <c r="W133" s="797"/>
      <c r="X133" s="797"/>
      <c r="Y133" s="797"/>
      <c r="Z133" s="798"/>
      <c r="AA133" s="799">
        <v>4.0999999999999996</v>
      </c>
      <c r="AB133" s="800"/>
      <c r="AC133" s="800"/>
      <c r="AD133" s="800"/>
      <c r="AE133" s="801"/>
      <c r="AF133" s="799">
        <v>3.8</v>
      </c>
      <c r="AG133" s="800"/>
      <c r="AH133" s="800"/>
      <c r="AI133" s="800"/>
      <c r="AJ133" s="801"/>
      <c r="AK133" s="799">
        <v>4.2</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b0JtVq8G/521ZtaIQJLTW5oaV87iTJLXyHwB0DPBE2NiL9iX1cqrY0L9QnsGpsK5tSwSnbnWjA78usKJCdewXg==" saltValue="YWGkSAvQWQvsjfJMb99i+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D31" zoomScale="85" zoomScaleNormal="85" zoomScaleSheetLayoutView="85" workbookViewId="0">
      <selection activeCell="CY50" sqref="CY50"/>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XdHAlvjTezCIObUJU8l/56NJ+tc3Vy5tordHiUSH1YlO6R0PeTiQjMHZxcFdjOtRUPdN8dFzWZ6JIr9UtzaPA==" saltValue="JkxyMVxIfL+r/t4R2ZOJ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KxCN2PEf6fNsyhp2xWfH56K7lK6sRwEZami535MJQ/hoC5++8ZgxB0veI6UJe+U5uNTu30Vupd0/MGPhzIL+2A==" saltValue="9NZ08p/+AjEpB0wn5TdMu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507</v>
      </c>
      <c r="AP7" s="303"/>
      <c r="AQ7" s="304" t="s">
        <v>508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509</v>
      </c>
      <c r="AQ8" s="310" t="s">
        <v>510</v>
      </c>
      <c r="AR8" s="311" t="s">
        <v>511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512</v>
      </c>
      <c r="AL9" s="1227"/>
      <c r="AM9" s="1227"/>
      <c r="AN9" s="1228"/>
      <c r="AO9" s="312">
        <v>6299460</v>
      </c>
      <c r="AP9" s="312">
        <v>53543</v>
      </c>
      <c r="AQ9" s="313">
        <v>63339</v>
      </c>
      <c r="AR9" s="314">
        <v>-15.5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513</v>
      </c>
      <c r="AL10" s="1227"/>
      <c r="AM10" s="1227"/>
      <c r="AN10" s="1228"/>
      <c r="AO10" s="315">
        <v>565007</v>
      </c>
      <c r="AP10" s="315">
        <v>4802</v>
      </c>
      <c r="AQ10" s="316">
        <v>4956</v>
      </c>
      <c r="AR10" s="317">
        <v>-3.1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514</v>
      </c>
      <c r="AL11" s="1227"/>
      <c r="AM11" s="1227"/>
      <c r="AN11" s="1228"/>
      <c r="AO11" s="315">
        <v>1205381</v>
      </c>
      <c r="AP11" s="315">
        <v>10245</v>
      </c>
      <c r="AQ11" s="316">
        <v>5936</v>
      </c>
      <c r="AR11" s="317">
        <v>72.599999999999994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515</v>
      </c>
      <c r="AL12" s="1227"/>
      <c r="AM12" s="1227"/>
      <c r="AN12" s="1228"/>
      <c r="AO12" s="315">
        <v>1530</v>
      </c>
      <c r="AP12" s="315">
        <v>13</v>
      </c>
      <c r="AQ12" s="316">
        <v>914</v>
      </c>
      <c r="AR12" s="317">
        <v>-98.6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516</v>
      </c>
      <c r="AL13" s="1227"/>
      <c r="AM13" s="1227"/>
      <c r="AN13" s="1228"/>
      <c r="AO13" s="315" t="s">
        <v>517</v>
      </c>
      <c r="AP13" s="315" t="s">
        <v>517</v>
      </c>
      <c r="AQ13" s="316" t="s">
        <v>517</v>
      </c>
      <c r="AR13" s="317" t="s">
        <v>517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518</v>
      </c>
      <c r="AL14" s="1227"/>
      <c r="AM14" s="1227"/>
      <c r="AN14" s="1228"/>
      <c r="AO14" s="315">
        <v>276949</v>
      </c>
      <c r="AP14" s="315">
        <v>2354</v>
      </c>
      <c r="AQ14" s="316">
        <v>2492</v>
      </c>
      <c r="AR14" s="317">
        <v>-5.5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519</v>
      </c>
      <c r="AL15" s="1227"/>
      <c r="AM15" s="1227"/>
      <c r="AN15" s="1228"/>
      <c r="AO15" s="315">
        <v>165661</v>
      </c>
      <c r="AP15" s="315">
        <v>1408</v>
      </c>
      <c r="AQ15" s="316">
        <v>2050</v>
      </c>
      <c r="AR15" s="317">
        <v>-31.3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520</v>
      </c>
      <c r="AL16" s="1230"/>
      <c r="AM16" s="1230"/>
      <c r="AN16" s="1231"/>
      <c r="AO16" s="315">
        <v>-567754</v>
      </c>
      <c r="AP16" s="315">
        <v>-4826</v>
      </c>
      <c r="AQ16" s="316">
        <v>-5679</v>
      </c>
      <c r="AR16" s="317">
        <v>-15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7946234</v>
      </c>
      <c r="AP17" s="315">
        <v>67540</v>
      </c>
      <c r="AQ17" s="316">
        <v>74007</v>
      </c>
      <c r="AR17" s="317">
        <v>-8.6999999999999993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525</v>
      </c>
      <c r="AL21" s="1224"/>
      <c r="AM21" s="1224"/>
      <c r="AN21" s="1225"/>
      <c r="AO21" s="327">
        <v>6.2</v>
      </c>
      <c r="AP21" s="328">
        <v>7.16</v>
      </c>
      <c r="AQ21" s="329">
        <v>-0.96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526</v>
      </c>
      <c r="AL22" s="1224"/>
      <c r="AM22" s="1224"/>
      <c r="AN22" s="1225"/>
      <c r="AO22" s="332">
        <v>99.6</v>
      </c>
      <c r="AP22" s="333">
        <v>98.2</v>
      </c>
      <c r="AQ22" s="334">
        <v>1.4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507</v>
      </c>
      <c r="AP30" s="303"/>
      <c r="AQ30" s="304" t="s">
        <v>508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509</v>
      </c>
      <c r="AQ31" s="310" t="s">
        <v>510</v>
      </c>
      <c r="AR31" s="311" t="s">
        <v>511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530</v>
      </c>
      <c r="AL32" s="1215"/>
      <c r="AM32" s="1215"/>
      <c r="AN32" s="1216"/>
      <c r="AO32" s="342">
        <v>4730561</v>
      </c>
      <c r="AP32" s="342">
        <v>40208</v>
      </c>
      <c r="AQ32" s="343">
        <v>45288</v>
      </c>
      <c r="AR32" s="344">
        <v>-11.2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531</v>
      </c>
      <c r="AL33" s="1215"/>
      <c r="AM33" s="1215"/>
      <c r="AN33" s="1216"/>
      <c r="AO33" s="342" t="s">
        <v>517</v>
      </c>
      <c r="AP33" s="342" t="s">
        <v>517</v>
      </c>
      <c r="AQ33" s="343" t="s">
        <v>517</v>
      </c>
      <c r="AR33" s="344" t="s">
        <v>517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532</v>
      </c>
      <c r="AL34" s="1215"/>
      <c r="AM34" s="1215"/>
      <c r="AN34" s="1216"/>
      <c r="AO34" s="342" t="s">
        <v>517</v>
      </c>
      <c r="AP34" s="342" t="s">
        <v>517</v>
      </c>
      <c r="AQ34" s="343">
        <v>17</v>
      </c>
      <c r="AR34" s="344" t="s">
        <v>517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533</v>
      </c>
      <c r="AL35" s="1215"/>
      <c r="AM35" s="1215"/>
      <c r="AN35" s="1216"/>
      <c r="AO35" s="342">
        <v>1338047</v>
      </c>
      <c r="AP35" s="342">
        <v>11373</v>
      </c>
      <c r="AQ35" s="343">
        <v>12800</v>
      </c>
      <c r="AR35" s="344">
        <v>-11.1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534</v>
      </c>
      <c r="AL36" s="1215"/>
      <c r="AM36" s="1215"/>
      <c r="AN36" s="1216"/>
      <c r="AO36" s="342">
        <v>158744</v>
      </c>
      <c r="AP36" s="342">
        <v>1349</v>
      </c>
      <c r="AQ36" s="343">
        <v>1217</v>
      </c>
      <c r="AR36" s="344">
        <v>10.8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535</v>
      </c>
      <c r="AL37" s="1215"/>
      <c r="AM37" s="1215"/>
      <c r="AN37" s="1216"/>
      <c r="AO37" s="342">
        <v>7830</v>
      </c>
      <c r="AP37" s="342">
        <v>67</v>
      </c>
      <c r="AQ37" s="343">
        <v>783</v>
      </c>
      <c r="AR37" s="344">
        <v>-91.4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536</v>
      </c>
      <c r="AL38" s="1218"/>
      <c r="AM38" s="1218"/>
      <c r="AN38" s="1219"/>
      <c r="AO38" s="345" t="s">
        <v>517</v>
      </c>
      <c r="AP38" s="345" t="s">
        <v>517</v>
      </c>
      <c r="AQ38" s="346">
        <v>2</v>
      </c>
      <c r="AR38" s="334" t="s">
        <v>517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537</v>
      </c>
      <c r="AL39" s="1218"/>
      <c r="AM39" s="1218"/>
      <c r="AN39" s="1219"/>
      <c r="AO39" s="342">
        <v>-492319</v>
      </c>
      <c r="AP39" s="342">
        <v>-4185</v>
      </c>
      <c r="AQ39" s="343">
        <v>-4392</v>
      </c>
      <c r="AR39" s="344">
        <v>-4.7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538</v>
      </c>
      <c r="AL40" s="1215"/>
      <c r="AM40" s="1215"/>
      <c r="AN40" s="1216"/>
      <c r="AO40" s="342">
        <v>-4757988</v>
      </c>
      <c r="AP40" s="342">
        <v>-40441</v>
      </c>
      <c r="AQ40" s="343">
        <v>-39728</v>
      </c>
      <c r="AR40" s="344">
        <v>1.8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984875</v>
      </c>
      <c r="AP41" s="342">
        <v>8371</v>
      </c>
      <c r="AQ41" s="343">
        <v>15988</v>
      </c>
      <c r="AR41" s="344">
        <v>-47.6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507</v>
      </c>
      <c r="AN49" s="1209" t="s">
        <v>542</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543</v>
      </c>
      <c r="AO50" s="359" t="s">
        <v>544</v>
      </c>
      <c r="AP50" s="360" t="s">
        <v>545</v>
      </c>
      <c r="AQ50" s="361" t="s">
        <v>546</v>
      </c>
      <c r="AR50" s="362" t="s">
        <v>547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6832562</v>
      </c>
      <c r="AN51" s="364">
        <v>57651</v>
      </c>
      <c r="AO51" s="365">
        <v>4.2</v>
      </c>
      <c r="AP51" s="366">
        <v>53605</v>
      </c>
      <c r="AQ51" s="367">
        <v>5.4</v>
      </c>
      <c r="AR51" s="368">
        <v>-1.2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2069868</v>
      </c>
      <c r="AN52" s="372">
        <v>17465</v>
      </c>
      <c r="AO52" s="373">
        <v>11.1</v>
      </c>
      <c r="AP52" s="374">
        <v>28343</v>
      </c>
      <c r="AQ52" s="375">
        <v>11.7</v>
      </c>
      <c r="AR52" s="376">
        <v>-0.6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6244188</v>
      </c>
      <c r="AN53" s="364">
        <v>52779</v>
      </c>
      <c r="AO53" s="365">
        <v>-8.5</v>
      </c>
      <c r="AP53" s="366">
        <v>58051</v>
      </c>
      <c r="AQ53" s="367">
        <v>8.3000000000000007</v>
      </c>
      <c r="AR53" s="368">
        <v>-16.8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2732474</v>
      </c>
      <c r="AN54" s="372">
        <v>23096</v>
      </c>
      <c r="AO54" s="373">
        <v>32.200000000000003</v>
      </c>
      <c r="AP54" s="374">
        <v>32143</v>
      </c>
      <c r="AQ54" s="375">
        <v>13.4</v>
      </c>
      <c r="AR54" s="376">
        <v>18.8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4405176</v>
      </c>
      <c r="AN55" s="364">
        <v>37303</v>
      </c>
      <c r="AO55" s="365">
        <v>-29.3</v>
      </c>
      <c r="AP55" s="366">
        <v>65942</v>
      </c>
      <c r="AQ55" s="367">
        <v>13.6</v>
      </c>
      <c r="AR55" s="368">
        <v>-42.9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1933565</v>
      </c>
      <c r="AN56" s="372">
        <v>16374</v>
      </c>
      <c r="AO56" s="373">
        <v>-29.1</v>
      </c>
      <c r="AP56" s="374">
        <v>32778</v>
      </c>
      <c r="AQ56" s="375">
        <v>2</v>
      </c>
      <c r="AR56" s="376">
        <v>-31.1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6250466</v>
      </c>
      <c r="AN57" s="364">
        <v>53014</v>
      </c>
      <c r="AO57" s="365">
        <v>42.1</v>
      </c>
      <c r="AP57" s="366">
        <v>68655</v>
      </c>
      <c r="AQ57" s="367">
        <v>4.0999999999999996</v>
      </c>
      <c r="AR57" s="368">
        <v>38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2799090</v>
      </c>
      <c r="AN58" s="372">
        <v>23741</v>
      </c>
      <c r="AO58" s="373">
        <v>45</v>
      </c>
      <c r="AP58" s="374">
        <v>32316</v>
      </c>
      <c r="AQ58" s="375">
        <v>-1.4</v>
      </c>
      <c r="AR58" s="376">
        <v>46.4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7971210</v>
      </c>
      <c r="AN59" s="364">
        <v>67752</v>
      </c>
      <c r="AO59" s="365">
        <v>27.8</v>
      </c>
      <c r="AP59" s="366">
        <v>66863</v>
      </c>
      <c r="AQ59" s="367">
        <v>-2.6</v>
      </c>
      <c r="AR59" s="368">
        <v>30.4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3351424</v>
      </c>
      <c r="AN60" s="372">
        <v>28486</v>
      </c>
      <c r="AO60" s="373">
        <v>20</v>
      </c>
      <c r="AP60" s="374">
        <v>32770</v>
      </c>
      <c r="AQ60" s="375">
        <v>1.4</v>
      </c>
      <c r="AR60" s="376">
        <v>18.600000000000001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6340720</v>
      </c>
      <c r="AN61" s="379">
        <v>53700</v>
      </c>
      <c r="AO61" s="380">
        <v>7.3</v>
      </c>
      <c r="AP61" s="381">
        <v>62623</v>
      </c>
      <c r="AQ61" s="382">
        <v>5.8</v>
      </c>
      <c r="AR61" s="368">
        <v>1.5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2577284</v>
      </c>
      <c r="AN62" s="372">
        <v>21832</v>
      </c>
      <c r="AO62" s="373">
        <v>15.8</v>
      </c>
      <c r="AP62" s="374">
        <v>31670</v>
      </c>
      <c r="AQ62" s="375">
        <v>5.4</v>
      </c>
      <c r="AR62" s="376">
        <v>10.4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ONxjmoMp6EQpeNRCAy1E6oqmuQrD7CU5gz60nau6CR7jayXX7mTGz8y/JcDLuCw4lh+qWPTCc9hMsLTKP5uT0A==" saltValue="rVhpu2triXbvFm3gZ0JV0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pXzePn7KaNJnjMEkvpzzMkfBnLFmsmg/m/n9rt92x2eb4/jxERz70dYvh847oigbCBzJEnwG3e+jLK+r81WUA==" saltValue="lgGEgZh0wRUWLzI4lsz/2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qpt+4ql5DijCOl2ZhY3pMJ+uurhqcvb1lYkrzuIbLMIMvqF8/tdyARkVUrmYPwfTmW7FfHI4KvvGVJIFg8sVg==" saltValue="IuK771FbHoWV9sRc4yOR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9"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2" t="s">
        <v>3</v>
      </c>
      <c r="D47" s="1232"/>
      <c r="E47" s="1233"/>
      <c r="F47" s="11">
        <v>21.01</v>
      </c>
      <c r="G47" s="12">
        <v>20.98</v>
      </c>
      <c r="H47" s="12">
        <v>21.15</v>
      </c>
      <c r="I47" s="12">
        <v>21.1</v>
      </c>
      <c r="J47" s="13">
        <v>20.399999999999999</v>
      </c>
    </row>
    <row r="48" spans="2:10" ht="57.75" customHeight="1" x14ac:dyDescent="0.15">
      <c r="B48" s="14"/>
      <c r="C48" s="1234" t="s">
        <v>4</v>
      </c>
      <c r="D48" s="1234"/>
      <c r="E48" s="1235"/>
      <c r="F48" s="15">
        <v>8.9499999999999993</v>
      </c>
      <c r="G48" s="16">
        <v>7.59</v>
      </c>
      <c r="H48" s="16">
        <v>7.35</v>
      </c>
      <c r="I48" s="16">
        <v>6.96</v>
      </c>
      <c r="J48" s="17">
        <v>7.76</v>
      </c>
    </row>
    <row r="49" spans="2:10" ht="57.75" customHeight="1" thickBot="1" x14ac:dyDescent="0.2">
      <c r="B49" s="18"/>
      <c r="C49" s="1236" t="s">
        <v>5</v>
      </c>
      <c r="D49" s="1236"/>
      <c r="E49" s="1237"/>
      <c r="F49" s="19">
        <v>3.28</v>
      </c>
      <c r="G49" s="20" t="s">
        <v>563</v>
      </c>
      <c r="H49" s="20" t="s">
        <v>564</v>
      </c>
      <c r="I49" s="20" t="s">
        <v>565</v>
      </c>
      <c r="J49" s="21">
        <v>0.1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aV+3kKm8zBzs33YMRUVt5kB9KMnaibwkujk4CL1RBqB/Xef7M5/NHA2+Qr5wOxW+v/K6J5d6QYctU4ts9zHfw==" saltValue="5z0FRAlPdAAQb10UkDMm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4" t="s">
        <v>566</v>
      </c>
      <c r="D34" s="1244"/>
      <c r="E34" s="1245"/>
      <c r="F34" s="32">
        <v>8.94</v>
      </c>
      <c r="G34" s="33">
        <v>7.57</v>
      </c>
      <c r="H34" s="33">
        <v>7.33</v>
      </c>
      <c r="I34" s="33">
        <v>6.95</v>
      </c>
      <c r="J34" s="34">
        <v>7.75</v>
      </c>
      <c r="K34" s="22"/>
      <c r="L34" s="22"/>
      <c r="M34" s="22"/>
      <c r="N34" s="22"/>
      <c r="O34" s="22"/>
      <c r="P34" s="22"/>
    </row>
    <row r="35" spans="1:16" ht="39" customHeight="1" x14ac:dyDescent="0.15">
      <c r="A35" s="22"/>
      <c r="B35" s="35"/>
      <c r="C35" s="1238" t="s">
        <v>567</v>
      </c>
      <c r="D35" s="1239"/>
      <c r="E35" s="1240"/>
      <c r="F35" s="36">
        <v>6.69</v>
      </c>
      <c r="G35" s="37">
        <v>5.2</v>
      </c>
      <c r="H35" s="37">
        <v>5.26</v>
      </c>
      <c r="I35" s="37">
        <v>5.81</v>
      </c>
      <c r="J35" s="38">
        <v>6.07</v>
      </c>
      <c r="K35" s="22"/>
      <c r="L35" s="22"/>
      <c r="M35" s="22"/>
      <c r="N35" s="22"/>
      <c r="O35" s="22"/>
      <c r="P35" s="22"/>
    </row>
    <row r="36" spans="1:16" ht="39" customHeight="1" x14ac:dyDescent="0.15">
      <c r="A36" s="22"/>
      <c r="B36" s="35"/>
      <c r="C36" s="1238" t="s">
        <v>568</v>
      </c>
      <c r="D36" s="1239"/>
      <c r="E36" s="1240"/>
      <c r="F36" s="36">
        <v>3.87</v>
      </c>
      <c r="G36" s="37">
        <v>3.16</v>
      </c>
      <c r="H36" s="37">
        <v>3.09</v>
      </c>
      <c r="I36" s="37">
        <v>4.8099999999999996</v>
      </c>
      <c r="J36" s="38">
        <v>2.17</v>
      </c>
      <c r="K36" s="22"/>
      <c r="L36" s="22"/>
      <c r="M36" s="22"/>
      <c r="N36" s="22"/>
      <c r="O36" s="22"/>
      <c r="P36" s="22"/>
    </row>
    <row r="37" spans="1:16" ht="39" customHeight="1" x14ac:dyDescent="0.15">
      <c r="A37" s="22"/>
      <c r="B37" s="35"/>
      <c r="C37" s="1238" t="s">
        <v>569</v>
      </c>
      <c r="D37" s="1239"/>
      <c r="E37" s="1240"/>
      <c r="F37" s="36">
        <v>0.8</v>
      </c>
      <c r="G37" s="37">
        <v>1.73</v>
      </c>
      <c r="H37" s="37">
        <v>2.19</v>
      </c>
      <c r="I37" s="37">
        <v>1.98</v>
      </c>
      <c r="J37" s="38">
        <v>1.19</v>
      </c>
      <c r="K37" s="22"/>
      <c r="L37" s="22"/>
      <c r="M37" s="22"/>
      <c r="N37" s="22"/>
      <c r="O37" s="22"/>
      <c r="P37" s="22"/>
    </row>
    <row r="38" spans="1:16" ht="39" customHeight="1" x14ac:dyDescent="0.15">
      <c r="A38" s="22"/>
      <c r="B38" s="35"/>
      <c r="C38" s="1238" t="s">
        <v>570</v>
      </c>
      <c r="D38" s="1239"/>
      <c r="E38" s="1240"/>
      <c r="F38" s="36">
        <v>0.09</v>
      </c>
      <c r="G38" s="37">
        <v>0.17</v>
      </c>
      <c r="H38" s="37">
        <v>0.16</v>
      </c>
      <c r="I38" s="37">
        <v>7.0000000000000007E-2</v>
      </c>
      <c r="J38" s="38">
        <v>0.1</v>
      </c>
      <c r="K38" s="22"/>
      <c r="L38" s="22"/>
      <c r="M38" s="22"/>
      <c r="N38" s="22"/>
      <c r="O38" s="22"/>
      <c r="P38" s="22"/>
    </row>
    <row r="39" spans="1:16" ht="39" customHeight="1" x14ac:dyDescent="0.15">
      <c r="A39" s="22"/>
      <c r="B39" s="35"/>
      <c r="C39" s="1238" t="s">
        <v>571</v>
      </c>
      <c r="D39" s="1239"/>
      <c r="E39" s="1240"/>
      <c r="F39" s="36">
        <v>0.05</v>
      </c>
      <c r="G39" s="37">
        <v>7.0000000000000007E-2</v>
      </c>
      <c r="H39" s="37">
        <v>0.06</v>
      </c>
      <c r="I39" s="37">
        <v>0.04</v>
      </c>
      <c r="J39" s="38">
        <v>0.04</v>
      </c>
      <c r="K39" s="22"/>
      <c r="L39" s="22"/>
      <c r="M39" s="22"/>
      <c r="N39" s="22"/>
      <c r="O39" s="22"/>
      <c r="P39" s="22"/>
    </row>
    <row r="40" spans="1:16" ht="39" customHeight="1" x14ac:dyDescent="0.15">
      <c r="A40" s="22"/>
      <c r="B40" s="35"/>
      <c r="C40" s="1238" t="s">
        <v>572</v>
      </c>
      <c r="D40" s="1239"/>
      <c r="E40" s="1240"/>
      <c r="F40" s="36">
        <v>0.03</v>
      </c>
      <c r="G40" s="37">
        <v>0.02</v>
      </c>
      <c r="H40" s="37">
        <v>7.0000000000000007E-2</v>
      </c>
      <c r="I40" s="37">
        <v>0.02</v>
      </c>
      <c r="J40" s="38">
        <v>0.03</v>
      </c>
      <c r="K40" s="22"/>
      <c r="L40" s="22"/>
      <c r="M40" s="22"/>
      <c r="N40" s="22"/>
      <c r="O40" s="22"/>
      <c r="P40" s="22"/>
    </row>
    <row r="41" spans="1:16" ht="39" customHeight="1" x14ac:dyDescent="0.15">
      <c r="A41" s="22"/>
      <c r="B41" s="35"/>
      <c r="C41" s="1238" t="s">
        <v>573</v>
      </c>
      <c r="D41" s="1239"/>
      <c r="E41" s="1240"/>
      <c r="F41" s="36">
        <v>0.01</v>
      </c>
      <c r="G41" s="37">
        <v>0.02</v>
      </c>
      <c r="H41" s="37">
        <v>0.05</v>
      </c>
      <c r="I41" s="37">
        <v>0.02</v>
      </c>
      <c r="J41" s="38">
        <v>0.02</v>
      </c>
      <c r="K41" s="22"/>
      <c r="L41" s="22"/>
      <c r="M41" s="22"/>
      <c r="N41" s="22"/>
      <c r="O41" s="22"/>
      <c r="P41" s="22"/>
    </row>
    <row r="42" spans="1:16" ht="39" customHeight="1" x14ac:dyDescent="0.15">
      <c r="A42" s="22"/>
      <c r="B42" s="39"/>
      <c r="C42" s="1238" t="s">
        <v>574</v>
      </c>
      <c r="D42" s="1239"/>
      <c r="E42" s="1240"/>
      <c r="F42" s="36" t="s">
        <v>517</v>
      </c>
      <c r="G42" s="37" t="s">
        <v>517</v>
      </c>
      <c r="H42" s="37" t="s">
        <v>517</v>
      </c>
      <c r="I42" s="37" t="s">
        <v>517</v>
      </c>
      <c r="J42" s="38" t="s">
        <v>517</v>
      </c>
      <c r="K42" s="22"/>
      <c r="L42" s="22"/>
      <c r="M42" s="22"/>
      <c r="N42" s="22"/>
      <c r="O42" s="22"/>
      <c r="P42" s="22"/>
    </row>
    <row r="43" spans="1:16" ht="39" customHeight="1" thickBot="1" x14ac:dyDescent="0.2">
      <c r="A43" s="22"/>
      <c r="B43" s="40"/>
      <c r="C43" s="1241" t="s">
        <v>575</v>
      </c>
      <c r="D43" s="1242"/>
      <c r="E43" s="1243"/>
      <c r="F43" s="41">
        <v>0</v>
      </c>
      <c r="G43" s="42">
        <v>0.01</v>
      </c>
      <c r="H43" s="42">
        <v>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k0C1/p+HUh1M8vT1PtUdonMuf6qTcDZ1zKUgpdKWxe8fweGiJ06gsoYdh0RstVQ5STxln6iAPy5zKRVj177A==" saltValue="M32/ofxSDiGMw0oDrlYj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Q60" sqref="Q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5170</v>
      </c>
      <c r="L45" s="60">
        <v>4845</v>
      </c>
      <c r="M45" s="60">
        <v>4914</v>
      </c>
      <c r="N45" s="60">
        <v>4900</v>
      </c>
      <c r="O45" s="61">
        <v>4731</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517</v>
      </c>
      <c r="L46" s="64" t="s">
        <v>517</v>
      </c>
      <c r="M46" s="64" t="s">
        <v>517</v>
      </c>
      <c r="N46" s="64" t="s">
        <v>517</v>
      </c>
      <c r="O46" s="65" t="s">
        <v>517</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517</v>
      </c>
      <c r="L47" s="64" t="s">
        <v>517</v>
      </c>
      <c r="M47" s="64" t="s">
        <v>517</v>
      </c>
      <c r="N47" s="64" t="s">
        <v>517</v>
      </c>
      <c r="O47" s="65" t="s">
        <v>517</v>
      </c>
      <c r="P47" s="48"/>
      <c r="Q47" s="48"/>
      <c r="R47" s="48"/>
      <c r="S47" s="48"/>
      <c r="T47" s="48"/>
      <c r="U47" s="48"/>
    </row>
    <row r="48" spans="1:21" ht="30.75" customHeight="1" x14ac:dyDescent="0.15">
      <c r="A48" s="48"/>
      <c r="B48" s="1266"/>
      <c r="C48" s="1267"/>
      <c r="D48" s="62"/>
      <c r="E48" s="1248" t="s">
        <v>15</v>
      </c>
      <c r="F48" s="1248"/>
      <c r="G48" s="1248"/>
      <c r="H48" s="1248"/>
      <c r="I48" s="1248"/>
      <c r="J48" s="1249"/>
      <c r="K48" s="63">
        <v>1380</v>
      </c>
      <c r="L48" s="64">
        <v>1307</v>
      </c>
      <c r="M48" s="64">
        <v>1353</v>
      </c>
      <c r="N48" s="64">
        <v>1302</v>
      </c>
      <c r="O48" s="65">
        <v>1338</v>
      </c>
      <c r="P48" s="48"/>
      <c r="Q48" s="48"/>
      <c r="R48" s="48"/>
      <c r="S48" s="48"/>
      <c r="T48" s="48"/>
      <c r="U48" s="48"/>
    </row>
    <row r="49" spans="1:21" ht="30.75" customHeight="1" x14ac:dyDescent="0.15">
      <c r="A49" s="48"/>
      <c r="B49" s="1266"/>
      <c r="C49" s="1267"/>
      <c r="D49" s="62"/>
      <c r="E49" s="1248" t="s">
        <v>16</v>
      </c>
      <c r="F49" s="1248"/>
      <c r="G49" s="1248"/>
      <c r="H49" s="1248"/>
      <c r="I49" s="1248"/>
      <c r="J49" s="1249"/>
      <c r="K49" s="63">
        <v>56</v>
      </c>
      <c r="L49" s="64">
        <v>44</v>
      </c>
      <c r="M49" s="64">
        <v>121</v>
      </c>
      <c r="N49" s="64">
        <v>116</v>
      </c>
      <c r="O49" s="65">
        <v>159</v>
      </c>
      <c r="P49" s="48"/>
      <c r="Q49" s="48"/>
      <c r="R49" s="48"/>
      <c r="S49" s="48"/>
      <c r="T49" s="48"/>
      <c r="U49" s="48"/>
    </row>
    <row r="50" spans="1:21" ht="30.75" customHeight="1" x14ac:dyDescent="0.15">
      <c r="A50" s="48"/>
      <c r="B50" s="1266"/>
      <c r="C50" s="1267"/>
      <c r="D50" s="62"/>
      <c r="E50" s="1248" t="s">
        <v>17</v>
      </c>
      <c r="F50" s="1248"/>
      <c r="G50" s="1248"/>
      <c r="H50" s="1248"/>
      <c r="I50" s="1248"/>
      <c r="J50" s="1249"/>
      <c r="K50" s="63">
        <v>10</v>
      </c>
      <c r="L50" s="64">
        <v>12</v>
      </c>
      <c r="M50" s="64">
        <v>10</v>
      </c>
      <c r="N50" s="64">
        <v>8</v>
      </c>
      <c r="O50" s="65">
        <v>8</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517</v>
      </c>
      <c r="L51" s="64" t="s">
        <v>517</v>
      </c>
      <c r="M51" s="64" t="s">
        <v>517</v>
      </c>
      <c r="N51" s="64" t="s">
        <v>517</v>
      </c>
      <c r="O51" s="65" t="s">
        <v>517</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5471</v>
      </c>
      <c r="L52" s="64">
        <v>5448</v>
      </c>
      <c r="M52" s="64">
        <v>5474</v>
      </c>
      <c r="N52" s="64">
        <v>5385</v>
      </c>
      <c r="O52" s="65">
        <v>5250</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1145</v>
      </c>
      <c r="L53" s="69">
        <v>760</v>
      </c>
      <c r="M53" s="69">
        <v>924</v>
      </c>
      <c r="N53" s="69">
        <v>941</v>
      </c>
      <c r="O53" s="70">
        <v>986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613</v>
      </c>
      <c r="L57" s="83" t="s">
        <v>614</v>
      </c>
      <c r="M57" s="83" t="s">
        <v>614</v>
      </c>
      <c r="N57" s="83" t="s">
        <v>614</v>
      </c>
      <c r="O57" s="84" t="s">
        <v>614</v>
      </c>
    </row>
    <row r="58" spans="1:21" ht="31.5" customHeight="1" thickBot="1" x14ac:dyDescent="0.2">
      <c r="B58" s="1256"/>
      <c r="C58" s="1257"/>
      <c r="D58" s="1261" t="s">
        <v>27</v>
      </c>
      <c r="E58" s="1262"/>
      <c r="F58" s="1262"/>
      <c r="G58" s="1262"/>
      <c r="H58" s="1262"/>
      <c r="I58" s="1262"/>
      <c r="J58" s="1263"/>
      <c r="K58" s="85" t="s">
        <v>613</v>
      </c>
      <c r="L58" s="86" t="s">
        <v>614</v>
      </c>
      <c r="M58" s="86" t="s">
        <v>613</v>
      </c>
      <c r="N58" s="86" t="s">
        <v>613</v>
      </c>
      <c r="O58" s="87" t="s">
        <v>614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obVo8Pt6nyOv7bXUwGZcUE+k0YkpiOpYAWFq/NOJKX3XkWN+jWN9c5brznSrGHMWIjQo293kzH6ZcKqDJz+mw==" saltValue="bxR96aeiVYr5ddOe+9VdW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558</v>
      </c>
      <c r="J40" s="99" t="s">
        <v>559</v>
      </c>
      <c r="K40" s="99" t="s">
        <v>560</v>
      </c>
      <c r="L40" s="99" t="s">
        <v>561</v>
      </c>
      <c r="M40" s="100" t="s">
        <v>562</v>
      </c>
    </row>
    <row r="41" spans="2:13" ht="27.75" customHeight="1" x14ac:dyDescent="0.15">
      <c r="B41" s="1284" t="s">
        <v>30</v>
      </c>
      <c r="C41" s="1285"/>
      <c r="D41" s="101"/>
      <c r="E41" s="1286" t="s">
        <v>31</v>
      </c>
      <c r="F41" s="1286"/>
      <c r="G41" s="1286"/>
      <c r="H41" s="1287"/>
      <c r="I41" s="102">
        <v>35154</v>
      </c>
      <c r="J41" s="103">
        <v>35301</v>
      </c>
      <c r="K41" s="103">
        <v>33832</v>
      </c>
      <c r="L41" s="103">
        <v>33399</v>
      </c>
      <c r="M41" s="104">
        <v>34170</v>
      </c>
    </row>
    <row r="42" spans="2:13" ht="27.75" customHeight="1" x14ac:dyDescent="0.15">
      <c r="B42" s="1274"/>
      <c r="C42" s="1275"/>
      <c r="D42" s="105"/>
      <c r="E42" s="1278" t="s">
        <v>32</v>
      </c>
      <c r="F42" s="1278"/>
      <c r="G42" s="1278"/>
      <c r="H42" s="1279"/>
      <c r="I42" s="106" t="s">
        <v>517</v>
      </c>
      <c r="J42" s="107" t="s">
        <v>517</v>
      </c>
      <c r="K42" s="107" t="s">
        <v>517</v>
      </c>
      <c r="L42" s="107" t="s">
        <v>517</v>
      </c>
      <c r="M42" s="108" t="s">
        <v>517</v>
      </c>
    </row>
    <row r="43" spans="2:13" ht="27.75" customHeight="1" x14ac:dyDescent="0.15">
      <c r="B43" s="1274"/>
      <c r="C43" s="1275"/>
      <c r="D43" s="105"/>
      <c r="E43" s="1278" t="s">
        <v>33</v>
      </c>
      <c r="F43" s="1278"/>
      <c r="G43" s="1278"/>
      <c r="H43" s="1279"/>
      <c r="I43" s="106">
        <v>14350</v>
      </c>
      <c r="J43" s="107">
        <v>13331</v>
      </c>
      <c r="K43" s="107">
        <v>12549</v>
      </c>
      <c r="L43" s="107">
        <v>11847</v>
      </c>
      <c r="M43" s="108">
        <v>11547</v>
      </c>
    </row>
    <row r="44" spans="2:13" ht="27.75" customHeight="1" x14ac:dyDescent="0.15">
      <c r="B44" s="1274"/>
      <c r="C44" s="1275"/>
      <c r="D44" s="105"/>
      <c r="E44" s="1278" t="s">
        <v>34</v>
      </c>
      <c r="F44" s="1278"/>
      <c r="G44" s="1278"/>
      <c r="H44" s="1279"/>
      <c r="I44" s="106">
        <v>721</v>
      </c>
      <c r="J44" s="107">
        <v>1344</v>
      </c>
      <c r="K44" s="107">
        <v>1158</v>
      </c>
      <c r="L44" s="107">
        <v>1247</v>
      </c>
      <c r="M44" s="108">
        <v>1304</v>
      </c>
    </row>
    <row r="45" spans="2:13" ht="27.75" customHeight="1" x14ac:dyDescent="0.15">
      <c r="B45" s="1274"/>
      <c r="C45" s="1275"/>
      <c r="D45" s="105"/>
      <c r="E45" s="1278" t="s">
        <v>35</v>
      </c>
      <c r="F45" s="1278"/>
      <c r="G45" s="1278"/>
      <c r="H45" s="1279"/>
      <c r="I45" s="106">
        <v>4479</v>
      </c>
      <c r="J45" s="107">
        <v>4083</v>
      </c>
      <c r="K45" s="107">
        <v>3994</v>
      </c>
      <c r="L45" s="107">
        <v>4015</v>
      </c>
      <c r="M45" s="108">
        <v>3568</v>
      </c>
    </row>
    <row r="46" spans="2:13" ht="27.75" customHeight="1" x14ac:dyDescent="0.15">
      <c r="B46" s="1274"/>
      <c r="C46" s="1275"/>
      <c r="D46" s="109"/>
      <c r="E46" s="1278" t="s">
        <v>36</v>
      </c>
      <c r="F46" s="1278"/>
      <c r="G46" s="1278"/>
      <c r="H46" s="1279"/>
      <c r="I46" s="106">
        <v>1</v>
      </c>
      <c r="J46" s="107">
        <v>0</v>
      </c>
      <c r="K46" s="107">
        <v>0</v>
      </c>
      <c r="L46" s="107">
        <v>0</v>
      </c>
      <c r="M46" s="108">
        <v>1</v>
      </c>
    </row>
    <row r="47" spans="2:13" ht="27.75" customHeight="1" x14ac:dyDescent="0.15">
      <c r="B47" s="1274"/>
      <c r="C47" s="1275"/>
      <c r="D47" s="110"/>
      <c r="E47" s="1288" t="s">
        <v>37</v>
      </c>
      <c r="F47" s="1289"/>
      <c r="G47" s="1289"/>
      <c r="H47" s="1290"/>
      <c r="I47" s="106" t="s">
        <v>517</v>
      </c>
      <c r="J47" s="107" t="s">
        <v>517</v>
      </c>
      <c r="K47" s="107" t="s">
        <v>517</v>
      </c>
      <c r="L47" s="107" t="s">
        <v>517</v>
      </c>
      <c r="M47" s="108" t="s">
        <v>517</v>
      </c>
    </row>
    <row r="48" spans="2:13" ht="27.75" customHeight="1" x14ac:dyDescent="0.15">
      <c r="B48" s="1274"/>
      <c r="C48" s="1275"/>
      <c r="D48" s="105"/>
      <c r="E48" s="1278" t="s">
        <v>38</v>
      </c>
      <c r="F48" s="1278"/>
      <c r="G48" s="1278"/>
      <c r="H48" s="1279"/>
      <c r="I48" s="106" t="s">
        <v>517</v>
      </c>
      <c r="J48" s="107" t="s">
        <v>517</v>
      </c>
      <c r="K48" s="107" t="s">
        <v>517</v>
      </c>
      <c r="L48" s="107" t="s">
        <v>517</v>
      </c>
      <c r="M48" s="108" t="s">
        <v>517</v>
      </c>
    </row>
    <row r="49" spans="2:13" ht="27.75" customHeight="1" x14ac:dyDescent="0.15">
      <c r="B49" s="1276"/>
      <c r="C49" s="1277"/>
      <c r="D49" s="105"/>
      <c r="E49" s="1278" t="s">
        <v>39</v>
      </c>
      <c r="F49" s="1278"/>
      <c r="G49" s="1278"/>
      <c r="H49" s="1279"/>
      <c r="I49" s="106" t="s">
        <v>517</v>
      </c>
      <c r="J49" s="107" t="s">
        <v>517</v>
      </c>
      <c r="K49" s="107" t="s">
        <v>517</v>
      </c>
      <c r="L49" s="107" t="s">
        <v>517</v>
      </c>
      <c r="M49" s="108" t="s">
        <v>517</v>
      </c>
    </row>
    <row r="50" spans="2:13" ht="27.75" customHeight="1" x14ac:dyDescent="0.15">
      <c r="B50" s="1272" t="s">
        <v>40</v>
      </c>
      <c r="C50" s="1273"/>
      <c r="D50" s="111"/>
      <c r="E50" s="1278" t="s">
        <v>41</v>
      </c>
      <c r="F50" s="1278"/>
      <c r="G50" s="1278"/>
      <c r="H50" s="1279"/>
      <c r="I50" s="106">
        <v>13557</v>
      </c>
      <c r="J50" s="107">
        <v>14453</v>
      </c>
      <c r="K50" s="107">
        <v>14951</v>
      </c>
      <c r="L50" s="107">
        <v>15195</v>
      </c>
      <c r="M50" s="108">
        <v>16817</v>
      </c>
    </row>
    <row r="51" spans="2:13" ht="27.75" customHeight="1" x14ac:dyDescent="0.15">
      <c r="B51" s="1274"/>
      <c r="C51" s="1275"/>
      <c r="D51" s="105"/>
      <c r="E51" s="1278" t="s">
        <v>42</v>
      </c>
      <c r="F51" s="1278"/>
      <c r="G51" s="1278"/>
      <c r="H51" s="1279"/>
      <c r="I51" s="106">
        <v>3563</v>
      </c>
      <c r="J51" s="107">
        <v>3395</v>
      </c>
      <c r="K51" s="107">
        <v>3619</v>
      </c>
      <c r="L51" s="107">
        <v>3447</v>
      </c>
      <c r="M51" s="108">
        <v>3357</v>
      </c>
    </row>
    <row r="52" spans="2:13" ht="27.75" customHeight="1" x14ac:dyDescent="0.15">
      <c r="B52" s="1276"/>
      <c r="C52" s="1277"/>
      <c r="D52" s="105"/>
      <c r="E52" s="1278" t="s">
        <v>43</v>
      </c>
      <c r="F52" s="1278"/>
      <c r="G52" s="1278"/>
      <c r="H52" s="1279"/>
      <c r="I52" s="106">
        <v>48167</v>
      </c>
      <c r="J52" s="107">
        <v>46983</v>
      </c>
      <c r="K52" s="107">
        <v>45711</v>
      </c>
      <c r="L52" s="107">
        <v>44418</v>
      </c>
      <c r="M52" s="108">
        <v>42932</v>
      </c>
    </row>
    <row r="53" spans="2:13" ht="27.75" customHeight="1" thickBot="1" x14ac:dyDescent="0.2">
      <c r="B53" s="1280" t="s">
        <v>44</v>
      </c>
      <c r="C53" s="1281"/>
      <c r="D53" s="112"/>
      <c r="E53" s="1282" t="s">
        <v>45</v>
      </c>
      <c r="F53" s="1282"/>
      <c r="G53" s="1282"/>
      <c r="H53" s="1283"/>
      <c r="I53" s="113">
        <v>-10581</v>
      </c>
      <c r="J53" s="114">
        <v>-10772</v>
      </c>
      <c r="K53" s="114">
        <v>-12747</v>
      </c>
      <c r="L53" s="114">
        <v>-12552</v>
      </c>
      <c r="M53" s="115">
        <v>-12515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3Qb1YgtEBMt5fQoyMphSXQdFNaF7d6bRMtAHiOTbytKWEFRrx7BVQvq+dP4r+bEj6y2D6PPGIXamxjO8oa0Uw==" saltValue="eY18suWe1lCfTT8rxxkkO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F62" sqref="F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560</v>
      </c>
      <c r="G54" s="124" t="s">
        <v>561</v>
      </c>
      <c r="H54" s="125" t="s">
        <v>562</v>
      </c>
    </row>
    <row r="55" spans="2:8" ht="52.5" customHeight="1" x14ac:dyDescent="0.15">
      <c r="B55" s="126"/>
      <c r="C55" s="1299" t="s">
        <v>48</v>
      </c>
      <c r="D55" s="1299"/>
      <c r="E55" s="1300"/>
      <c r="F55" s="127">
        <v>5792</v>
      </c>
      <c r="G55" s="127">
        <v>5783</v>
      </c>
      <c r="H55" s="128">
        <v>5592</v>
      </c>
    </row>
    <row r="56" spans="2:8" ht="52.5" customHeight="1" x14ac:dyDescent="0.15">
      <c r="B56" s="129"/>
      <c r="C56" s="1301" t="s">
        <v>49</v>
      </c>
      <c r="D56" s="1301"/>
      <c r="E56" s="1302"/>
      <c r="F56" s="130">
        <v>1665</v>
      </c>
      <c r="G56" s="130">
        <v>1665</v>
      </c>
      <c r="H56" s="131">
        <v>1665</v>
      </c>
    </row>
    <row r="57" spans="2:8" ht="53.25" customHeight="1" x14ac:dyDescent="0.15">
      <c r="B57" s="129"/>
      <c r="C57" s="1303" t="s">
        <v>50</v>
      </c>
      <c r="D57" s="1303"/>
      <c r="E57" s="1304"/>
      <c r="F57" s="132">
        <v>7968</v>
      </c>
      <c r="G57" s="132">
        <v>8650</v>
      </c>
      <c r="H57" s="133">
        <v>9054</v>
      </c>
    </row>
    <row r="58" spans="2:8" ht="45.75" customHeight="1" x14ac:dyDescent="0.15">
      <c r="B58" s="134"/>
      <c r="C58" s="1291" t="s">
        <v>581</v>
      </c>
      <c r="D58" s="1292"/>
      <c r="E58" s="1293"/>
      <c r="F58" s="135">
        <v>2872</v>
      </c>
      <c r="G58" s="135">
        <v>3645</v>
      </c>
      <c r="H58" s="136">
        <v>3743</v>
      </c>
    </row>
    <row r="59" spans="2:8" ht="45.75" customHeight="1" x14ac:dyDescent="0.15">
      <c r="B59" s="134"/>
      <c r="C59" s="1291" t="s">
        <v>582</v>
      </c>
      <c r="D59" s="1292"/>
      <c r="E59" s="1293"/>
      <c r="F59" s="135">
        <v>2960</v>
      </c>
      <c r="G59" s="135">
        <v>2960</v>
      </c>
      <c r="H59" s="136">
        <v>2960</v>
      </c>
    </row>
    <row r="60" spans="2:8" ht="45.75" customHeight="1" x14ac:dyDescent="0.15">
      <c r="B60" s="134"/>
      <c r="C60" s="1291" t="s">
        <v>583</v>
      </c>
      <c r="D60" s="1292"/>
      <c r="E60" s="1293"/>
      <c r="F60" s="135">
        <v>1130</v>
      </c>
      <c r="G60" s="135">
        <v>1261</v>
      </c>
      <c r="H60" s="136">
        <v>1561</v>
      </c>
    </row>
    <row r="61" spans="2:8" ht="45.75" customHeight="1" x14ac:dyDescent="0.15">
      <c r="B61" s="134"/>
      <c r="C61" s="1291" t="s">
        <v>584</v>
      </c>
      <c r="D61" s="1292"/>
      <c r="E61" s="1293"/>
      <c r="F61" s="135">
        <v>283</v>
      </c>
      <c r="G61" s="135">
        <v>354</v>
      </c>
      <c r="H61" s="136">
        <v>393</v>
      </c>
    </row>
    <row r="62" spans="2:8" ht="45.75" customHeight="1" thickBot="1" x14ac:dyDescent="0.2">
      <c r="B62" s="137"/>
      <c r="C62" s="1294" t="s">
        <v>585</v>
      </c>
      <c r="D62" s="1295"/>
      <c r="E62" s="1296"/>
      <c r="F62" s="138">
        <v>181</v>
      </c>
      <c r="G62" s="138">
        <v>178</v>
      </c>
      <c r="H62" s="139">
        <v>176</v>
      </c>
    </row>
    <row r="63" spans="2:8" ht="52.5" customHeight="1" thickBot="1" x14ac:dyDescent="0.2">
      <c r="B63" s="140"/>
      <c r="C63" s="1297" t="s">
        <v>51</v>
      </c>
      <c r="D63" s="1297"/>
      <c r="E63" s="1298"/>
      <c r="F63" s="141">
        <v>15424</v>
      </c>
      <c r="G63" s="141">
        <v>16098</v>
      </c>
      <c r="H63" s="142">
        <v>16311</v>
      </c>
    </row>
    <row r="64" spans="2:8" ht="15" customHeight="1" x14ac:dyDescent="0.15"/>
    <row r="65" ht="0" hidden="1" customHeight="1" x14ac:dyDescent="0.15"/>
    <row r="66" ht="0" hidden="1" customHeight="1" x14ac:dyDescent="0.15"/>
  </sheetData>
  <sheetProtection algorithmName="SHA-512" hashValue="DrnWp8cSmhXVQd7k4CO7vKaWum73zZGtYhnHEaP5qhQ2FyVraHpxifOYSu5p3FVVF3AkJqHhWYJqA2QqJNWenw==" saltValue="CPsmbvepog/gH01Eb/d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N13" zoomScale="91" zoomScaleNormal="91" zoomScaleSheetLayoutView="55" workbookViewId="0">
      <selection activeCell="BY19" sqref="BY1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618</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619</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558</v>
      </c>
      <c r="BQ50" s="1318"/>
      <c r="BR50" s="1318"/>
      <c r="BS50" s="1318"/>
      <c r="BT50" s="1318"/>
      <c r="BU50" s="1318"/>
      <c r="BV50" s="1318"/>
      <c r="BW50" s="1318"/>
      <c r="BX50" s="1318" t="s">
        <v>559</v>
      </c>
      <c r="BY50" s="1318"/>
      <c r="BZ50" s="1318"/>
      <c r="CA50" s="1318"/>
      <c r="CB50" s="1318"/>
      <c r="CC50" s="1318"/>
      <c r="CD50" s="1318"/>
      <c r="CE50" s="1318"/>
      <c r="CF50" s="1318" t="s">
        <v>560</v>
      </c>
      <c r="CG50" s="1318"/>
      <c r="CH50" s="1318"/>
      <c r="CI50" s="1318"/>
      <c r="CJ50" s="1318"/>
      <c r="CK50" s="1318"/>
      <c r="CL50" s="1318"/>
      <c r="CM50" s="1318"/>
      <c r="CN50" s="1318" t="s">
        <v>561</v>
      </c>
      <c r="CO50" s="1318"/>
      <c r="CP50" s="1318"/>
      <c r="CQ50" s="1318"/>
      <c r="CR50" s="1318"/>
      <c r="CS50" s="1318"/>
      <c r="CT50" s="1318"/>
      <c r="CU50" s="1318"/>
      <c r="CV50" s="1318" t="s">
        <v>562</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620</v>
      </c>
      <c r="AO51" s="1321"/>
      <c r="AP51" s="1321"/>
      <c r="AQ51" s="1321"/>
      <c r="AR51" s="1321"/>
      <c r="AS51" s="1321"/>
      <c r="AT51" s="1321"/>
      <c r="AU51" s="1321"/>
      <c r="AV51" s="1321"/>
      <c r="AW51" s="1321"/>
      <c r="AX51" s="1321"/>
      <c r="AY51" s="1321"/>
      <c r="AZ51" s="1321"/>
      <c r="BA51" s="1321"/>
      <c r="BB51" s="1321" t="s">
        <v>621</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22"/>
      <c r="BY51" s="1319"/>
      <c r="BZ51" s="1319"/>
      <c r="CA51" s="1319"/>
      <c r="CB51" s="1319"/>
      <c r="CC51" s="1319"/>
      <c r="CD51" s="1319"/>
      <c r="CE51" s="1319"/>
      <c r="CF51" s="1319"/>
      <c r="CG51" s="1319"/>
      <c r="CH51" s="1319"/>
      <c r="CI51" s="1319"/>
      <c r="CJ51" s="1319"/>
      <c r="CK51" s="1319"/>
      <c r="CL51" s="1319"/>
      <c r="CM51" s="1319"/>
      <c r="CN51" s="1319"/>
      <c r="CO51" s="1319"/>
      <c r="CP51" s="1319"/>
      <c r="CQ51" s="1319"/>
      <c r="CR51" s="1319"/>
      <c r="CS51" s="1319"/>
      <c r="CT51" s="1319"/>
      <c r="CU51" s="1319"/>
      <c r="CV51" s="1319"/>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622</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22"/>
      <c r="BY53" s="1319"/>
      <c r="BZ53" s="1319"/>
      <c r="CA53" s="1319"/>
      <c r="CB53" s="1319"/>
      <c r="CC53" s="1319"/>
      <c r="CD53" s="1319"/>
      <c r="CE53" s="1319"/>
      <c r="CF53" s="1319">
        <v>49.7</v>
      </c>
      <c r="CG53" s="1319"/>
      <c r="CH53" s="1319"/>
      <c r="CI53" s="1319"/>
      <c r="CJ53" s="1319"/>
      <c r="CK53" s="1319"/>
      <c r="CL53" s="1319"/>
      <c r="CM53" s="1319"/>
      <c r="CN53" s="1319">
        <v>51.3</v>
      </c>
      <c r="CO53" s="1319"/>
      <c r="CP53" s="1319"/>
      <c r="CQ53" s="1319"/>
      <c r="CR53" s="1319"/>
      <c r="CS53" s="1319"/>
      <c r="CT53" s="1319"/>
      <c r="CU53" s="1319"/>
      <c r="CV53" s="1319">
        <v>52.5</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623</v>
      </c>
      <c r="AO55" s="1318"/>
      <c r="AP55" s="1318"/>
      <c r="AQ55" s="1318"/>
      <c r="AR55" s="1318"/>
      <c r="AS55" s="1318"/>
      <c r="AT55" s="1318"/>
      <c r="AU55" s="1318"/>
      <c r="AV55" s="1318"/>
      <c r="AW55" s="1318"/>
      <c r="AX55" s="1318"/>
      <c r="AY55" s="1318"/>
      <c r="AZ55" s="1318"/>
      <c r="BA55" s="1318"/>
      <c r="BB55" s="1321" t="s">
        <v>621</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22"/>
      <c r="BY55" s="1319"/>
      <c r="BZ55" s="1319"/>
      <c r="CA55" s="1319"/>
      <c r="CB55" s="1319"/>
      <c r="CC55" s="1319"/>
      <c r="CD55" s="1319"/>
      <c r="CE55" s="1319"/>
      <c r="CF55" s="1319">
        <v>53.1</v>
      </c>
      <c r="CG55" s="1319"/>
      <c r="CH55" s="1319"/>
      <c r="CI55" s="1319"/>
      <c r="CJ55" s="1319"/>
      <c r="CK55" s="1319"/>
      <c r="CL55" s="1319"/>
      <c r="CM55" s="1319"/>
      <c r="CN55" s="1319">
        <v>51.2</v>
      </c>
      <c r="CO55" s="1319"/>
      <c r="CP55" s="1319"/>
      <c r="CQ55" s="1319"/>
      <c r="CR55" s="1319"/>
      <c r="CS55" s="1319"/>
      <c r="CT55" s="1319"/>
      <c r="CU55" s="1319"/>
      <c r="CV55" s="1319">
        <v>47.2</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622</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22"/>
      <c r="BY57" s="1319"/>
      <c r="BZ57" s="1319"/>
      <c r="CA57" s="1319"/>
      <c r="CB57" s="1319"/>
      <c r="CC57" s="1319"/>
      <c r="CD57" s="1319"/>
      <c r="CE57" s="1319"/>
      <c r="CF57" s="1319">
        <v>57.4</v>
      </c>
      <c r="CG57" s="1319"/>
      <c r="CH57" s="1319"/>
      <c r="CI57" s="1319"/>
      <c r="CJ57" s="1319"/>
      <c r="CK57" s="1319"/>
      <c r="CL57" s="1319"/>
      <c r="CM57" s="1319"/>
      <c r="CN57" s="1319">
        <v>58.7</v>
      </c>
      <c r="CO57" s="1319"/>
      <c r="CP57" s="1319"/>
      <c r="CQ57" s="1319"/>
      <c r="CR57" s="1319"/>
      <c r="CS57" s="1319"/>
      <c r="CT57" s="1319"/>
      <c r="CU57" s="1319"/>
      <c r="CV57" s="1319">
        <v>59.8</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624</v>
      </c>
    </row>
    <row r="64" spans="1:109" x14ac:dyDescent="0.15">
      <c r="B64" s="394"/>
      <c r="G64" s="401"/>
      <c r="I64" s="414"/>
      <c r="J64" s="414"/>
      <c r="K64" s="414"/>
      <c r="L64" s="414"/>
      <c r="M64" s="414"/>
      <c r="N64" s="415"/>
      <c r="AM64" s="401"/>
      <c r="AN64" s="401" t="s">
        <v>617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625</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619</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558</v>
      </c>
      <c r="BQ72" s="1318"/>
      <c r="BR72" s="1318"/>
      <c r="BS72" s="1318"/>
      <c r="BT72" s="1318"/>
      <c r="BU72" s="1318"/>
      <c r="BV72" s="1318"/>
      <c r="BW72" s="1318"/>
      <c r="BX72" s="1318" t="s">
        <v>559</v>
      </c>
      <c r="BY72" s="1318"/>
      <c r="BZ72" s="1318"/>
      <c r="CA72" s="1318"/>
      <c r="CB72" s="1318"/>
      <c r="CC72" s="1318"/>
      <c r="CD72" s="1318"/>
      <c r="CE72" s="1318"/>
      <c r="CF72" s="1318" t="s">
        <v>560</v>
      </c>
      <c r="CG72" s="1318"/>
      <c r="CH72" s="1318"/>
      <c r="CI72" s="1318"/>
      <c r="CJ72" s="1318"/>
      <c r="CK72" s="1318"/>
      <c r="CL72" s="1318"/>
      <c r="CM72" s="1318"/>
      <c r="CN72" s="1318" t="s">
        <v>561</v>
      </c>
      <c r="CO72" s="1318"/>
      <c r="CP72" s="1318"/>
      <c r="CQ72" s="1318"/>
      <c r="CR72" s="1318"/>
      <c r="CS72" s="1318"/>
      <c r="CT72" s="1318"/>
      <c r="CU72" s="1318"/>
      <c r="CV72" s="1318" t="s">
        <v>562</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620</v>
      </c>
      <c r="AO73" s="1321"/>
      <c r="AP73" s="1321"/>
      <c r="AQ73" s="1321"/>
      <c r="AR73" s="1321"/>
      <c r="AS73" s="1321"/>
      <c r="AT73" s="1321"/>
      <c r="AU73" s="1321"/>
      <c r="AV73" s="1321"/>
      <c r="AW73" s="1321"/>
      <c r="AX73" s="1321"/>
      <c r="AY73" s="1321"/>
      <c r="AZ73" s="1321"/>
      <c r="BA73" s="1321"/>
      <c r="BB73" s="1321" t="s">
        <v>621</v>
      </c>
      <c r="BC73" s="1321"/>
      <c r="BD73" s="1321"/>
      <c r="BE73" s="1321"/>
      <c r="BF73" s="1321"/>
      <c r="BG73" s="1321"/>
      <c r="BH73" s="1321"/>
      <c r="BI73" s="1321"/>
      <c r="BJ73" s="1321"/>
      <c r="BK73" s="1321"/>
      <c r="BL73" s="1321"/>
      <c r="BM73" s="1321"/>
      <c r="BN73" s="1321"/>
      <c r="BO73" s="1321"/>
      <c r="BP73" s="1319"/>
      <c r="BQ73" s="1319"/>
      <c r="BR73" s="1319"/>
      <c r="BS73" s="1319"/>
      <c r="BT73" s="1319"/>
      <c r="BU73" s="1319"/>
      <c r="BV73" s="1319"/>
      <c r="BW73" s="1319"/>
      <c r="BX73" s="1319"/>
      <c r="BY73" s="1319"/>
      <c r="BZ73" s="1319"/>
      <c r="CA73" s="1319"/>
      <c r="CB73" s="1319"/>
      <c r="CC73" s="1319"/>
      <c r="CD73" s="1319"/>
      <c r="CE73" s="1319"/>
      <c r="CF73" s="1319"/>
      <c r="CG73" s="1319"/>
      <c r="CH73" s="1319"/>
      <c r="CI73" s="1319"/>
      <c r="CJ73" s="1319"/>
      <c r="CK73" s="1319"/>
      <c r="CL73" s="1319"/>
      <c r="CM73" s="1319"/>
      <c r="CN73" s="1319"/>
      <c r="CO73" s="1319"/>
      <c r="CP73" s="1319"/>
      <c r="CQ73" s="1319"/>
      <c r="CR73" s="1319"/>
      <c r="CS73" s="1319"/>
      <c r="CT73" s="1319"/>
      <c r="CU73" s="1319"/>
      <c r="CV73" s="1319"/>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626</v>
      </c>
      <c r="BC75" s="1321"/>
      <c r="BD75" s="1321"/>
      <c r="BE75" s="1321"/>
      <c r="BF75" s="1321"/>
      <c r="BG75" s="1321"/>
      <c r="BH75" s="1321"/>
      <c r="BI75" s="1321"/>
      <c r="BJ75" s="1321"/>
      <c r="BK75" s="1321"/>
      <c r="BL75" s="1321"/>
      <c r="BM75" s="1321"/>
      <c r="BN75" s="1321"/>
      <c r="BO75" s="1321"/>
      <c r="BP75" s="1319">
        <v>7</v>
      </c>
      <c r="BQ75" s="1319"/>
      <c r="BR75" s="1319"/>
      <c r="BS75" s="1319"/>
      <c r="BT75" s="1319"/>
      <c r="BU75" s="1319"/>
      <c r="BV75" s="1319"/>
      <c r="BW75" s="1319"/>
      <c r="BX75" s="1319">
        <v>4.9000000000000004</v>
      </c>
      <c r="BY75" s="1319"/>
      <c r="BZ75" s="1319"/>
      <c r="CA75" s="1319"/>
      <c r="CB75" s="1319"/>
      <c r="CC75" s="1319"/>
      <c r="CD75" s="1319"/>
      <c r="CE75" s="1319"/>
      <c r="CF75" s="1319">
        <v>4.0999999999999996</v>
      </c>
      <c r="CG75" s="1319"/>
      <c r="CH75" s="1319"/>
      <c r="CI75" s="1319"/>
      <c r="CJ75" s="1319"/>
      <c r="CK75" s="1319"/>
      <c r="CL75" s="1319"/>
      <c r="CM75" s="1319"/>
      <c r="CN75" s="1319">
        <v>3.8</v>
      </c>
      <c r="CO75" s="1319"/>
      <c r="CP75" s="1319"/>
      <c r="CQ75" s="1319"/>
      <c r="CR75" s="1319"/>
      <c r="CS75" s="1319"/>
      <c r="CT75" s="1319"/>
      <c r="CU75" s="1319"/>
      <c r="CV75" s="1319">
        <v>4.2</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623</v>
      </c>
      <c r="AO77" s="1318"/>
      <c r="AP77" s="1318"/>
      <c r="AQ77" s="1318"/>
      <c r="AR77" s="1318"/>
      <c r="AS77" s="1318"/>
      <c r="AT77" s="1318"/>
      <c r="AU77" s="1318"/>
      <c r="AV77" s="1318"/>
      <c r="AW77" s="1318"/>
      <c r="AX77" s="1318"/>
      <c r="AY77" s="1318"/>
      <c r="AZ77" s="1318"/>
      <c r="BA77" s="1318"/>
      <c r="BB77" s="1321" t="s">
        <v>621</v>
      </c>
      <c r="BC77" s="1321"/>
      <c r="BD77" s="1321"/>
      <c r="BE77" s="1321"/>
      <c r="BF77" s="1321"/>
      <c r="BG77" s="1321"/>
      <c r="BH77" s="1321"/>
      <c r="BI77" s="1321"/>
      <c r="BJ77" s="1321"/>
      <c r="BK77" s="1321"/>
      <c r="BL77" s="1321"/>
      <c r="BM77" s="1321"/>
      <c r="BN77" s="1321"/>
      <c r="BO77" s="1321"/>
      <c r="BP77" s="1319">
        <v>33.799999999999997</v>
      </c>
      <c r="BQ77" s="1319"/>
      <c r="BR77" s="1319"/>
      <c r="BS77" s="1319"/>
      <c r="BT77" s="1319"/>
      <c r="BU77" s="1319"/>
      <c r="BV77" s="1319"/>
      <c r="BW77" s="1319"/>
      <c r="BX77" s="1319">
        <v>34.9</v>
      </c>
      <c r="BY77" s="1319"/>
      <c r="BZ77" s="1319"/>
      <c r="CA77" s="1319"/>
      <c r="CB77" s="1319"/>
      <c r="CC77" s="1319"/>
      <c r="CD77" s="1319"/>
      <c r="CE77" s="1319"/>
      <c r="CF77" s="1319">
        <v>53.1</v>
      </c>
      <c r="CG77" s="1319"/>
      <c r="CH77" s="1319"/>
      <c r="CI77" s="1319"/>
      <c r="CJ77" s="1319"/>
      <c r="CK77" s="1319"/>
      <c r="CL77" s="1319"/>
      <c r="CM77" s="1319"/>
      <c r="CN77" s="1319">
        <v>51.2</v>
      </c>
      <c r="CO77" s="1319"/>
      <c r="CP77" s="1319"/>
      <c r="CQ77" s="1319"/>
      <c r="CR77" s="1319"/>
      <c r="CS77" s="1319"/>
      <c r="CT77" s="1319"/>
      <c r="CU77" s="1319"/>
      <c r="CV77" s="1319">
        <v>47.2</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626</v>
      </c>
      <c r="BC79" s="1321"/>
      <c r="BD79" s="1321"/>
      <c r="BE79" s="1321"/>
      <c r="BF79" s="1321"/>
      <c r="BG79" s="1321"/>
      <c r="BH79" s="1321"/>
      <c r="BI79" s="1321"/>
      <c r="BJ79" s="1321"/>
      <c r="BK79" s="1321"/>
      <c r="BL79" s="1321"/>
      <c r="BM79" s="1321"/>
      <c r="BN79" s="1321"/>
      <c r="BO79" s="1321"/>
      <c r="BP79" s="1319">
        <v>7.1</v>
      </c>
      <c r="BQ79" s="1319"/>
      <c r="BR79" s="1319"/>
      <c r="BS79" s="1319"/>
      <c r="BT79" s="1319"/>
      <c r="BU79" s="1319"/>
      <c r="BV79" s="1319"/>
      <c r="BW79" s="1319"/>
      <c r="BX79" s="1319">
        <v>7.2</v>
      </c>
      <c r="BY79" s="1319"/>
      <c r="BZ79" s="1319"/>
      <c r="CA79" s="1319"/>
      <c r="CB79" s="1319"/>
      <c r="CC79" s="1319"/>
      <c r="CD79" s="1319"/>
      <c r="CE79" s="1319"/>
      <c r="CF79" s="1319">
        <v>8.6</v>
      </c>
      <c r="CG79" s="1319"/>
      <c r="CH79" s="1319"/>
      <c r="CI79" s="1319"/>
      <c r="CJ79" s="1319"/>
      <c r="CK79" s="1319"/>
      <c r="CL79" s="1319"/>
      <c r="CM79" s="1319"/>
      <c r="CN79" s="1319">
        <v>8.1999999999999993</v>
      </c>
      <c r="CO79" s="1319"/>
      <c r="CP79" s="1319"/>
      <c r="CQ79" s="1319"/>
      <c r="CR79" s="1319"/>
      <c r="CS79" s="1319"/>
      <c r="CT79" s="1319"/>
      <c r="CU79" s="1319"/>
      <c r="CV79" s="1319">
        <v>7.8</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TAE/Y1Xg6wGVEjI6FPCkJIfi+BFne6v0T+KX9Cb5oJrt586gDIubRkbckaYkH17rT4mzu/32gV3hsnD95pMbFw==" saltValue="LcvCiTkWx5HtlqJajzVST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A35" zoomScale="80" zoomScaleNormal="80" zoomScaleSheetLayoutView="70" workbookViewId="0">
      <selection activeCell="BI61" sqref="BI6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fWc80iFL66HNcAZzF/obwzxTzPfG88JvZh+Xd2tzSrvjbJ7jCQKYnXHkJLor6y2vsqrcX60DO7SHnw1V1JBVg==" saltValue="qua55nmR8UhyAI/NCg/eR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56" zoomScaleNormal="100" zoomScaleSheetLayoutView="55" workbookViewId="0">
      <selection activeCell="BI61" sqref="BI6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fd3W5Wfp9i5L9/sH3ZnF5Sr5qhSDaFdIkeilLhjtTvq3/OrNpWTWESMRTqrLSGN2TLm8EO/PERqO2JPU8pzPA==" saltValue="ozHBVXMGYHh78rfVVvZly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555</v>
      </c>
      <c r="G2" s="156"/>
      <c r="H2" s="157"/>
    </row>
    <row r="3" spans="1:8" x14ac:dyDescent="0.15">
      <c r="A3" s="153" t="s">
        <v>548</v>
      </c>
      <c r="B3" s="158"/>
      <c r="C3" s="159"/>
      <c r="D3" s="160">
        <v>57651</v>
      </c>
      <c r="E3" s="161"/>
      <c r="F3" s="162">
        <v>53605</v>
      </c>
      <c r="G3" s="163"/>
      <c r="H3" s="164"/>
    </row>
    <row r="4" spans="1:8" x14ac:dyDescent="0.15">
      <c r="A4" s="165"/>
      <c r="B4" s="166"/>
      <c r="C4" s="167"/>
      <c r="D4" s="168">
        <v>17465</v>
      </c>
      <c r="E4" s="169"/>
      <c r="F4" s="170">
        <v>28343</v>
      </c>
      <c r="G4" s="171"/>
      <c r="H4" s="172"/>
    </row>
    <row r="5" spans="1:8" x14ac:dyDescent="0.15">
      <c r="A5" s="153" t="s">
        <v>550</v>
      </c>
      <c r="B5" s="158"/>
      <c r="C5" s="159"/>
      <c r="D5" s="160">
        <v>52779</v>
      </c>
      <c r="E5" s="161"/>
      <c r="F5" s="162">
        <v>58051</v>
      </c>
      <c r="G5" s="163"/>
      <c r="H5" s="164"/>
    </row>
    <row r="6" spans="1:8" x14ac:dyDescent="0.15">
      <c r="A6" s="165"/>
      <c r="B6" s="166"/>
      <c r="C6" s="167"/>
      <c r="D6" s="168">
        <v>23096</v>
      </c>
      <c r="E6" s="169"/>
      <c r="F6" s="170">
        <v>32143</v>
      </c>
      <c r="G6" s="171"/>
      <c r="H6" s="172"/>
    </row>
    <row r="7" spans="1:8" x14ac:dyDescent="0.15">
      <c r="A7" s="153" t="s">
        <v>551</v>
      </c>
      <c r="B7" s="158"/>
      <c r="C7" s="159"/>
      <c r="D7" s="160">
        <v>37303</v>
      </c>
      <c r="E7" s="161"/>
      <c r="F7" s="162">
        <v>65942</v>
      </c>
      <c r="G7" s="163"/>
      <c r="H7" s="164"/>
    </row>
    <row r="8" spans="1:8" x14ac:dyDescent="0.15">
      <c r="A8" s="165"/>
      <c r="B8" s="166"/>
      <c r="C8" s="167"/>
      <c r="D8" s="168">
        <v>16374</v>
      </c>
      <c r="E8" s="169"/>
      <c r="F8" s="170">
        <v>32778</v>
      </c>
      <c r="G8" s="171"/>
      <c r="H8" s="172"/>
    </row>
    <row r="9" spans="1:8" x14ac:dyDescent="0.15">
      <c r="A9" s="153" t="s">
        <v>552</v>
      </c>
      <c r="B9" s="158"/>
      <c r="C9" s="159"/>
      <c r="D9" s="160">
        <v>53014</v>
      </c>
      <c r="E9" s="161"/>
      <c r="F9" s="162">
        <v>68655</v>
      </c>
      <c r="G9" s="163"/>
      <c r="H9" s="164"/>
    </row>
    <row r="10" spans="1:8" x14ac:dyDescent="0.15">
      <c r="A10" s="165"/>
      <c r="B10" s="166"/>
      <c r="C10" s="167"/>
      <c r="D10" s="168">
        <v>23741</v>
      </c>
      <c r="E10" s="169"/>
      <c r="F10" s="170">
        <v>32316</v>
      </c>
      <c r="G10" s="171"/>
      <c r="H10" s="172"/>
    </row>
    <row r="11" spans="1:8" x14ac:dyDescent="0.15">
      <c r="A11" s="153" t="s">
        <v>553</v>
      </c>
      <c r="B11" s="158"/>
      <c r="C11" s="159"/>
      <c r="D11" s="160">
        <v>67752</v>
      </c>
      <c r="E11" s="161"/>
      <c r="F11" s="162">
        <v>66863</v>
      </c>
      <c r="G11" s="163"/>
      <c r="H11" s="164"/>
    </row>
    <row r="12" spans="1:8" x14ac:dyDescent="0.15">
      <c r="A12" s="165"/>
      <c r="B12" s="166"/>
      <c r="C12" s="173"/>
      <c r="D12" s="168">
        <v>28486</v>
      </c>
      <c r="E12" s="169"/>
      <c r="F12" s="170">
        <v>32770</v>
      </c>
      <c r="G12" s="171"/>
      <c r="H12" s="172"/>
    </row>
    <row r="13" spans="1:8" x14ac:dyDescent="0.15">
      <c r="A13" s="153"/>
      <c r="B13" s="158"/>
      <c r="C13" s="174"/>
      <c r="D13" s="175">
        <v>53700</v>
      </c>
      <c r="E13" s="176"/>
      <c r="F13" s="177">
        <v>62623</v>
      </c>
      <c r="G13" s="178"/>
      <c r="H13" s="164"/>
    </row>
    <row r="14" spans="1:8" x14ac:dyDescent="0.15">
      <c r="A14" s="165"/>
      <c r="B14" s="166"/>
      <c r="C14" s="167"/>
      <c r="D14" s="168">
        <v>21832</v>
      </c>
      <c r="E14" s="169"/>
      <c r="F14" s="170">
        <v>31670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8.9499999999999993</v>
      </c>
      <c r="C19" s="179">
        <f>ROUND(VALUE(SUBSTITUTE(実質収支比率等に係る経年分析!G$48,"▲","-")),2)</f>
        <v>7.59</v>
      </c>
      <c r="D19" s="179">
        <f>ROUND(VALUE(SUBSTITUTE(実質収支比率等に係る経年分析!H$48,"▲","-")),2)</f>
        <v>7.35</v>
      </c>
      <c r="E19" s="179">
        <f>ROUND(VALUE(SUBSTITUTE(実質収支比率等に係る経年分析!I$48,"▲","-")),2)</f>
        <v>6.96</v>
      </c>
      <c r="F19" s="179">
        <f>ROUND(VALUE(SUBSTITUTE(実質収支比率等に係る経年分析!J$48,"▲","-")),2)</f>
        <v>7.76</v>
      </c>
    </row>
    <row r="20" spans="1:11" x14ac:dyDescent="0.15">
      <c r="A20" s="179" t="s">
        <v>55</v>
      </c>
      <c r="B20" s="179">
        <f>ROUND(VALUE(SUBSTITUTE(実質収支比率等に係る経年分析!F$47,"▲","-")),2)</f>
        <v>21.01</v>
      </c>
      <c r="C20" s="179">
        <f>ROUND(VALUE(SUBSTITUTE(実質収支比率等に係る経年分析!G$47,"▲","-")),2)</f>
        <v>20.98</v>
      </c>
      <c r="D20" s="179">
        <f>ROUND(VALUE(SUBSTITUTE(実質収支比率等に係る経年分析!H$47,"▲","-")),2)</f>
        <v>21.15</v>
      </c>
      <c r="E20" s="179">
        <f>ROUND(VALUE(SUBSTITUTE(実質収支比率等に係る経年分析!I$47,"▲","-")),2)</f>
        <v>21.1</v>
      </c>
      <c r="F20" s="179">
        <f>ROUND(VALUE(SUBSTITUTE(実質収支比率等に係る経年分析!J$47,"▲","-")),2)</f>
        <v>20.399999999999999</v>
      </c>
    </row>
    <row r="21" spans="1:11" x14ac:dyDescent="0.15">
      <c r="A21" s="179" t="s">
        <v>56</v>
      </c>
      <c r="B21" s="179">
        <f>IF(ISNUMBER(VALUE(SUBSTITUTE(実質収支比率等に係る経年分析!F$49,"▲","-"))),ROUND(VALUE(SUBSTITUTE(実質収支比率等に係る経年分析!F$49,"▲","-")),2),NA())</f>
        <v>3.28</v>
      </c>
      <c r="C21" s="179">
        <f>IF(ISNUMBER(VALUE(SUBSTITUTE(実質収支比率等に係る経年分析!G$49,"▲","-"))),ROUND(VALUE(SUBSTITUTE(実質収支比率等に係る経年分析!G$49,"▲","-")),2),NA())</f>
        <v>-1.34</v>
      </c>
      <c r="D21" s="179">
        <f>IF(ISNUMBER(VALUE(SUBSTITUTE(実質収支比率等に係る経年分析!H$49,"▲","-"))),ROUND(VALUE(SUBSTITUTE(実質収支比率等に係る経年分析!H$49,"▲","-")),2),NA())</f>
        <v>-0.28999999999999998</v>
      </c>
      <c r="E21" s="179">
        <f>IF(ISNUMBER(VALUE(SUBSTITUTE(実質収支比率等に係る経年分析!I$49,"▲","-"))),ROUND(VALUE(SUBSTITUTE(実質収支比率等に係る経年分析!I$49,"▲","-")),2),NA())</f>
        <v>-0.41</v>
      </c>
      <c r="F21" s="179">
        <f>IF(ISNUMBER(VALUE(SUBSTITUTE(実質収支比率等に係る経年分析!J$49,"▲","-"))),ROUND(VALUE(SUBSTITUTE(実質収支比率等に係る経年分析!J$49,"▲","-")),2),NA())</f>
        <v>0.1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那須塩原市農業集落排水事業特別会計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0.05</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7.0000000000000007E-2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那須塩原市温泉事業特別会計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7.0000000000000007E-2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x14ac:dyDescent="0.15">
      <c r="A32" s="180" t="str">
        <f>IF(連結実質赤字比率に係る赤字・黒字の構成分析!C$38="",NA(),連結実質赤字比率に係る赤字・黒字の構成分析!C$38)</f>
        <v>那須塩原市下水道事業特別会計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7.0000000000000007E-2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1.73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2.19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1.98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1.19</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3.87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3.16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3.09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4.8099999999999996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2.17</v>
      </c>
    </row>
    <row r="35" spans="1:16" x14ac:dyDescent="0.15">
      <c r="A35" s="180" t="str">
        <f>IF(連結実質赤字比率に係る赤字・黒字の構成分析!C$35="",NA(),連結実質赤字比率に係る赤字・黒字の構成分析!C$35)</f>
        <v>那須塩原市水道事業会計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6.69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5.26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5.81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6.07</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8.94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7.57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7.33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6.95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7.75</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5471</v>
      </c>
      <c r="E42" s="181"/>
      <c r="F42" s="181"/>
      <c r="G42" s="181">
        <f>'実質公債費比率（分子）の構造'!L$52</f>
        <v>5448</v>
      </c>
      <c r="H42" s="181"/>
      <c r="I42" s="181"/>
      <c r="J42" s="181">
        <f>'実質公債費比率（分子）の構造'!M$52</f>
        <v>5474</v>
      </c>
      <c r="K42" s="181"/>
      <c r="L42" s="181"/>
      <c r="M42" s="181">
        <f>'実質公債費比率（分子）の構造'!N$52</f>
        <v>5385</v>
      </c>
      <c r="N42" s="181"/>
      <c r="O42" s="181"/>
      <c r="P42" s="181">
        <f>'実質公債費比率（分子）の構造'!O$52</f>
        <v>5250</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10</v>
      </c>
      <c r="C44" s="181"/>
      <c r="D44" s="181"/>
      <c r="E44" s="181">
        <f>'実質公債費比率（分子）の構造'!L$50</f>
        <v>12</v>
      </c>
      <c r="F44" s="181"/>
      <c r="G44" s="181"/>
      <c r="H44" s="181">
        <f>'実質公債費比率（分子）の構造'!M$50</f>
        <v>10</v>
      </c>
      <c r="I44" s="181"/>
      <c r="J44" s="181"/>
      <c r="K44" s="181">
        <f>'実質公債費比率（分子）の構造'!N$50</f>
        <v>8</v>
      </c>
      <c r="L44" s="181"/>
      <c r="M44" s="181"/>
      <c r="N44" s="181">
        <f>'実質公債費比率（分子）の構造'!O$50</f>
        <v>8</v>
      </c>
      <c r="O44" s="181"/>
      <c r="P44" s="181"/>
    </row>
    <row r="45" spans="1:16" x14ac:dyDescent="0.15">
      <c r="A45" s="181" t="s">
        <v>66</v>
      </c>
      <c r="B45" s="181">
        <f>'実質公債費比率（分子）の構造'!K$49</f>
        <v>56</v>
      </c>
      <c r="C45" s="181"/>
      <c r="D45" s="181"/>
      <c r="E45" s="181">
        <f>'実質公債費比率（分子）の構造'!L$49</f>
        <v>44</v>
      </c>
      <c r="F45" s="181"/>
      <c r="G45" s="181"/>
      <c r="H45" s="181">
        <f>'実質公債費比率（分子）の構造'!M$49</f>
        <v>121</v>
      </c>
      <c r="I45" s="181"/>
      <c r="J45" s="181"/>
      <c r="K45" s="181">
        <f>'実質公債費比率（分子）の構造'!N$49</f>
        <v>116</v>
      </c>
      <c r="L45" s="181"/>
      <c r="M45" s="181"/>
      <c r="N45" s="181">
        <f>'実質公債費比率（分子）の構造'!O$49</f>
        <v>159</v>
      </c>
      <c r="O45" s="181"/>
      <c r="P45" s="181"/>
    </row>
    <row r="46" spans="1:16" x14ac:dyDescent="0.15">
      <c r="A46" s="181" t="s">
        <v>67</v>
      </c>
      <c r="B46" s="181">
        <f>'実質公債費比率（分子）の構造'!K$48</f>
        <v>1380</v>
      </c>
      <c r="C46" s="181"/>
      <c r="D46" s="181"/>
      <c r="E46" s="181">
        <f>'実質公債費比率（分子）の構造'!L$48</f>
        <v>1307</v>
      </c>
      <c r="F46" s="181"/>
      <c r="G46" s="181"/>
      <c r="H46" s="181">
        <f>'実質公債費比率（分子）の構造'!M$48</f>
        <v>1353</v>
      </c>
      <c r="I46" s="181"/>
      <c r="J46" s="181"/>
      <c r="K46" s="181">
        <f>'実質公債費比率（分子）の構造'!N$48</f>
        <v>1302</v>
      </c>
      <c r="L46" s="181"/>
      <c r="M46" s="181"/>
      <c r="N46" s="181">
        <f>'実質公債費比率（分子）の構造'!O$48</f>
        <v>1338</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5170</v>
      </c>
      <c r="C49" s="181"/>
      <c r="D49" s="181"/>
      <c r="E49" s="181">
        <f>'実質公債費比率（分子）の構造'!L$45</f>
        <v>4845</v>
      </c>
      <c r="F49" s="181"/>
      <c r="G49" s="181"/>
      <c r="H49" s="181">
        <f>'実質公債費比率（分子）の構造'!M$45</f>
        <v>4914</v>
      </c>
      <c r="I49" s="181"/>
      <c r="J49" s="181"/>
      <c r="K49" s="181">
        <f>'実質公債費比率（分子）の構造'!N$45</f>
        <v>4900</v>
      </c>
      <c r="L49" s="181"/>
      <c r="M49" s="181"/>
      <c r="N49" s="181">
        <f>'実質公債費比率（分子）の構造'!O$45</f>
        <v>4731</v>
      </c>
      <c r="O49" s="181"/>
      <c r="P49" s="181"/>
    </row>
    <row r="50" spans="1:16" x14ac:dyDescent="0.15">
      <c r="A50" s="181" t="s">
        <v>71</v>
      </c>
      <c r="B50" s="181" t="e">
        <f>NA()</f>
        <v>#N/A</v>
      </c>
      <c r="C50" s="181">
        <f>IF(ISNUMBER('実質公債費比率（分子）の構造'!K$53),'実質公債費比率（分子）の構造'!K$53,NA())</f>
        <v>1145</v>
      </c>
      <c r="D50" s="181" t="e">
        <f>NA()</f>
        <v>#N/A</v>
      </c>
      <c r="E50" s="181" t="e">
        <f>NA()</f>
        <v>#N/A</v>
      </c>
      <c r="F50" s="181">
        <f>IF(ISNUMBER('実質公債費比率（分子）の構造'!L$53),'実質公債費比率（分子）の構造'!L$53,NA())</f>
        <v>760</v>
      </c>
      <c r="G50" s="181" t="e">
        <f>NA()</f>
        <v>#N/A</v>
      </c>
      <c r="H50" s="181" t="e">
        <f>NA()</f>
        <v>#N/A</v>
      </c>
      <c r="I50" s="181">
        <f>IF(ISNUMBER('実質公債費比率（分子）の構造'!M$53),'実質公債費比率（分子）の構造'!M$53,NA())</f>
        <v>924</v>
      </c>
      <c r="J50" s="181" t="e">
        <f>NA()</f>
        <v>#N/A</v>
      </c>
      <c r="K50" s="181" t="e">
        <f>NA()</f>
        <v>#N/A</v>
      </c>
      <c r="L50" s="181">
        <f>IF(ISNUMBER('実質公債費比率（分子）の構造'!N$53),'実質公債費比率（分子）の構造'!N$53,NA())</f>
        <v>941</v>
      </c>
      <c r="M50" s="181" t="e">
        <f>NA()</f>
        <v>#N/A</v>
      </c>
      <c r="N50" s="181" t="e">
        <f>NA()</f>
        <v>#N/A</v>
      </c>
      <c r="O50" s="181">
        <f>IF(ISNUMBER('実質公債費比率（分子）の構造'!O$53),'実質公債費比率（分子）の構造'!O$53,NA())</f>
        <v>986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48167</v>
      </c>
      <c r="E56" s="180"/>
      <c r="F56" s="180"/>
      <c r="G56" s="180">
        <f>'将来負担比率（分子）の構造'!J$52</f>
        <v>46983</v>
      </c>
      <c r="H56" s="180"/>
      <c r="I56" s="180"/>
      <c r="J56" s="180">
        <f>'将来負担比率（分子）の構造'!K$52</f>
        <v>45711</v>
      </c>
      <c r="K56" s="180"/>
      <c r="L56" s="180"/>
      <c r="M56" s="180">
        <f>'将来負担比率（分子）の構造'!L$52</f>
        <v>44418</v>
      </c>
      <c r="N56" s="180"/>
      <c r="O56" s="180"/>
      <c r="P56" s="180">
        <f>'将来負担比率（分子）の構造'!M$52</f>
        <v>42932</v>
      </c>
    </row>
    <row r="57" spans="1:16" x14ac:dyDescent="0.15">
      <c r="A57" s="180" t="s">
        <v>42</v>
      </c>
      <c r="B57" s="180"/>
      <c r="C57" s="180"/>
      <c r="D57" s="180">
        <f>'将来負担比率（分子）の構造'!I$51</f>
        <v>3563</v>
      </c>
      <c r="E57" s="180"/>
      <c r="F57" s="180"/>
      <c r="G57" s="180">
        <f>'将来負担比率（分子）の構造'!J$51</f>
        <v>3395</v>
      </c>
      <c r="H57" s="180"/>
      <c r="I57" s="180"/>
      <c r="J57" s="180">
        <f>'将来負担比率（分子）の構造'!K$51</f>
        <v>3619</v>
      </c>
      <c r="K57" s="180"/>
      <c r="L57" s="180"/>
      <c r="M57" s="180">
        <f>'将来負担比率（分子）の構造'!L$51</f>
        <v>3447</v>
      </c>
      <c r="N57" s="180"/>
      <c r="O57" s="180"/>
      <c r="P57" s="180">
        <f>'将来負担比率（分子）の構造'!M$51</f>
        <v>3357</v>
      </c>
    </row>
    <row r="58" spans="1:16" x14ac:dyDescent="0.15">
      <c r="A58" s="180" t="s">
        <v>41</v>
      </c>
      <c r="B58" s="180"/>
      <c r="C58" s="180"/>
      <c r="D58" s="180">
        <f>'将来負担比率（分子）の構造'!I$50</f>
        <v>13557</v>
      </c>
      <c r="E58" s="180"/>
      <c r="F58" s="180"/>
      <c r="G58" s="180">
        <f>'将来負担比率（分子）の構造'!J$50</f>
        <v>14453</v>
      </c>
      <c r="H58" s="180"/>
      <c r="I58" s="180"/>
      <c r="J58" s="180">
        <f>'将来負担比率（分子）の構造'!K$50</f>
        <v>14951</v>
      </c>
      <c r="K58" s="180"/>
      <c r="L58" s="180"/>
      <c r="M58" s="180">
        <f>'将来負担比率（分子）の構造'!L$50</f>
        <v>15195</v>
      </c>
      <c r="N58" s="180"/>
      <c r="O58" s="180"/>
      <c r="P58" s="180">
        <f>'将来負担比率（分子）の構造'!M$50</f>
        <v>16817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v>
      </c>
      <c r="C61" s="180"/>
      <c r="D61" s="180"/>
      <c r="E61" s="180">
        <f>'将来負担比率（分子）の構造'!J$46</f>
        <v>0</v>
      </c>
      <c r="F61" s="180"/>
      <c r="G61" s="180"/>
      <c r="H61" s="180">
        <f>'将来負担比率（分子）の構造'!K$46</f>
        <v>0</v>
      </c>
      <c r="I61" s="180"/>
      <c r="J61" s="180"/>
      <c r="K61" s="180">
        <f>'将来負担比率（分子）の構造'!L$46</f>
        <v>0</v>
      </c>
      <c r="L61" s="180"/>
      <c r="M61" s="180"/>
      <c r="N61" s="180">
        <f>'将来負担比率（分子）の構造'!M$46</f>
        <v>1</v>
      </c>
      <c r="O61" s="180"/>
      <c r="P61" s="180"/>
    </row>
    <row r="62" spans="1:16" x14ac:dyDescent="0.15">
      <c r="A62" s="180" t="s">
        <v>35</v>
      </c>
      <c r="B62" s="180">
        <f>'将来負担比率（分子）の構造'!I$45</f>
        <v>4479</v>
      </c>
      <c r="C62" s="180"/>
      <c r="D62" s="180"/>
      <c r="E62" s="180">
        <f>'将来負担比率（分子）の構造'!J$45</f>
        <v>4083</v>
      </c>
      <c r="F62" s="180"/>
      <c r="G62" s="180"/>
      <c r="H62" s="180">
        <f>'将来負担比率（分子）の構造'!K$45</f>
        <v>3994</v>
      </c>
      <c r="I62" s="180"/>
      <c r="J62" s="180"/>
      <c r="K62" s="180">
        <f>'将来負担比率（分子）の構造'!L$45</f>
        <v>4015</v>
      </c>
      <c r="L62" s="180"/>
      <c r="M62" s="180"/>
      <c r="N62" s="180">
        <f>'将来負担比率（分子）の構造'!M$45</f>
        <v>3568</v>
      </c>
      <c r="O62" s="180"/>
      <c r="P62" s="180"/>
    </row>
    <row r="63" spans="1:16" x14ac:dyDescent="0.15">
      <c r="A63" s="180" t="s">
        <v>34</v>
      </c>
      <c r="B63" s="180">
        <f>'将来負担比率（分子）の構造'!I$44</f>
        <v>721</v>
      </c>
      <c r="C63" s="180"/>
      <c r="D63" s="180"/>
      <c r="E63" s="180">
        <f>'将来負担比率（分子）の構造'!J$44</f>
        <v>1344</v>
      </c>
      <c r="F63" s="180"/>
      <c r="G63" s="180"/>
      <c r="H63" s="180">
        <f>'将来負担比率（分子）の構造'!K$44</f>
        <v>1158</v>
      </c>
      <c r="I63" s="180"/>
      <c r="J63" s="180"/>
      <c r="K63" s="180">
        <f>'将来負担比率（分子）の構造'!L$44</f>
        <v>1247</v>
      </c>
      <c r="L63" s="180"/>
      <c r="M63" s="180"/>
      <c r="N63" s="180">
        <f>'将来負担比率（分子）の構造'!M$44</f>
        <v>1304</v>
      </c>
      <c r="O63" s="180"/>
      <c r="P63" s="180"/>
    </row>
    <row r="64" spans="1:16" x14ac:dyDescent="0.15">
      <c r="A64" s="180" t="s">
        <v>33</v>
      </c>
      <c r="B64" s="180">
        <f>'将来負担比率（分子）の構造'!I$43</f>
        <v>14350</v>
      </c>
      <c r="C64" s="180"/>
      <c r="D64" s="180"/>
      <c r="E64" s="180">
        <f>'将来負担比率（分子）の構造'!J$43</f>
        <v>13331</v>
      </c>
      <c r="F64" s="180"/>
      <c r="G64" s="180"/>
      <c r="H64" s="180">
        <f>'将来負担比率（分子）の構造'!K$43</f>
        <v>12549</v>
      </c>
      <c r="I64" s="180"/>
      <c r="J64" s="180"/>
      <c r="K64" s="180">
        <f>'将来負担比率（分子）の構造'!L$43</f>
        <v>11847</v>
      </c>
      <c r="L64" s="180"/>
      <c r="M64" s="180"/>
      <c r="N64" s="180">
        <f>'将来負担比率（分子）の構造'!M$43</f>
        <v>11547</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35154</v>
      </c>
      <c r="C66" s="180"/>
      <c r="D66" s="180"/>
      <c r="E66" s="180">
        <f>'将来負担比率（分子）の構造'!J$41</f>
        <v>35301</v>
      </c>
      <c r="F66" s="180"/>
      <c r="G66" s="180"/>
      <c r="H66" s="180">
        <f>'将来負担比率（分子）の構造'!K$41</f>
        <v>33832</v>
      </c>
      <c r="I66" s="180"/>
      <c r="J66" s="180"/>
      <c r="K66" s="180">
        <f>'将来負担比率（分子）の構造'!L$41</f>
        <v>33399</v>
      </c>
      <c r="L66" s="180"/>
      <c r="M66" s="180"/>
      <c r="N66" s="180">
        <f>'将来負担比率（分子）の構造'!M$41</f>
        <v>34170</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5792</v>
      </c>
      <c r="C72" s="184">
        <f>基金残高に係る経年分析!G55</f>
        <v>5783</v>
      </c>
      <c r="D72" s="184">
        <f>基金残高に係る経年分析!H55</f>
        <v>5592</v>
      </c>
    </row>
    <row r="73" spans="1:16" x14ac:dyDescent="0.15">
      <c r="A73" s="183" t="s">
        <v>78</v>
      </c>
      <c r="B73" s="184">
        <f>基金残高に係る経年分析!F56</f>
        <v>1665</v>
      </c>
      <c r="C73" s="184">
        <f>基金残高に係る経年分析!G56</f>
        <v>1665</v>
      </c>
      <c r="D73" s="184">
        <f>基金残高に係る経年分析!H56</f>
        <v>1665</v>
      </c>
    </row>
    <row r="74" spans="1:16" x14ac:dyDescent="0.15">
      <c r="A74" s="183" t="s">
        <v>79</v>
      </c>
      <c r="B74" s="184">
        <f>基金残高に係る経年分析!F57</f>
        <v>7968</v>
      </c>
      <c r="C74" s="184">
        <f>基金残高に係る経年分析!G57</f>
        <v>8650</v>
      </c>
      <c r="D74" s="184">
        <f>基金残高に係る経年分析!H57</f>
        <v>9054</v>
      </c>
    </row>
  </sheetData>
  <sheetProtection algorithmName="SHA-512" hashValue="/1dVdRfmfzd5S1ZFmSSWCBwyFUn8OdHZ+HeS5y+0QOrZYcIYKEJeaRWGkM3O9Tqcdj/LUSqIHOm0jqa1+COjaw==" saltValue="99h9Dwk+aPPulvSfoN/2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那須塩原市</cp:lastModifiedBy>
  <cp:lastPrinted>2020-03-05T00:54:51Z</cp:lastPrinted>
  <dcterms:created xsi:type="dcterms:W3CDTF">2020-02-10T02:53:03Z</dcterms:created>
  <dcterms:modified xsi:type="dcterms:W3CDTF">2020-09-23T05:19:12Z</dcterms:modified>
  <cp:category/>
</cp:coreProperties>
</file>