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.yamanaka\Desktop\作業場\R7-1月_経営比較なんとか\提出\0128再DL→提出\"/>
    </mc:Choice>
  </mc:AlternateContent>
  <xr:revisionPtr revIDLastSave="0" documentId="13_ncr:1_{53C90866-4D1E-4673-AE69-3CFAAB3EFFE0}" xr6:coauthVersionLast="47" xr6:coauthVersionMax="47" xr10:uidLastSave="{00000000-0000-0000-0000-000000000000}"/>
  <workbookProtection workbookAlgorithmName="SHA-512" workbookHashValue="nwqCnsgXcjyy94MlPTm8IKT8KSmxsWKrQjhF81zkcz9dJZEXJfdyRYmpq+73GMbL7qg0xuveMuq8tEFXdtqpAA==" workbookSaltValue="jo5qU8C6jcGScoCfi7h6fA==" workbookSpinCount="100000" lockStructure="1"/>
  <bookViews>
    <workbookView xWindow="3744" yWindow="636" windowWidth="18000" windowHeight="11232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I85" i="4"/>
  <c r="G85" i="4"/>
  <c r="F85" i="4"/>
  <c r="AT10" i="4"/>
  <c r="I10" i="4"/>
</calcChain>
</file>

<file path=xl/sharedStrings.xml><?xml version="1.0" encoding="utf-8"?>
<sst xmlns="http://schemas.openxmlformats.org/spreadsheetml/2006/main" count="253" uniqueCount="117">
  <si>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</si>
  <si>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</si>
  <si>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</si>
  <si>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</si>
  <si>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</si>
  <si>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</si>
  <si>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</si>
  <si>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</si>
  <si>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</si>
  <si>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</si>
  <si>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</si>
  <si>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</si>
  <si>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</si>
  <si>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</si>
  <si>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</si>
  <si>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</si>
  <si>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</si>
  <si>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</si>
  <si>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</si>
  <si>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</si>
  <si>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</si>
  <si>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</si>
  <si>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</si>
  <si>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</si>
  <si>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</si>
  <si>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</si>
  <si>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</si>
  <si>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</si>
  <si>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</si>
  <si>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</si>
  <si>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</si>
  <si>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</si>
  <si>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</si>
  <si>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</si>
  <si>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</si>
  <si>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</si>
  <si>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</si>
  <si>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</si>
  <si>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</si>
  <si>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</si>
  <si>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</si>
  <si>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</si>
  <si>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</si>
  <si>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</si>
  <si>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</si>
  <si>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</si>
  <si>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</si>
  <si>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</si>
  <si>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</si>
  <si>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</si>
  <si>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</si>
  <si>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</si>
  <si>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</si>
  <si>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</si>
  <si>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</si>
  <si>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</si>
  <si>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</si>
  <si>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</si>
  <si>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</si>
  <si>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</si>
  <si>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</si>
  <si>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</si>
  <si>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</si>
  <si>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</si>
  <si>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</si>
  <si>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</si>
  <si>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</si>
  <si>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</si>
  <si>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</si>
  <si>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</si>
  <si>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</si>
  <si>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</si>
  <si>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</si>
  <si>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</si>
  <si>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</si>
  <si>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</si>
  <si>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</si>
  <si>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</si>
  <si>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</si>
  <si>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</si>
  <si>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</si>
  <si>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</si>
  <si>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</si>
  <si>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</si>
  <si>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</si>
  <si>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</si>
  <si>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</si>
  <si>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</si>
  <si>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</si>
  <si>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</si>
  <si>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</si>
  <si>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</si>
  <si>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</si>
  <si>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</si>
  <si>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</si>
  <si>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</si>
  <si>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那須塩原市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</si>
  <si>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</si>
  <si>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</si>
  <si>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</si>
  <si>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</si>
  <si>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</si>
  <si>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</si>
  <si>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</si>
  <si>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</si>
  <si>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</si>
  <si>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</si>
  <si>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</si>
  <si>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</si>
  <si>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</si>
  <si>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</si>
  <si>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</si>
  <si>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</si>
  <si>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</si>
  <si>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令和2年度から地方公営企業法を適用したため、以前のデータはなし。
（1）健全性について
　経常収支比率は前年度から大幅に増加していますが、これは前年度に南赤田地区浄化センター解体工事に伴う一時的な費用の増加が発生したためです。　
　経費回収率は依然として100％を下回っており、不足分を一般会計からの繰入金に依存している状況です。
　流動比率は前年度から大幅に改善し100％を上回っていますが、これは令和4年度の南赤田地区浄化センター解体工事を要因とする影響が続いたためです。これは一時的なものであるため、今後も企業債償還を着実に進め、流動比率の増加に努める必要があります。
　企業債残高対事業規模比率は、類似団体平均を上回っているものの、前年度から減少しています。今後も企業債の償還を着実に進め、企業債残高対事業規模比率の減少に努めていきます。
　汚水処理原価は、類似団体平均を下回っているものの、前年度から増加しています。今後も経費削減等に努め、効率的な処理が行えるよう取り組んでいきます。
（2）効率性について
　施設利用率は、対前年度、対類似団体平均ともに下回っており、施設の老朽化による処理能力の低下が懸念されます。
　水洗化率は、対前年度、類似団体平均をわずかに上回っています。引続き普及活動等による水洗化促進を行い、さらなる向上を目指していきます。</t>
    <phoneticPr fontId="4"/>
  </si>
  <si>
    <t>　有形固定資産減価償却率は、令和2年度に公営企業会計に移行し、未償却残高を資産の取得価額とし、減価償却累計額が0の状態で開始したため極端に低く、管渠老朽化率も0％となっています。
　供用開始後、約20年が経過しているものの、施設の健全度はまだ高い状況です。今後、施設の老朽化が進むことが想定されますが、施設を単に更新するのではなく、維持管理費の削減及び事業の効率化を図るため、公共下水道への編入について検討を進めていきます。</t>
    <phoneticPr fontId="4"/>
  </si>
  <si>
    <t>　本市の農業集落排水事業は、現在使用料の改定中（段階的な軽減措置）ですが、不足分は一般会計からの繰入金で賄っている状況です。
　今後は施設の老朽化を見越した、より適正な施設管理と健全な下水道経営が求められます。
　持続可能な下水道経営に向け、経営戦略に基づき、効率的な投資と財政基盤の強化に取り組んでいきます。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</si>
</sst>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7-4120-97F5-B3403CF9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7-4120-97F5-B3403CF9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156.08000000000001</c:v>
                </c:pt>
                <c:pt idx="2">
                  <c:v>154.97999999999999</c:v>
                </c:pt>
                <c:pt idx="3">
                  <c:v>139.5</c:v>
                </c:pt>
                <c:pt idx="4">
                  <c:v>160.63999999999999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683-9125-46D2B9DA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106.37</c:v>
                </c:pt>
                <c:pt idx="2">
                  <c:v>106.07</c:v>
                </c:pt>
                <c:pt idx="3">
                  <c:v>105.5</c:v>
                </c:pt>
                <c:pt idx="4">
                  <c:v>106.35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3-4683-9125-46D2B9DA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3.73</c:v>
                </c:pt>
                <c:pt idx="2">
                  <c:v>7.41</c:v>
                </c:pt>
                <c:pt idx="3">
                  <c:v>11.33</c:v>
                </c:pt>
                <c:pt idx="4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6-4250-9C53-5CD37C564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20.34</c:v>
                </c:pt>
                <c:pt idx="2">
                  <c:v>21.85</c:v>
                </c:pt>
                <c:pt idx="3">
                  <c:v>25.19</c:v>
                </c:pt>
                <c:pt idx="4">
                  <c:v>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6-4250-9C53-5CD37C564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3-4B17-8E34-40D28A8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3-4B17-8E34-40D28A8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A-44E5-852D-7C9382B45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139.02000000000001</c:v>
                </c:pt>
                <c:pt idx="2">
                  <c:v>132.04</c:v>
                </c:pt>
                <c:pt idx="3">
                  <c:v>145.43</c:v>
                </c:pt>
                <c:pt idx="4">
                  <c:v>129.88999999999999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A-44E5-852D-7C9382B45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57.38</c:v>
                </c:pt>
                <c:pt idx="2">
                  <c:v>67.42</c:v>
                </c:pt>
                <c:pt idx="3">
                  <c:v>158.44</c:v>
                </c:pt>
                <c:pt idx="4">
                  <c:v>203.42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0-429C-9C46-AD647189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29.13</c:v>
                </c:pt>
                <c:pt idx="2">
                  <c:v>35.69</c:v>
                </c:pt>
                <c:pt idx="3">
                  <c:v>38.4</c:v>
                </c:pt>
                <c:pt idx="4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29C-9C46-AD647189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4328</c:v>
                </c:pt>
                <c:pt idx="2">
                  <c:v>3818.76</c:v>
                </c:pt>
                <c:pt idx="3">
                  <c:v>3337.7</c:v>
                </c:pt>
                <c:pt idx="4">
                  <c:v>2877.17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9-44A7-96FA-D7067633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9-44A7-96FA-D7067633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61.57</c:v>
                </c:pt>
                <c:pt idx="2">
                  <c:v>52.88</c:v>
                </c:pt>
                <c:pt idx="3">
                  <c:v>52.43</c:v>
                </c:pt>
                <c:pt idx="4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8-465C-A2BC-ABA731C65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8-465C-A2BC-ABA731C65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194.79</c:v>
                </c:pt>
                <c:pt idx="2">
                  <c:v>235.22</c:v>
                </c:pt>
                <c:pt idx="3">
                  <c:v>242.48</c:v>
                </c:pt>
                <c:pt idx="4">
                  <c:v>261.76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5-4D68-9E99-CBA0708EB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5-4D68-9E99-CBA0708EB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46.71</c:v>
                </c:pt>
                <c:pt idx="2">
                  <c:v>49.53</c:v>
                </c:pt>
                <c:pt idx="3">
                  <c:v>47.65</c:v>
                </c:pt>
                <c:pt idx="4">
                  <c:v>40.909999999999997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2-4E51-ACE4-EC37BE808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2-4E51-ACE4-EC37BE808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86.61</c:v>
                </c:pt>
                <c:pt idx="2">
                  <c:v>86.21</c:v>
                </c:pt>
                <c:pt idx="3">
                  <c:v>86.21</c:v>
                </c:pt>
                <c:pt idx="4">
                  <c:v>86.94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8-4AD0-A75C-49B74CFD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8-4AD0-A75C-49B74CFD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H12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2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2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0" t="str">
        <f>データ!H6</f>
        <v>栃木県　那須塩原市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116133</v>
      </c>
      <c r="AM8" s="54"/>
      <c r="AN8" s="54"/>
      <c r="AO8" s="54"/>
      <c r="AP8" s="54"/>
      <c r="AQ8" s="54"/>
      <c r="AR8" s="54"/>
      <c r="AS8" s="54"/>
      <c r="AT8" s="53">
        <f>データ!T6</f>
        <v>592.74</v>
      </c>
      <c r="AU8" s="53"/>
      <c r="AV8" s="53"/>
      <c r="AW8" s="53"/>
      <c r="AX8" s="53"/>
      <c r="AY8" s="53"/>
      <c r="AZ8" s="53"/>
      <c r="BA8" s="53"/>
      <c r="BB8" s="53">
        <f>データ!U6</f>
        <v>195.93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2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70.959999999999994</v>
      </c>
      <c r="J10" s="53"/>
      <c r="K10" s="53"/>
      <c r="L10" s="53"/>
      <c r="M10" s="53"/>
      <c r="N10" s="53"/>
      <c r="O10" s="53"/>
      <c r="P10" s="53">
        <f>データ!P6</f>
        <v>1.08</v>
      </c>
      <c r="Q10" s="53"/>
      <c r="R10" s="53"/>
      <c r="S10" s="53"/>
      <c r="T10" s="53"/>
      <c r="U10" s="53"/>
      <c r="V10" s="53"/>
      <c r="W10" s="53">
        <f>データ!Q6</f>
        <v>94.4</v>
      </c>
      <c r="X10" s="53"/>
      <c r="Y10" s="53"/>
      <c r="Z10" s="53"/>
      <c r="AA10" s="53"/>
      <c r="AB10" s="53"/>
      <c r="AC10" s="53"/>
      <c r="AD10" s="54">
        <f>データ!R6</f>
        <v>2750</v>
      </c>
      <c r="AE10" s="54"/>
      <c r="AF10" s="54"/>
      <c r="AG10" s="54"/>
      <c r="AH10" s="54"/>
      <c r="AI10" s="54"/>
      <c r="AJ10" s="54"/>
      <c r="AK10" s="2"/>
      <c r="AL10" s="54">
        <f>データ!V6</f>
        <v>1248</v>
      </c>
      <c r="AM10" s="54"/>
      <c r="AN10" s="54"/>
      <c r="AO10" s="54"/>
      <c r="AP10" s="54"/>
      <c r="AQ10" s="54"/>
      <c r="AR10" s="54"/>
      <c r="AS10" s="54"/>
      <c r="AT10" s="53">
        <f>データ!W6</f>
        <v>0.7</v>
      </c>
      <c r="AU10" s="53"/>
      <c r="AV10" s="53"/>
      <c r="AW10" s="53"/>
      <c r="AX10" s="53"/>
      <c r="AY10" s="53"/>
      <c r="AZ10" s="53"/>
      <c r="BA10" s="53"/>
      <c r="BB10" s="53">
        <f>データ!X6</f>
        <v>1782.86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2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9" t="s">
        <v>114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115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116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qCNQ7uBpB3BAegpihDVjDLVH/R/hIVyEY8lEarXsLmuLnfGNYDc/B9BjARpgLZZIPWWsMPWLFJPkcpKqw/FQmQ==" saltValue="hV6tXN3aw2mko/EZdVCN8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92134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那須塩原市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70.959999999999994</v>
      </c>
      <c r="P6" s="20">
        <f t="shared" si="3"/>
        <v>1.08</v>
      </c>
      <c r="Q6" s="20">
        <f t="shared" si="3"/>
        <v>94.4</v>
      </c>
      <c r="R6" s="20">
        <f t="shared" si="3"/>
        <v>2750</v>
      </c>
      <c r="S6" s="20">
        <f t="shared" si="3"/>
        <v>116133</v>
      </c>
      <c r="T6" s="20">
        <f t="shared" si="3"/>
        <v>592.74</v>
      </c>
      <c r="U6" s="20">
        <f t="shared" si="3"/>
        <v>195.93</v>
      </c>
      <c r="V6" s="20">
        <f t="shared" si="3"/>
        <v>1248</v>
      </c>
      <c r="W6" s="20">
        <f t="shared" si="3"/>
        <v>0.7</v>
      </c>
      <c r="X6" s="20">
        <f t="shared" si="3"/>
        <v>1782.86</v>
      </c>
      <c r="Y6" s="21" t="str">
        <f>IF(Y7="",NA(),Y7)</f>
        <v>-</v>
      </c>
      <c r="Z6" s="21">
        <f t="shared" ref="Z6:AH6" si="4">IF(Z7="",NA(),Z7)</f>
        <v>156.08000000000001</v>
      </c>
      <c r="AA6" s="21">
        <f t="shared" si="4"/>
        <v>154.97999999999999</v>
      </c>
      <c r="AB6" s="21">
        <f t="shared" si="4"/>
        <v>139.5</v>
      </c>
      <c r="AC6" s="21">
        <f t="shared" si="4"/>
        <v>160.63999999999999</v>
      </c>
      <c r="AD6" s="21" t="str">
        <f t="shared" si="4"/>
        <v>-</v>
      </c>
      <c r="AE6" s="21">
        <f t="shared" si="4"/>
        <v>106.37</v>
      </c>
      <c r="AF6" s="21">
        <f t="shared" si="4"/>
        <v>106.07</v>
      </c>
      <c r="AG6" s="21">
        <f t="shared" si="4"/>
        <v>105.5</v>
      </c>
      <c r="AH6" s="21">
        <f t="shared" si="4"/>
        <v>106.35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139.02000000000001</v>
      </c>
      <c r="AQ6" s="21">
        <f t="shared" si="5"/>
        <v>132.04</v>
      </c>
      <c r="AR6" s="21">
        <f t="shared" si="5"/>
        <v>145.43</v>
      </c>
      <c r="AS6" s="21">
        <f t="shared" si="5"/>
        <v>129.88999999999999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>
        <f t="shared" ref="AV6:BD6" si="6">IF(AV7="",NA(),AV7)</f>
        <v>57.38</v>
      </c>
      <c r="AW6" s="21">
        <f t="shared" si="6"/>
        <v>67.42</v>
      </c>
      <c r="AX6" s="21">
        <f t="shared" si="6"/>
        <v>158.44</v>
      </c>
      <c r="AY6" s="21">
        <f t="shared" si="6"/>
        <v>203.42</v>
      </c>
      <c r="AZ6" s="21" t="str">
        <f t="shared" si="6"/>
        <v>-</v>
      </c>
      <c r="BA6" s="21">
        <f t="shared" si="6"/>
        <v>29.13</v>
      </c>
      <c r="BB6" s="21">
        <f t="shared" si="6"/>
        <v>35.69</v>
      </c>
      <c r="BC6" s="21">
        <f t="shared" si="6"/>
        <v>38.4</v>
      </c>
      <c r="BD6" s="21">
        <f t="shared" si="6"/>
        <v>44.04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>
        <f t="shared" ref="BG6:BO6" si="7">IF(BG7="",NA(),BG7)</f>
        <v>4328</v>
      </c>
      <c r="BH6" s="21">
        <f t="shared" si="7"/>
        <v>3818.76</v>
      </c>
      <c r="BI6" s="21">
        <f t="shared" si="7"/>
        <v>3337.7</v>
      </c>
      <c r="BJ6" s="21">
        <f t="shared" si="7"/>
        <v>2877.17</v>
      </c>
      <c r="BK6" s="21" t="str">
        <f t="shared" si="7"/>
        <v>-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>
        <f t="shared" ref="BR6:BZ6" si="8">IF(BR7="",NA(),BR7)</f>
        <v>61.57</v>
      </c>
      <c r="BS6" s="21">
        <f t="shared" si="8"/>
        <v>52.88</v>
      </c>
      <c r="BT6" s="21">
        <f t="shared" si="8"/>
        <v>52.43</v>
      </c>
      <c r="BU6" s="21">
        <f t="shared" si="8"/>
        <v>49.5</v>
      </c>
      <c r="BV6" s="21" t="str">
        <f t="shared" si="8"/>
        <v>-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>
        <f t="shared" ref="CC6:CK6" si="9">IF(CC7="",NA(),CC7)</f>
        <v>194.79</v>
      </c>
      <c r="CD6" s="21">
        <f t="shared" si="9"/>
        <v>235.22</v>
      </c>
      <c r="CE6" s="21">
        <f t="shared" si="9"/>
        <v>242.48</v>
      </c>
      <c r="CF6" s="21">
        <f t="shared" si="9"/>
        <v>261.76</v>
      </c>
      <c r="CG6" s="21" t="str">
        <f t="shared" si="9"/>
        <v>-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>
        <f t="shared" ref="CN6:CV6" si="10">IF(CN7="",NA(),CN7)</f>
        <v>46.71</v>
      </c>
      <c r="CO6" s="21">
        <f t="shared" si="10"/>
        <v>49.53</v>
      </c>
      <c r="CP6" s="21">
        <f t="shared" si="10"/>
        <v>47.65</v>
      </c>
      <c r="CQ6" s="21">
        <f t="shared" si="10"/>
        <v>40.909999999999997</v>
      </c>
      <c r="CR6" s="21" t="str">
        <f t="shared" si="10"/>
        <v>-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>
        <f t="shared" ref="CY6:DG6" si="11">IF(CY7="",NA(),CY7)</f>
        <v>86.61</v>
      </c>
      <c r="CZ6" s="21">
        <f t="shared" si="11"/>
        <v>86.21</v>
      </c>
      <c r="DA6" s="21">
        <f t="shared" si="11"/>
        <v>86.21</v>
      </c>
      <c r="DB6" s="21">
        <f t="shared" si="11"/>
        <v>86.94</v>
      </c>
      <c r="DC6" s="21" t="str">
        <f t="shared" si="11"/>
        <v>-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>
        <f t="shared" ref="DJ6:DR6" si="12">IF(DJ7="",NA(),DJ7)</f>
        <v>3.73</v>
      </c>
      <c r="DK6" s="21">
        <f t="shared" si="12"/>
        <v>7.41</v>
      </c>
      <c r="DL6" s="21">
        <f t="shared" si="12"/>
        <v>11.33</v>
      </c>
      <c r="DM6" s="21">
        <f t="shared" si="12"/>
        <v>15.12</v>
      </c>
      <c r="DN6" s="21" t="str">
        <f t="shared" si="12"/>
        <v>-</v>
      </c>
      <c r="DO6" s="21">
        <f t="shared" si="12"/>
        <v>20.34</v>
      </c>
      <c r="DP6" s="21">
        <f t="shared" si="12"/>
        <v>21.85</v>
      </c>
      <c r="DQ6" s="21">
        <f t="shared" si="12"/>
        <v>25.19</v>
      </c>
      <c r="DR6" s="21">
        <f t="shared" si="12"/>
        <v>25.46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0.19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2023</v>
      </c>
      <c r="C7" s="23">
        <v>92134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70.959999999999994</v>
      </c>
      <c r="P7" s="24">
        <v>1.08</v>
      </c>
      <c r="Q7" s="24">
        <v>94.4</v>
      </c>
      <c r="R7" s="24">
        <v>2750</v>
      </c>
      <c r="S7" s="24">
        <v>116133</v>
      </c>
      <c r="T7" s="24">
        <v>592.74</v>
      </c>
      <c r="U7" s="24">
        <v>195.93</v>
      </c>
      <c r="V7" s="24">
        <v>1248</v>
      </c>
      <c r="W7" s="24">
        <v>0.7</v>
      </c>
      <c r="X7" s="24">
        <v>1782.86</v>
      </c>
      <c r="Y7" s="24" t="s">
        <v>102</v>
      </c>
      <c r="Z7" s="24">
        <v>156.08000000000001</v>
      </c>
      <c r="AA7" s="24">
        <v>154.97999999999999</v>
      </c>
      <c r="AB7" s="24">
        <v>139.5</v>
      </c>
      <c r="AC7" s="24">
        <v>160.63999999999999</v>
      </c>
      <c r="AD7" s="24" t="s">
        <v>102</v>
      </c>
      <c r="AE7" s="24">
        <v>106.37</v>
      </c>
      <c r="AF7" s="24">
        <v>106.07</v>
      </c>
      <c r="AG7" s="24">
        <v>105.5</v>
      </c>
      <c r="AH7" s="24">
        <v>106.35</v>
      </c>
      <c r="AI7" s="24">
        <v>104.44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139.02000000000001</v>
      </c>
      <c r="AQ7" s="24">
        <v>132.04</v>
      </c>
      <c r="AR7" s="24">
        <v>145.43</v>
      </c>
      <c r="AS7" s="24">
        <v>129.88999999999999</v>
      </c>
      <c r="AT7" s="24">
        <v>124.06</v>
      </c>
      <c r="AU7" s="24" t="s">
        <v>102</v>
      </c>
      <c r="AV7" s="24">
        <v>57.38</v>
      </c>
      <c r="AW7" s="24">
        <v>67.42</v>
      </c>
      <c r="AX7" s="24">
        <v>158.44</v>
      </c>
      <c r="AY7" s="24">
        <v>203.42</v>
      </c>
      <c r="AZ7" s="24" t="s">
        <v>102</v>
      </c>
      <c r="BA7" s="24">
        <v>29.13</v>
      </c>
      <c r="BB7" s="24">
        <v>35.69</v>
      </c>
      <c r="BC7" s="24">
        <v>38.4</v>
      </c>
      <c r="BD7" s="24">
        <v>44.04</v>
      </c>
      <c r="BE7" s="24">
        <v>42.02</v>
      </c>
      <c r="BF7" s="24" t="s">
        <v>102</v>
      </c>
      <c r="BG7" s="24">
        <v>4328</v>
      </c>
      <c r="BH7" s="24">
        <v>3818.76</v>
      </c>
      <c r="BI7" s="24">
        <v>3337.7</v>
      </c>
      <c r="BJ7" s="24">
        <v>2877.17</v>
      </c>
      <c r="BK7" s="24" t="s">
        <v>102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 t="s">
        <v>102</v>
      </c>
      <c r="BR7" s="24">
        <v>61.57</v>
      </c>
      <c r="BS7" s="24">
        <v>52.88</v>
      </c>
      <c r="BT7" s="24">
        <v>52.43</v>
      </c>
      <c r="BU7" s="24">
        <v>49.5</v>
      </c>
      <c r="BV7" s="24" t="s">
        <v>102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 t="s">
        <v>102</v>
      </c>
      <c r="CC7" s="24">
        <v>194.79</v>
      </c>
      <c r="CD7" s="24">
        <v>235.22</v>
      </c>
      <c r="CE7" s="24">
        <v>242.48</v>
      </c>
      <c r="CF7" s="24">
        <v>261.76</v>
      </c>
      <c r="CG7" s="24" t="s">
        <v>102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 t="s">
        <v>102</v>
      </c>
      <c r="CN7" s="24">
        <v>46.71</v>
      </c>
      <c r="CO7" s="24">
        <v>49.53</v>
      </c>
      <c r="CP7" s="24">
        <v>47.65</v>
      </c>
      <c r="CQ7" s="24">
        <v>40.909999999999997</v>
      </c>
      <c r="CR7" s="24" t="s">
        <v>102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 t="s">
        <v>102</v>
      </c>
      <c r="CY7" s="24">
        <v>86.61</v>
      </c>
      <c r="CZ7" s="24">
        <v>86.21</v>
      </c>
      <c r="DA7" s="24">
        <v>86.21</v>
      </c>
      <c r="DB7" s="24">
        <v>86.94</v>
      </c>
      <c r="DC7" s="24" t="s">
        <v>102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 t="s">
        <v>102</v>
      </c>
      <c r="DJ7" s="24">
        <v>3.73</v>
      </c>
      <c r="DK7" s="24">
        <v>7.41</v>
      </c>
      <c r="DL7" s="24">
        <v>11.33</v>
      </c>
      <c r="DM7" s="24">
        <v>15.12</v>
      </c>
      <c r="DN7" s="24" t="s">
        <v>102</v>
      </c>
      <c r="DO7" s="24">
        <v>20.34</v>
      </c>
      <c r="DP7" s="24">
        <v>21.85</v>
      </c>
      <c r="DQ7" s="24">
        <v>25.19</v>
      </c>
      <c r="DR7" s="24">
        <v>25.46</v>
      </c>
      <c r="DS7" s="24">
        <v>28.42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0.19</v>
      </c>
      <c r="ED7" s="24">
        <v>0.08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山中 惇由</cp:lastModifiedBy>
  <dcterms:created xsi:type="dcterms:W3CDTF">2025-01-24T07:16:32Z</dcterms:created>
  <dcterms:modified xsi:type="dcterms:W3CDTF">2025-01-28T05:00:11Z</dcterms:modified>
  <cp:category/>
</cp:coreProperties>
</file>