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ile01.nasushiobara.local\共有\西那須野FS\FS1h本庁\1h140上下水道部\100管理課\02_経営企画共通\0202_公営企業全体\020201_経営分析・改善\07_公営企業に係る経営比較分析表（報告・市HP公表）\R4\下水道\回答\"/>
    </mc:Choice>
  </mc:AlternateContent>
  <xr:revisionPtr revIDLastSave="0" documentId="13_ncr:1_{096604E7-10C9-4B86-8AED-589B2C61FB3E}" xr6:coauthVersionLast="47" xr6:coauthVersionMax="47" xr10:uidLastSave="{00000000-0000-0000-0000-000000000000}"/>
  <workbookProtection workbookAlgorithmName="SHA-512" workbookHashValue="Z245cAJVoAjPLop/CiX8gTEur1c8AQJjJVuwlNzyRkaYamXXt1LGS1nFacorCXlnAWgsodzwP0UA/XQLAB2ThA==" workbookSaltValue="T833kpqiSicy5K413NGbX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<sst xmlns="http://schemas.openxmlformats.org/spreadsheetml/2006/main" count="297" uniqueCount="116">
  <si>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</si>
  <si>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</si>
  <si>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</si>
  <si>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</si>
  <si>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</si>
  <si>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</si>
  <si>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</si>
  <si>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</si>
  <si>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</si>
  <si>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</si>
  <si>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</si>
  <si>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</si>
  <si>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</si>
  <si>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</si>
  <si>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</si>
  <si>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</si>
  <si>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</si>
  <si>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</si>
  <si>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</si>
  <si>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</si>
  <si>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</si>
  <si>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</si>
  <si>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</si>
  <si>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</si>
  <si>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</si>
  <si>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</si>
  <si>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</si>
  <si>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</si>
  <si>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</si>
  <si>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</si>
  <si>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</si>
  <si>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</si>
  <si>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</si>
  <si>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</si>
  <si>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</si>
  <si>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</si>
  <si>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</si>
  <si>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</si>
  <si>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</si>
  <si>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</si>
  <si>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</si>
  <si>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</si>
  <si>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</si>
  <si>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</si>
  <si>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</si>
  <si>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</si>
  <si>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</si>
  <si>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</si>
  <si>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</si>
  <si>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</si>
  <si>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</si>
  <si>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</si>
  <si>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</si>
  <si>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</si>
  <si>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</si>
  <si>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</si>
  <si>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</si>
  <si>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</si>
  <si>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</si>
  <si>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</si>
  <si>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</si>
  <si>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</si>
  <si>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</si>
  <si>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</si>
  <si>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</si>
  <si>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</si>
  <si>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</si>
  <si>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</si>
  <si>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</si>
  <si>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</si>
  <si>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</si>
  <si>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</si>
  <si>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</si>
  <si>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</si>
  <si>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</si>
  <si>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</si>
  <si>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</si>
  <si>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</si>
  <si>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</si>
  <si>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</si>
  <si>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</si>
  <si>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</si>
  <si>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</si>
  <si>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</si>
  <si>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</si>
  <si>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</si>
  <si>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</si>
  <si>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</si>
  <si>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</si>
  <si>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</si>
  <si>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</si>
  <si>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</si>
  <si>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</si>
  <si>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</si>
  <si>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</si>
  <si>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</si>
  <si>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</si>
  <si>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</si>
  <si>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</si>
  <si>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</si>
  <si>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</si>
  <si>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</si>
  <si>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</si>
  <si>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</si>
  <si>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</si>
  <si>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</si>
  <si>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</si>
  <si>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</si>
  <si>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</si>
  <si>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</si>
  <si>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</si>
  <si>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</si>
  <si>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</si>
  <si>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有形固定資産減価償却率は、令和2年度に公営企業会計に移行し、未償却残高を資産の取得価額とし、減価償却累計額が0の状態で開始したため極端に低く、管渠老朽化率も0％となっています。
　供用開始後、約20年が経過しているものの、施設の健全度はまだ高い状況です。今後、施設の老朽化が進むことが想定されますが、施設を単に更新するのではなく、維持管理費の削減及び事業の効率化を図るため、公共下水道への編入について検討を進めていきます。</t>
    <rPh sb="112" eb="114">
      <t>シセツ</t>
    </rPh>
    <rPh sb="115" eb="118">
      <t>ケンゼンド</t>
    </rPh>
    <rPh sb="121" eb="122">
      <t>タカ</t>
    </rPh>
    <rPh sb="123" eb="125">
      <t>ジョウキョウ</t>
    </rPh>
    <rPh sb="131" eb="133">
      <t>シセツ</t>
    </rPh>
    <rPh sb="134" eb="137">
      <t>ロウキュウカ</t>
    </rPh>
    <rPh sb="138" eb="139">
      <t>スス</t>
    </rPh>
    <rPh sb="143" eb="145">
      <t>ソウテイ</t>
    </rPh>
    <rPh sb="151" eb="153">
      <t>シセツ</t>
    </rPh>
    <rPh sb="154" eb="155">
      <t>タン</t>
    </rPh>
    <rPh sb="156" eb="158">
      <t>コウシン</t>
    </rPh>
    <rPh sb="166" eb="170">
      <t>イジカンリ</t>
    </rPh>
    <rPh sb="170" eb="171">
      <t>ヒ</t>
    </rPh>
    <rPh sb="172" eb="174">
      <t>サクゲン</t>
    </rPh>
    <rPh sb="174" eb="175">
      <t>オヨ</t>
    </rPh>
    <rPh sb="176" eb="178">
      <t>ジギョウ</t>
    </rPh>
    <rPh sb="179" eb="182">
      <t>コウリツカ</t>
    </rPh>
    <rPh sb="183" eb="184">
      <t>ハカ</t>
    </rPh>
    <rPh sb="188" eb="190">
      <t>コウキョウ</t>
    </rPh>
    <rPh sb="190" eb="193">
      <t>ゲスイドウ</t>
    </rPh>
    <rPh sb="195" eb="197">
      <t>ヘンニュウ</t>
    </rPh>
    <rPh sb="201" eb="203">
      <t>ケントウ</t>
    </rPh>
    <rPh sb="204" eb="205">
      <t>スス</t>
    </rPh>
    <phoneticPr fontId="4"/>
  </si>
  <si>
    <t>　令和2年度から地方公営企業法を適用したため、以前のデータはなし。
（1）健全性について
　経常収支比率は、前年度よりも減少しているものの類似団体平均を上回っております。経費回収率は前年度よりも減少し依然として100％を下回っており、不足分を一般会計からの繰入金に依存している状況です。
　流動比率が100％を下回っているのは、流動負債が多いためです。前年度よりも増加しており、今後も、企業債償還を着実に進め、流動比率の増加に努めてまいります。
　企業債残高対事業規模比率は、類似団体平均を上回っていますが、前年度よりも減少しており、企業債の償還を着実に進め、企業債残高対事業規模比率の減少に努めてまいります。
　汚水処理原価は、類似団体平均を下回っていますが、前年度よりも上昇しており、今後も経費削減等に努め、効率的な処理が行えるよう取り組んでいきます。
（2）効率性について
　施設利用率は、前年度よりも増加していますが、類似団体平均を下回っており、施設の老朽化による処理能力の低下が懸念されます。
　水洗化率は、類似団体平均をわずかに上回っていますが、前年度よりもわずかに減少しています。引続き普及活動等による水洗化促進を行い、さらなる向上を目指していきます。</t>
    <rPh sb="54" eb="57">
      <t>ゼンネンド</t>
    </rPh>
    <rPh sb="60" eb="62">
      <t>ゲンショウ</t>
    </rPh>
    <rPh sb="97" eb="99">
      <t>ゲンショウ</t>
    </rPh>
    <rPh sb="100" eb="102">
      <t>イゼン</t>
    </rPh>
    <rPh sb="176" eb="179">
      <t>ゼンネンド</t>
    </rPh>
    <rPh sb="182" eb="184">
      <t>ゾウカ</t>
    </rPh>
    <rPh sb="331" eb="334">
      <t>ゼンネンド</t>
    </rPh>
    <rPh sb="337" eb="339">
      <t>ジョウショウ</t>
    </rPh>
    <rPh sb="399" eb="402">
      <t>ゼンネンド</t>
    </rPh>
    <rPh sb="405" eb="407">
      <t>ゾウカ</t>
    </rPh>
    <rPh sb="480" eb="483">
      <t>ゼンネンド</t>
    </rPh>
    <rPh sb="490" eb="492">
      <t>ゲンショウ</t>
    </rPh>
    <phoneticPr fontId="4"/>
  </si>
  <si>
    <t>　本市の農業集落排水事業は、現在使用料の改定中（段階的な軽減措置）ですが、不足分は一般会計からの繰入金で賄っている状況です。
　今後は施設の老朽化を見越した、より適正な施設管理と健全な下水道経営が求められます。
　持続可能な下水道経営に向け、経営戦略に基づき、効率的な投資と財政基盤の強化に取り組んでまいります。</t>
    <rPh sb="70" eb="73">
      <t>ロウキュウカ</t>
    </rPh>
    <rPh sb="95" eb="97">
      <t>ケイエイ</t>
    </rPh>
    <rPh sb="130" eb="133">
      <t>コウリツテキ</t>
    </rPh>
    <rPh sb="134" eb="136">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</si>
</sst>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98-4EA6-9D0A-DBC14D1CF3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8D98-4EA6-9D0A-DBC14D1CF3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46.71</c:v>
                </c:pt>
                <c:pt idx="4">
                  <c:v>49.53</c:v>
                </c:pt>
              </c:numCache>
            </c:numRef>
          </c:val>
          <c:extLst>
            <c:ext xmlns:c16="http://schemas.microsoft.com/office/drawing/2014/chart" uri="{C3380CC4-5D6E-409C-BE32-E72D297353CC}">
              <c16:uniqueId val="{00000000-853D-44DB-8D88-CEBC184E16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853D-44DB-8D88-CEBC184E16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86.61</c:v>
                </c:pt>
                <c:pt idx="4">
                  <c:v>86.21</c:v>
                </c:pt>
              </c:numCache>
            </c:numRef>
          </c:val>
          <c:extLst>
            <c:ext xmlns:c16="http://schemas.microsoft.com/office/drawing/2014/chart" uri="{C3380CC4-5D6E-409C-BE32-E72D297353CC}">
              <c16:uniqueId val="{00000000-283B-44EF-AC4A-6D44C8112A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83B-44EF-AC4A-6D44C8112A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156.08000000000001</c:v>
                </c:pt>
                <c:pt idx="4">
                  <c:v>154.97999999999999</c:v>
                </c:pt>
              </c:numCache>
            </c:numRef>
          </c:val>
          <c:extLst>
            <c:ext xmlns:c16="http://schemas.microsoft.com/office/drawing/2014/chart" uri="{C3380CC4-5D6E-409C-BE32-E72D297353CC}">
              <c16:uniqueId val="{00000000-3DA5-4F5C-9315-F2E4596909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3DA5-4F5C-9315-F2E4596909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3.73</c:v>
                </c:pt>
                <c:pt idx="4">
                  <c:v>7.41</c:v>
                </c:pt>
              </c:numCache>
            </c:numRef>
          </c:val>
          <c:extLst>
            <c:ext xmlns:c16="http://schemas.microsoft.com/office/drawing/2014/chart" uri="{C3380CC4-5D6E-409C-BE32-E72D297353CC}">
              <c16:uniqueId val="{00000000-79D3-4B63-8EF4-2D2E565230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79D3-4B63-8EF4-2D2E565230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B9-44A3-ADBB-833929DAAA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9B9-44A3-ADBB-833929DAAA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19-46E8-9E79-84180BEE7C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1B19-46E8-9E79-84180BEE7C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57.38</c:v>
                </c:pt>
                <c:pt idx="4">
                  <c:v>67.42</c:v>
                </c:pt>
              </c:numCache>
            </c:numRef>
          </c:val>
          <c:extLst>
            <c:ext xmlns:c16="http://schemas.microsoft.com/office/drawing/2014/chart" uri="{C3380CC4-5D6E-409C-BE32-E72D297353CC}">
              <c16:uniqueId val="{00000000-9F07-41A2-91DE-434E1F0C52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F07-41A2-91DE-434E1F0C52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4328</c:v>
                </c:pt>
                <c:pt idx="4">
                  <c:v>3818.76</c:v>
                </c:pt>
              </c:numCache>
            </c:numRef>
          </c:val>
          <c:extLst>
            <c:ext xmlns:c16="http://schemas.microsoft.com/office/drawing/2014/chart" uri="{C3380CC4-5D6E-409C-BE32-E72D297353CC}">
              <c16:uniqueId val="{00000000-FDDF-47D5-A739-A10BAF22B8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FDDF-47D5-A739-A10BAF22B8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61.57</c:v>
                </c:pt>
                <c:pt idx="4">
                  <c:v>52.88</c:v>
                </c:pt>
              </c:numCache>
            </c:numRef>
          </c:val>
          <c:extLst>
            <c:ext xmlns:c16="http://schemas.microsoft.com/office/drawing/2014/chart" uri="{C3380CC4-5D6E-409C-BE32-E72D297353CC}">
              <c16:uniqueId val="{00000000-AE09-41FF-81B3-E21EED012F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E09-41FF-81B3-E21EED012F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194.79</c:v>
                </c:pt>
                <c:pt idx="4">
                  <c:v>235.22</c:v>
                </c:pt>
              </c:numCache>
            </c:numRef>
          </c:val>
          <c:extLst>
            <c:ext xmlns:c16="http://schemas.microsoft.com/office/drawing/2014/chart" uri="{C3380CC4-5D6E-409C-BE32-E72D297353CC}">
              <c16:uniqueId val="{00000000-85BD-47E8-9EFB-B086E51ECD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5BD-47E8-9EFB-B086E51ECD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24"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那須塩原市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117005</v>
      </c>
      <c r="AM8" s="42"/>
      <c r="AN8" s="42"/>
      <c r="AO8" s="42"/>
      <c r="AP8" s="42"/>
      <c r="AQ8" s="42"/>
      <c r="AR8" s="42"/>
      <c r="AS8" s="42"/>
      <c r="AT8" s="35">
        <f>データ!T6</f>
        <v>592.74</v>
      </c>
      <c r="AU8" s="35"/>
      <c r="AV8" s="35"/>
      <c r="AW8" s="35"/>
      <c r="AX8" s="35"/>
      <c r="AY8" s="35"/>
      <c r="AZ8" s="35"/>
      <c r="BA8" s="35"/>
      <c r="BB8" s="35">
        <f>データ!U6</f>
        <v>197.4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67.03</v>
      </c>
      <c r="J10" s="35"/>
      <c r="K10" s="35"/>
      <c r="L10" s="35"/>
      <c r="M10" s="35"/>
      <c r="N10" s="35"/>
      <c r="O10" s="35"/>
      <c r="P10" s="35">
        <f>データ!P6</f>
        <v>1.1100000000000001</v>
      </c>
      <c r="Q10" s="35"/>
      <c r="R10" s="35"/>
      <c r="S10" s="35"/>
      <c r="T10" s="35"/>
      <c r="U10" s="35"/>
      <c r="V10" s="35"/>
      <c r="W10" s="35">
        <f>データ!Q6</f>
        <v>80.95</v>
      </c>
      <c r="X10" s="35"/>
      <c r="Y10" s="35"/>
      <c r="Z10" s="35"/>
      <c r="AA10" s="35"/>
      <c r="AB10" s="35"/>
      <c r="AC10" s="35"/>
      <c r="AD10" s="42">
        <f>データ!R6</f>
        <v>2750</v>
      </c>
      <c r="AE10" s="42"/>
      <c r="AF10" s="42"/>
      <c r="AG10" s="42"/>
      <c r="AH10" s="42"/>
      <c r="AI10" s="42"/>
      <c r="AJ10" s="42"/>
      <c r="AK10" s="2"/>
      <c r="AL10" s="42">
        <f>データ!V6</f>
        <v>1291</v>
      </c>
      <c r="AM10" s="42"/>
      <c r="AN10" s="42"/>
      <c r="AO10" s="42"/>
      <c r="AP10" s="42"/>
      <c r="AQ10" s="42"/>
      <c r="AR10" s="42"/>
      <c r="AS10" s="42"/>
      <c r="AT10" s="35">
        <f>データ!W6</f>
        <v>0.7</v>
      </c>
      <c r="AU10" s="35"/>
      <c r="AV10" s="35"/>
      <c r="AW10" s="35"/>
      <c r="AX10" s="35"/>
      <c r="AY10" s="35"/>
      <c r="AZ10" s="35"/>
      <c r="BA10" s="35"/>
      <c r="BB10" s="35">
        <f>データ!X6</f>
        <v>1844.29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F4SB0lPYAnxS6HVKvagtTy6BNVR9O6VbsoegP8kexVaI7zxrTJerV9OeG8WKgOj54fk075J6aU7m3ZCb22pMw==" saltValue="vZlZYNx/alUgX/8+aJj3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92134</v>
      </c>
      <c r="D6" s="19">
        <f t="shared" si="3"/>
        <v>46</v>
      </c>
      <c r="E6" s="19">
        <f t="shared" si="3"/>
        <v>17</v>
      </c>
      <c r="F6" s="19">
        <f t="shared" si="3"/>
        <v>5</v>
      </c>
      <c r="G6" s="19">
        <f t="shared" si="3"/>
        <v>0</v>
      </c>
      <c r="H6" s="19" t="str">
        <f t="shared" si="3"/>
        <v>栃木県　那須塩原市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67.03</v>
      </c>
      <c r="P6" s="20">
        <f t="shared" si="3"/>
        <v>1.1100000000000001</v>
      </c>
      <c r="Q6" s="20">
        <f t="shared" si="3"/>
        <v>80.95</v>
      </c>
      <c r="R6" s="20">
        <f t="shared" si="3"/>
        <v>2750</v>
      </c>
      <c r="S6" s="20">
        <f t="shared" si="3"/>
        <v>117005</v>
      </c>
      <c r="T6" s="20">
        <f t="shared" si="3"/>
        <v>592.74</v>
      </c>
      <c r="U6" s="20">
        <f t="shared" si="3"/>
        <v>197.4</v>
      </c>
      <c r="V6" s="20">
        <f t="shared" si="3"/>
        <v>1291</v>
      </c>
      <c r="W6" s="20">
        <f t="shared" si="3"/>
        <v>0.7</v>
      </c>
      <c r="X6" s="20">
        <f t="shared" si="3"/>
        <v>1844.29</v>
      </c>
      <c r="Y6" s="21" t="str">
        <f>IF(Y7="",NA(),Y7)</f>
        <v>-</v>
      </c>
      <c r="Z6" s="21" t="str">
        <f t="shared" ref="Z6:AH6" si="4">IF(Z7="",NA(),Z7)</f>
        <v>-</v>
      </c>
      <c r="AA6" s="21" t="str">
        <f t="shared" si="4"/>
        <v>-</v>
      </c>
      <c r="AB6" s="21">
        <f t="shared" si="4"/>
        <v>156.08000000000001</v>
      </c>
      <c r="AC6" s="21">
        <f t="shared" si="4"/>
        <v>154.97999999999999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57.38</v>
      </c>
      <c r="AY6" s="21">
        <f t="shared" si="6"/>
        <v>67.42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4328</v>
      </c>
      <c r="BJ6" s="21">
        <f t="shared" si="7"/>
        <v>3818.76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61.57</v>
      </c>
      <c r="BU6" s="21">
        <f t="shared" si="8"/>
        <v>52.88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194.79</v>
      </c>
      <c r="CF6" s="21">
        <f t="shared" si="9"/>
        <v>235.22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46.71</v>
      </c>
      <c r="CQ6" s="21">
        <f t="shared" si="10"/>
        <v>49.53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86.61</v>
      </c>
      <c r="DB6" s="21">
        <f t="shared" si="11"/>
        <v>86.21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3.73</v>
      </c>
      <c r="DM6" s="21">
        <f t="shared" si="12"/>
        <v>7.41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92134</v>
      </c>
      <c r="D7" s="23">
        <v>46</v>
      </c>
      <c r="E7" s="23">
        <v>17</v>
      </c>
      <c r="F7" s="23">
        <v>5</v>
      </c>
      <c r="G7" s="23">
        <v>0</v>
      </c>
      <c r="H7" s="23" t="s">
        <v>96</v>
      </c>
      <c r="I7" s="23" t="s">
        <v>97</v>
      </c>
      <c r="J7" s="23" t="s">
        <v>98</v>
      </c>
      <c r="K7" s="23" t="s">
        <v>99</v>
      </c>
      <c r="L7" s="23" t="s">
        <v>100</v>
      </c>
      <c r="M7" s="23" t="s">
        <v>101</v>
      </c>
      <c r="N7" s="24" t="s">
        <v>102</v>
      </c>
      <c r="O7" s="24">
        <v>67.03</v>
      </c>
      <c r="P7" s="24">
        <v>1.1100000000000001</v>
      </c>
      <c r="Q7" s="24">
        <v>80.95</v>
      </c>
      <c r="R7" s="24">
        <v>2750</v>
      </c>
      <c r="S7" s="24">
        <v>117005</v>
      </c>
      <c r="T7" s="24">
        <v>592.74</v>
      </c>
      <c r="U7" s="24">
        <v>197.4</v>
      </c>
      <c r="V7" s="24">
        <v>1291</v>
      </c>
      <c r="W7" s="24">
        <v>0.7</v>
      </c>
      <c r="X7" s="24">
        <v>1844.29</v>
      </c>
      <c r="Y7" s="24" t="s">
        <v>102</v>
      </c>
      <c r="Z7" s="24" t="s">
        <v>102</v>
      </c>
      <c r="AA7" s="24" t="s">
        <v>102</v>
      </c>
      <c r="AB7" s="24">
        <v>156.08000000000001</v>
      </c>
      <c r="AC7" s="24">
        <v>154.97999999999999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57.38</v>
      </c>
      <c r="AY7" s="24">
        <v>67.42</v>
      </c>
      <c r="AZ7" s="24" t="s">
        <v>102</v>
      </c>
      <c r="BA7" s="24" t="s">
        <v>102</v>
      </c>
      <c r="BB7" s="24" t="s">
        <v>102</v>
      </c>
      <c r="BC7" s="24">
        <v>29.13</v>
      </c>
      <c r="BD7" s="24">
        <v>35.69</v>
      </c>
      <c r="BE7" s="24">
        <v>34.770000000000003</v>
      </c>
      <c r="BF7" s="24" t="s">
        <v>102</v>
      </c>
      <c r="BG7" s="24" t="s">
        <v>102</v>
      </c>
      <c r="BH7" s="24" t="s">
        <v>102</v>
      </c>
      <c r="BI7" s="24">
        <v>4328</v>
      </c>
      <c r="BJ7" s="24">
        <v>3818.76</v>
      </c>
      <c r="BK7" s="24" t="s">
        <v>102</v>
      </c>
      <c r="BL7" s="24" t="s">
        <v>102</v>
      </c>
      <c r="BM7" s="24" t="s">
        <v>102</v>
      </c>
      <c r="BN7" s="24">
        <v>867.83</v>
      </c>
      <c r="BO7" s="24">
        <v>791.76</v>
      </c>
      <c r="BP7" s="24">
        <v>786.37</v>
      </c>
      <c r="BQ7" s="24" t="s">
        <v>102</v>
      </c>
      <c r="BR7" s="24" t="s">
        <v>102</v>
      </c>
      <c r="BS7" s="24" t="s">
        <v>102</v>
      </c>
      <c r="BT7" s="24">
        <v>61.57</v>
      </c>
      <c r="BU7" s="24">
        <v>52.88</v>
      </c>
      <c r="BV7" s="24" t="s">
        <v>102</v>
      </c>
      <c r="BW7" s="24" t="s">
        <v>102</v>
      </c>
      <c r="BX7" s="24" t="s">
        <v>102</v>
      </c>
      <c r="BY7" s="24">
        <v>57.08</v>
      </c>
      <c r="BZ7" s="24">
        <v>56.26</v>
      </c>
      <c r="CA7" s="24">
        <v>60.65</v>
      </c>
      <c r="CB7" s="24" t="s">
        <v>102</v>
      </c>
      <c r="CC7" s="24" t="s">
        <v>102</v>
      </c>
      <c r="CD7" s="24" t="s">
        <v>102</v>
      </c>
      <c r="CE7" s="24">
        <v>194.79</v>
      </c>
      <c r="CF7" s="24">
        <v>235.22</v>
      </c>
      <c r="CG7" s="24" t="s">
        <v>102</v>
      </c>
      <c r="CH7" s="24" t="s">
        <v>102</v>
      </c>
      <c r="CI7" s="24" t="s">
        <v>102</v>
      </c>
      <c r="CJ7" s="24">
        <v>274.99</v>
      </c>
      <c r="CK7" s="24">
        <v>282.08999999999997</v>
      </c>
      <c r="CL7" s="24">
        <v>256.97000000000003</v>
      </c>
      <c r="CM7" s="24" t="s">
        <v>102</v>
      </c>
      <c r="CN7" s="24" t="s">
        <v>102</v>
      </c>
      <c r="CO7" s="24" t="s">
        <v>102</v>
      </c>
      <c r="CP7" s="24">
        <v>46.71</v>
      </c>
      <c r="CQ7" s="24">
        <v>49.53</v>
      </c>
      <c r="CR7" s="24" t="s">
        <v>102</v>
      </c>
      <c r="CS7" s="24" t="s">
        <v>102</v>
      </c>
      <c r="CT7" s="24" t="s">
        <v>102</v>
      </c>
      <c r="CU7" s="24">
        <v>54.83</v>
      </c>
      <c r="CV7" s="24">
        <v>66.53</v>
      </c>
      <c r="CW7" s="24">
        <v>61.14</v>
      </c>
      <c r="CX7" s="24" t="s">
        <v>102</v>
      </c>
      <c r="CY7" s="24" t="s">
        <v>102</v>
      </c>
      <c r="CZ7" s="24" t="s">
        <v>102</v>
      </c>
      <c r="DA7" s="24">
        <v>86.61</v>
      </c>
      <c r="DB7" s="24">
        <v>86.21</v>
      </c>
      <c r="DC7" s="24" t="s">
        <v>102</v>
      </c>
      <c r="DD7" s="24" t="s">
        <v>102</v>
      </c>
      <c r="DE7" s="24" t="s">
        <v>102</v>
      </c>
      <c r="DF7" s="24">
        <v>84.7</v>
      </c>
      <c r="DG7" s="24">
        <v>84.67</v>
      </c>
      <c r="DH7" s="24">
        <v>86.91</v>
      </c>
      <c r="DI7" s="24" t="s">
        <v>102</v>
      </c>
      <c r="DJ7" s="24" t="s">
        <v>102</v>
      </c>
      <c r="DK7" s="24" t="s">
        <v>102</v>
      </c>
      <c r="DL7" s="24">
        <v>3.73</v>
      </c>
      <c r="DM7" s="24">
        <v>7.41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2023-01-25T06:45:49Z</cp:lastPrinted>
  <dcterms:created xsi:type="dcterms:W3CDTF">2022-12-01T01:33:26Z</dcterms:created>
  <dcterms:modified xsi:type="dcterms:W3CDTF">2023-01-25T06:46:02Z</dcterms:modified>
  <cp:category/>
</cp:coreProperties>
</file>