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729" activeTab="0"/>
  </bookViews>
  <sheets>
    <sheet name="見出し" sheetId="1" r:id="rId1"/>
    <sheet name="15-1(1)(2)(3)一般会計決算状況" sheetId="2" r:id="rId2"/>
    <sheet name="15-2　特別会計・企業会計決算状況" sheetId="3" r:id="rId3"/>
    <sheet name="15-3　市税収入状況" sheetId="4" r:id="rId4"/>
    <sheet name="15-4(1)" sheetId="5" r:id="rId5"/>
    <sheet name="15-4(2)" sheetId="6" r:id="rId6"/>
  </sheets>
  <definedNames>
    <definedName name="a"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2"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a"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dePage" hidden="1">932</definedName>
    <definedName name="HTML_Control"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2"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Control"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HTML_Description" hidden="1">""</definedName>
    <definedName name="HTML_Email" hidden="1">""</definedName>
    <definedName name="HTML_Header" hidden="1">"商工業１４，１５"</definedName>
    <definedName name="HTML_LastUpdate" hidden="1">"98/01/12"</definedName>
    <definedName name="HTML_LineAfter" hidden="1">TRUE</definedName>
    <definedName name="HTML_LineBefore" hidden="1">FALSE</definedName>
    <definedName name="HTML_Name" hidden="1">"西那須野町役場"</definedName>
    <definedName name="HTML_OBDlg2" hidden="1">TRUE</definedName>
    <definedName name="HTML_OBDlg4" hidden="1">TRUE</definedName>
    <definedName name="HTML_OS" hidden="1">0</definedName>
    <definedName name="HTML_PathFile" hidden="1">"D:\HP\syoukougyou\syoukougyou.htm"</definedName>
    <definedName name="HTML_Title" hidden="1">"にしなすの平成９年版（商工業）"</definedName>
    <definedName name="_xlnm.Print_Area" localSheetId="1">'15-1(1)(2)(3)一般会計決算状況'!$A$1:$G$42</definedName>
    <definedName name="_xlnm.Print_Area" localSheetId="4">'15-4(1)'!$A$1:$G$31</definedName>
    <definedName name="_xlnm.Print_Area" localSheetId="5">'15-4(2)'!$A$1:$G$57</definedName>
    <definedName name="_xlnm.Print_Area" localSheetId="0">'見出し'!$A$1:$AJ$59</definedName>
    <definedName name="あ"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ああ"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しんしん"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しんしん"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1"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2"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3"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4"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localSheetId="5"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 name="工３塩" hidden="1">{"'商工業１、２'!$A$1:$M$10","'商工業１、２'!$A$12:$K$21","'商工業３－１'!$A$1:$M$29","'商工業３－２'!$A$1:$M$29","'商工業４、５、６'!$A$1:$N$11","'商工業４、５、６'!$A$14:$G$27","'商工業４、５、６'!$I$13:$P$27","'商工業７－１'!$A$1:$H$38","'商工業７－２'!$A$1:$J$38","'商工業７－３'!$A$1:$I$38","'商工業７－４'!$A$1:$H$37","'商工業８、９'!$A$1:$F$17","'商工業８、９'!$A$19:$I$37","'商工業１０、１１'!$A$1:$I$19","'商工業１０、１１'!$A$21:$J$36","'商工業１２'!$A$1:$K$19","'商工業１３'!$A$1:$K$21","'商工業１４，１５'!$A$1:$J$16","'商工業１４，１５'!$A$18:$G$32"}</definedName>
  </definedNames>
  <calcPr fullCalcOnLoad="1"/>
</workbook>
</file>

<file path=xl/sharedStrings.xml><?xml version="1.0" encoding="utf-8"?>
<sst xmlns="http://schemas.openxmlformats.org/spreadsheetml/2006/main" count="264" uniqueCount="192">
  <si>
    <t>－</t>
  </si>
  <si>
    <t>単位：千円、％</t>
  </si>
  <si>
    <t>15　財　　政</t>
  </si>
  <si>
    <t>財　政</t>
  </si>
  <si>
    <t>95.8
(99.6)</t>
  </si>
  <si>
    <t>92.9
(96.5)</t>
  </si>
  <si>
    <t>15-1　一般会計決算状況</t>
  </si>
  <si>
    <t>(1)　歳入</t>
  </si>
  <si>
    <t>(2)　歳出（目的別）</t>
  </si>
  <si>
    <t>区分</t>
  </si>
  <si>
    <t>決算額</t>
  </si>
  <si>
    <t>構成比</t>
  </si>
  <si>
    <t>歳入総額</t>
  </si>
  <si>
    <t>歳出総額</t>
  </si>
  <si>
    <t>市税</t>
  </si>
  <si>
    <t>議会費</t>
  </si>
  <si>
    <t>地方譲与税</t>
  </si>
  <si>
    <t>総務費</t>
  </si>
  <si>
    <t>利子割交付金</t>
  </si>
  <si>
    <t>民生費</t>
  </si>
  <si>
    <t>配当割交付金</t>
  </si>
  <si>
    <t>衛生費</t>
  </si>
  <si>
    <t>株式等譲渡所得割交付金</t>
  </si>
  <si>
    <t>労働費</t>
  </si>
  <si>
    <t>地方消費税交付金</t>
  </si>
  <si>
    <t>農林水産業費</t>
  </si>
  <si>
    <t>ゴルフ場利用税交付金</t>
  </si>
  <si>
    <t>商工費</t>
  </si>
  <si>
    <t>自動車取得税交付金</t>
  </si>
  <si>
    <t>土木費</t>
  </si>
  <si>
    <t>地方特例交付金</t>
  </si>
  <si>
    <t>消防費</t>
  </si>
  <si>
    <t>地方交付税</t>
  </si>
  <si>
    <t>教育費</t>
  </si>
  <si>
    <t>交通安全対策特別交付金</t>
  </si>
  <si>
    <t>災害復旧費</t>
  </si>
  <si>
    <t>分担金及び負担金</t>
  </si>
  <si>
    <t>公債費</t>
  </si>
  <si>
    <t>使用料及び手数料</t>
  </si>
  <si>
    <t>諸支出金</t>
  </si>
  <si>
    <t>国庫支出金</t>
  </si>
  <si>
    <t>予備費</t>
  </si>
  <si>
    <t>県支出金</t>
  </si>
  <si>
    <t>資料：財政課</t>
  </si>
  <si>
    <t>財産収入</t>
  </si>
  <si>
    <t>寄附金</t>
  </si>
  <si>
    <t>(3)　歳出（性質別）</t>
  </si>
  <si>
    <t>繰入金</t>
  </si>
  <si>
    <t>繰越金</t>
  </si>
  <si>
    <t>諸収入</t>
  </si>
  <si>
    <t>市債</t>
  </si>
  <si>
    <t>義務的経費</t>
  </si>
  <si>
    <t>人件費</t>
  </si>
  <si>
    <t>扶助費</t>
  </si>
  <si>
    <t>投資的経費</t>
  </si>
  <si>
    <t>普通建設事業費</t>
  </si>
  <si>
    <t>その他の経費</t>
  </si>
  <si>
    <t>物件費</t>
  </si>
  <si>
    <t>維持補修費</t>
  </si>
  <si>
    <t>補助費等</t>
  </si>
  <si>
    <t>積立金</t>
  </si>
  <si>
    <t>投資及び出資金</t>
  </si>
  <si>
    <t>貸付金</t>
  </si>
  <si>
    <t>繰出金</t>
  </si>
  <si>
    <t>単位：千円</t>
  </si>
  <si>
    <t>会計名称</t>
  </si>
  <si>
    <t>総額</t>
  </si>
  <si>
    <t>15-4　財政関係指標</t>
  </si>
  <si>
    <t>(1)　財政力指数・経常収支比率</t>
  </si>
  <si>
    <t>年　度</t>
  </si>
  <si>
    <t>基準財政
需要額</t>
  </si>
  <si>
    <t>基準財政
収入額</t>
  </si>
  <si>
    <t>標準財政規模</t>
  </si>
  <si>
    <t>財政力指数</t>
  </si>
  <si>
    <t>経常収支
比率</t>
  </si>
  <si>
    <t>96.7
(101.2)</t>
  </si>
  <si>
    <t>【用語の説明】</t>
  </si>
  <si>
    <t>○基準財政需要額</t>
  </si>
  <si>
    <t>　　普通交付税の算定基礎となるもので、標準的な行政活動を合理的水準で行うために必要と想</t>
  </si>
  <si>
    <t>　　定される経費。</t>
  </si>
  <si>
    <t>○基準財政収入額</t>
  </si>
  <si>
    <t>　　普通交付税の算定基礎となるもので、標準的に収入される税収入（譲与税、交付金を含む）</t>
  </si>
  <si>
    <t>　　の一定割合の額。</t>
  </si>
  <si>
    <t>　　【参考】普通交付税＝基準財政需要額－基準財政収入額</t>
  </si>
  <si>
    <t>○標準財政規模</t>
  </si>
  <si>
    <t>　　一般財源の標準的な大きさを示すもので、基本的な財政指標や財政健全化指標の分母となる。</t>
  </si>
  <si>
    <t>　　標準財政規模＝標準財政収入額＋地方譲与税等＋普通交付税額＋臨時財政対策債発行可能額</t>
  </si>
  <si>
    <t>○財政力指数</t>
  </si>
  <si>
    <t>　　標準的な行政活動を行うために必要な財源をどの程度自力で調達できるかの割合。</t>
  </si>
  <si>
    <t>　　財政力指数　＝　基準財政収入額　÷　基準財政需要額</t>
  </si>
  <si>
    <t>○経常収支比率</t>
  </si>
  <si>
    <t>　　人件費や扶助費、公債費等の経常的な経費に、地方税や地方交付税等の一般財源がどの程度</t>
  </si>
  <si>
    <t>　　充てられたのかを見るもので、財政構造の弾力性を判断する指標。</t>
  </si>
  <si>
    <t>　　経常収支比率　＝　経常経費充当一般財源　÷　経常一般財源総額　×１００</t>
  </si>
  <si>
    <t>(2)　健全化判断比率及び資金不足比率（財政健全化法）</t>
  </si>
  <si>
    <t>（一般会計等）</t>
  </si>
  <si>
    <t>単位：％</t>
  </si>
  <si>
    <t>健　全　化　判　断　比　率</t>
  </si>
  <si>
    <t>実質赤字
比率</t>
  </si>
  <si>
    <t>連結実質赤字
比率</t>
  </si>
  <si>
    <t>実質公債費
比率</t>
  </si>
  <si>
    <t>将来負担
比率</t>
  </si>
  <si>
    <t>早期健全化
基準</t>
  </si>
  <si>
    <t>財政再生
基準</t>
  </si>
  <si>
    <t>（注）実質赤字比率、連結実質赤字比率は赤字を生じていないため「－」と表記している。</t>
  </si>
  <si>
    <t>　　　将来負担比率は将来負担額をそれらに充当できる財源が上回っており比率が算定されないため「－」と表記している。</t>
  </si>
  <si>
    <t>資　金　不　足　比　率</t>
  </si>
  <si>
    <t>下水道事業
特別会計</t>
  </si>
  <si>
    <t>農業集落排水
事業特別会計</t>
  </si>
  <si>
    <t>温泉事業
特別会計</t>
  </si>
  <si>
    <t>水道事業会計</t>
  </si>
  <si>
    <t>経営健全化
基準</t>
  </si>
  <si>
    <t>資料：下水道課、塩原支所産業観光建設課、水道課</t>
  </si>
  <si>
    <t>（注）資金不足比率は資金不足を生じていないため「－」と表記している。</t>
  </si>
  <si>
    <t>○実質赤字比率</t>
  </si>
  <si>
    <t>　　一般会計等の実質赤字額の標準財政規模に対する割合を示し、一般会計等における赤字発生の有無と財政悪化の程度を把握</t>
  </si>
  <si>
    <t>　　する指標。</t>
  </si>
  <si>
    <t>○連結実質赤字比率</t>
  </si>
  <si>
    <t>　　一般会計等に公営事業会計を加えた全会計の実質赤字額の標準財政規模に対する割合を示し、地方公共団体全体の財政にお</t>
  </si>
  <si>
    <t xml:space="preserve">    ける赤字発生の有無と財政悪化の程度を把握する指標。</t>
  </si>
  <si>
    <t>○実質公債費比率</t>
  </si>
  <si>
    <t>　　一般会計等が支払う地方債等の元利償還金に下水道事業などの公営企業が支払う元利償還金に対する繰出金や一部事務組合</t>
  </si>
  <si>
    <t>　　等が支払う元利償還金に対する負担金を加えた金額の標準財政規模に対する割合を示し、公債費（借入金の返済）による財</t>
  </si>
  <si>
    <t xml:space="preserve">    政負担の程度を把握する指標。</t>
  </si>
  <si>
    <t>○将来負担比率</t>
  </si>
  <si>
    <t>　　出資法人等を含めた一般会計等の実質的負債(将来負担すべき負債額から当該負債額の償還に充てられる財源を控除した額)</t>
  </si>
  <si>
    <t xml:space="preserve">    の標準財政規模に対する割合を示し、地方公共団体の将来的な負担の程度を把握する指標。</t>
  </si>
  <si>
    <t>○資金不足比率</t>
  </si>
  <si>
    <t>　　各公営企業会計の資金不足額の事業の規模に対する割合を示し、公営企業の経営状態の悪化の程度を把握する指標。</t>
  </si>
  <si>
    <t>○早期健全化基準</t>
  </si>
  <si>
    <t>　　財政状況が悪化した状況において、自主的かつ計画的に財政の健全化を図るべき基準として定められた数値。実質赤字比率、</t>
  </si>
  <si>
    <t>　　連結実質赤字比率、実質公債費比率及び将来負担比率のそれぞれについて定められ、４つの健全化判断比率のうち一つでも</t>
  </si>
  <si>
    <t>　　この基準を超えた場合、「財政健全化計画」を策定して自主的な改善努力による財政の健全化に取組まなければならない。</t>
  </si>
  <si>
    <t>○財政再生基準</t>
  </si>
  <si>
    <t>　　財政状況が著しく悪化した状況において、計画的に財政の健全化を図るべき基準として定められた数値。実質赤字比率、連</t>
  </si>
  <si>
    <t>　　結実質赤字比率及び実質公債費比率のそれぞれについて定められ、３つの健全化判断比率のうち一つでもこの基準を超えた</t>
  </si>
  <si>
    <t>　　場合、「財政再生計画」を策定して国等の関与による財政再生を行わなければならない。</t>
  </si>
  <si>
    <t>○経営健全化基準</t>
  </si>
  <si>
    <t>　　自主的かつ計画的に公営企業の健全化を図るべき基準として資金不足比率について定められた数値。この基準を超えた場合、</t>
  </si>
  <si>
    <t>　　「経営健全化計画」を策定して早期に経営健全化に向けた取組みを行わなければならない。</t>
  </si>
  <si>
    <t>(2)企業会計</t>
  </si>
  <si>
    <t>収入決算額</t>
  </si>
  <si>
    <t>支出決算額</t>
  </si>
  <si>
    <t>水道事業</t>
  </si>
  <si>
    <t>収益的収支</t>
  </si>
  <si>
    <t>資本的収支</t>
  </si>
  <si>
    <t>資料：水道課</t>
  </si>
  <si>
    <t>-</t>
  </si>
  <si>
    <t>15-3　市税収入状況</t>
  </si>
  <si>
    <t>項目</t>
  </si>
  <si>
    <t>調定額</t>
  </si>
  <si>
    <t>収入済額</t>
  </si>
  <si>
    <t>徴収率</t>
  </si>
  <si>
    <t>現年度</t>
  </si>
  <si>
    <t>滞納繰越</t>
  </si>
  <si>
    <t>市民税</t>
  </si>
  <si>
    <t>個人</t>
  </si>
  <si>
    <t>法人</t>
  </si>
  <si>
    <t>固定資産税</t>
  </si>
  <si>
    <t>固定資産税
（交付金を除く）</t>
  </si>
  <si>
    <t>交付金</t>
  </si>
  <si>
    <t>軽自動車税</t>
  </si>
  <si>
    <t>たばこ税</t>
  </si>
  <si>
    <t>特別土地
保有税</t>
  </si>
  <si>
    <t>入湯税</t>
  </si>
  <si>
    <t>都市計画税</t>
  </si>
  <si>
    <t>資料：収税課</t>
  </si>
  <si>
    <t>平成30(2018)年度</t>
  </si>
  <si>
    <t>15-2　特別会計・企業会計決算状況</t>
  </si>
  <si>
    <t>(1)特別会計</t>
  </si>
  <si>
    <t>単位：千円</t>
  </si>
  <si>
    <t>会計名称</t>
  </si>
  <si>
    <t>歳入決算額</t>
  </si>
  <si>
    <t>歳出決算額</t>
  </si>
  <si>
    <t>総額</t>
  </si>
  <si>
    <t>後期高齢者医療特別会計</t>
  </si>
  <si>
    <t>介護保険特別会計</t>
  </si>
  <si>
    <t>温泉事業特別会計</t>
  </si>
  <si>
    <t>墓地事業特別会計</t>
  </si>
  <si>
    <t>産業団地造成事業特別会計</t>
  </si>
  <si>
    <t>資料：財政課</t>
  </si>
  <si>
    <t>国民健康保険特別会計</t>
  </si>
  <si>
    <t>下水道事業特別会計</t>
  </si>
  <si>
    <t>農業集落排水事業特別会計</t>
  </si>
  <si>
    <t>平成25年度</t>
  </si>
  <si>
    <t>94.7
(98.3)</t>
  </si>
  <si>
    <t>93.7
(99.3)</t>
  </si>
  <si>
    <t>97.5
(104.2)</t>
  </si>
  <si>
    <t>平成28年</t>
  </si>
  <si>
    <t>　　　早期健全化基準、財政再生基準は平成３０（２０１８）年度のものである。</t>
  </si>
  <si>
    <t>　　　経営健全化基準は平成３０（２０１８）年度のものである。</t>
  </si>
  <si>
    <t xml:space="preserv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</si>
</sst>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Red]#,##0"/>
    <numFmt numFmtId="178" formatCode="0.0_);[Red]\(0.0\)"/>
    <numFmt numFmtId="179" formatCode="#,##0_);[Red]\(#,##0\)"/>
    <numFmt numFmtId="180" formatCode="0.0;[Red]0.0"/>
    <numFmt numFmtId="181" formatCode="#,##0.0;[Red]#,##0.0"/>
    <numFmt numFmtId="182" formatCode="#,##0_ "/>
    <numFmt numFmtId="183" formatCode="#,##0.000_ "/>
    <numFmt numFmtId="184" formatCode="#,##0.0_ "/>
    <numFmt numFmtId="185" formatCode="0.0_ "/>
    <numFmt numFmtId="186" formatCode="0_);\(0\)"/>
    <numFmt numFmtId="187" formatCode="#,##0.00_ "/>
    <numFmt numFmtId="188" formatCode="#,##0.00;[Red]#,##0.00"/>
    <numFmt numFmtId="189" formatCode="#,##0.000;[Red]#,##0.000"/>
    <numFmt numFmtId="190" formatCode="0.000_ "/>
  </numFmts>
  <fonts count="49">
    <font>
      <sz val="11"/>
      <color theme="1"/>
      <name val="Calibri"/>
      <family val="3"/>
    </font>
    <font>
      <sz val="11"/>
      <color indexed="8"/>
      <name val="ＭＳ Ｐゴシック"/>
      <family val="3"/>
    </font>
    <font>
      <sz val="11"/>
      <name val="ＭＳ Ｐゴシック"/>
      <family val="3"/>
    </font>
    <font>
      <sz val="14"/>
      <name val="ＭＳ 明朝"/>
      <family val="1"/>
    </font>
    <font>
      <sz val="6"/>
      <name val="ＭＳ Ｐゴシック"/>
      <family val="3"/>
    </font>
    <font>
      <sz val="11"/>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b/>
      <sz val="36"/>
      <color indexed="8"/>
      <name val="ＭＳ 明朝"/>
      <family val="1"/>
    </font>
    <font>
      <b/>
      <sz val="12"/>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明朝"/>
      <family val="1"/>
    </font>
    <font>
      <b/>
      <sz val="36"/>
      <color theme="1"/>
      <name val="ＭＳ 明朝"/>
      <family val="1"/>
    </font>
    <font>
      <b/>
      <sz val="12"/>
      <color theme="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0499899983406066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
      <left style="thin"/>
      <right style="thin"/>
      <top style="hair"/>
      <bottom style="hair"/>
    </border>
    <border>
      <left style="thin"/>
      <right style="thin"/>
      <top style="thin"/>
      <bottom style="hair"/>
    </border>
    <border>
      <left style="thin"/>
      <right style="thin"/>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diagonalUp="1">
      <left style="thin"/>
      <right style="medium"/>
      <top style="thin"/>
      <bottom style="medium"/>
      <diagonal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diagonalUp="1">
      <left style="thin"/>
      <right style="thin"/>
      <top style="thin"/>
      <bottom style="thin"/>
      <diagonal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2" fillId="0" borderId="0">
      <alignment vertical="center"/>
      <protection/>
    </xf>
    <xf numFmtId="0" fontId="2"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182">
    <xf numFmtId="0" fontId="0" fillId="0" borderId="0" xfId="0" applyFont="1" applyAlignment="1">
      <alignment vertical="center"/>
    </xf>
    <xf numFmtId="0" fontId="3" fillId="0" borderId="0" xfId="64" applyFont="1" applyAlignment="1">
      <alignment horizontal="left" vertical="center"/>
      <protection/>
    </xf>
    <xf numFmtId="0" fontId="5" fillId="0" borderId="0" xfId="64" applyFont="1" applyAlignment="1">
      <alignment vertical="center"/>
      <protection/>
    </xf>
    <xf numFmtId="176" fontId="5" fillId="0" borderId="0" xfId="64" applyNumberFormat="1" applyFont="1" applyAlignment="1">
      <alignment vertical="center"/>
      <protection/>
    </xf>
    <xf numFmtId="0" fontId="3" fillId="0" borderId="0" xfId="64" applyFont="1" applyAlignment="1">
      <alignment vertical="center"/>
      <protection/>
    </xf>
    <xf numFmtId="176" fontId="5" fillId="0" borderId="10" xfId="64" applyNumberFormat="1" applyFont="1" applyBorder="1" applyAlignment="1">
      <alignment horizontal="right" vertical="center"/>
      <protection/>
    </xf>
    <xf numFmtId="177" fontId="5" fillId="0" borderId="0" xfId="64" applyNumberFormat="1" applyFont="1" applyFill="1" applyAlignment="1">
      <alignment vertical="center"/>
      <protection/>
    </xf>
    <xf numFmtId="176" fontId="5" fillId="0" borderId="0" xfId="64" applyNumberFormat="1" applyFont="1" applyFill="1" applyAlignment="1">
      <alignment vertical="center"/>
      <protection/>
    </xf>
    <xf numFmtId="176" fontId="5" fillId="0" borderId="11" xfId="64" applyNumberFormat="1" applyFont="1" applyFill="1" applyBorder="1" applyAlignment="1">
      <alignment vertical="center"/>
      <protection/>
    </xf>
    <xf numFmtId="179" fontId="5" fillId="0" borderId="0" xfId="64" applyNumberFormat="1" applyFont="1" applyAlignment="1">
      <alignment vertical="center"/>
      <protection/>
    </xf>
    <xf numFmtId="179" fontId="5" fillId="0" borderId="0" xfId="64" applyNumberFormat="1" applyFont="1" applyFill="1" applyAlignment="1">
      <alignment vertical="center"/>
      <protection/>
    </xf>
    <xf numFmtId="0" fontId="5" fillId="0" borderId="12" xfId="64" applyFont="1" applyFill="1" applyBorder="1" applyAlignment="1">
      <alignment horizontal="distributed" vertical="center"/>
      <protection/>
    </xf>
    <xf numFmtId="0" fontId="5" fillId="0" borderId="0" xfId="64" applyFont="1" applyFill="1" applyAlignment="1">
      <alignment vertical="center"/>
      <protection/>
    </xf>
    <xf numFmtId="176" fontId="5" fillId="0" borderId="13" xfId="64" applyNumberFormat="1" applyFont="1" applyFill="1" applyBorder="1" applyAlignment="1">
      <alignment vertical="center"/>
      <protection/>
    </xf>
    <xf numFmtId="176" fontId="5" fillId="0" borderId="14" xfId="64" applyNumberFormat="1" applyFont="1" applyFill="1" applyBorder="1" applyAlignment="1">
      <alignment vertical="center"/>
      <protection/>
    </xf>
    <xf numFmtId="176" fontId="5" fillId="0" borderId="12" xfId="64" applyNumberFormat="1" applyFont="1" applyFill="1" applyBorder="1" applyAlignment="1">
      <alignment vertical="center"/>
      <protection/>
    </xf>
    <xf numFmtId="176" fontId="5" fillId="0" borderId="15" xfId="64" applyNumberFormat="1" applyFont="1" applyFill="1" applyBorder="1" applyAlignment="1">
      <alignment vertical="center"/>
      <protection/>
    </xf>
    <xf numFmtId="176" fontId="5" fillId="0" borderId="16" xfId="64" applyNumberFormat="1" applyFont="1" applyFill="1" applyBorder="1" applyAlignment="1">
      <alignment vertical="center"/>
      <protection/>
    </xf>
    <xf numFmtId="0" fontId="5" fillId="0" borderId="15" xfId="64" applyFont="1" applyFill="1" applyBorder="1" applyAlignment="1">
      <alignment horizontal="left" vertical="center" indent="2"/>
      <protection/>
    </xf>
    <xf numFmtId="0" fontId="5" fillId="0" borderId="17" xfId="64" applyFont="1" applyFill="1" applyBorder="1" applyAlignment="1">
      <alignment horizontal="left" vertical="center"/>
      <protection/>
    </xf>
    <xf numFmtId="177" fontId="5" fillId="0" borderId="12" xfId="64" applyNumberFormat="1" applyFont="1" applyFill="1" applyBorder="1" applyAlignment="1">
      <alignment vertical="center"/>
      <protection/>
    </xf>
    <xf numFmtId="177" fontId="5" fillId="0" borderId="18" xfId="64" applyNumberFormat="1" applyFont="1" applyFill="1" applyBorder="1" applyAlignment="1">
      <alignment vertical="center"/>
      <protection/>
    </xf>
    <xf numFmtId="177" fontId="5" fillId="0" borderId="15" xfId="64" applyNumberFormat="1" applyFont="1" applyFill="1" applyBorder="1" applyAlignment="1">
      <alignment vertical="center"/>
      <protection/>
    </xf>
    <xf numFmtId="177" fontId="5" fillId="0" borderId="16" xfId="64" applyNumberFormat="1" applyFont="1" applyFill="1" applyBorder="1" applyAlignment="1">
      <alignment vertical="center"/>
      <protection/>
    </xf>
    <xf numFmtId="179" fontId="5" fillId="0" borderId="0" xfId="64" applyNumberFormat="1" applyFont="1" applyAlignment="1">
      <alignment horizontal="right" vertical="center"/>
      <protection/>
    </xf>
    <xf numFmtId="0" fontId="5" fillId="0" borderId="0" xfId="64" applyFont="1" applyAlignment="1">
      <alignment horizontal="left" vertical="center"/>
      <protection/>
    </xf>
    <xf numFmtId="179" fontId="5" fillId="0" borderId="12" xfId="64" applyNumberFormat="1" applyFont="1" applyFill="1" applyBorder="1" applyAlignment="1">
      <alignment vertical="center"/>
      <protection/>
    </xf>
    <xf numFmtId="179" fontId="5" fillId="0" borderId="18" xfId="64" applyNumberFormat="1" applyFont="1" applyFill="1" applyBorder="1" applyAlignment="1">
      <alignment vertical="center"/>
      <protection/>
    </xf>
    <xf numFmtId="179" fontId="5" fillId="0" borderId="15" xfId="64" applyNumberFormat="1" applyFont="1" applyFill="1" applyBorder="1" applyAlignment="1">
      <alignment vertical="center"/>
      <protection/>
    </xf>
    <xf numFmtId="179" fontId="5" fillId="0" borderId="16" xfId="64" applyNumberFormat="1" applyFont="1" applyFill="1" applyBorder="1" applyAlignment="1">
      <alignment vertical="center"/>
      <protection/>
    </xf>
    <xf numFmtId="0" fontId="3" fillId="0" borderId="0" xfId="64" applyFont="1" applyFill="1" applyAlignment="1">
      <alignment horizontal="left" vertical="center"/>
      <protection/>
    </xf>
    <xf numFmtId="0" fontId="5" fillId="0" borderId="0" xfId="64" applyFont="1" applyFill="1" applyBorder="1" applyAlignment="1">
      <alignment vertical="center"/>
      <protection/>
    </xf>
    <xf numFmtId="177" fontId="5" fillId="0" borderId="12" xfId="64" applyNumberFormat="1" applyFont="1" applyFill="1" applyBorder="1" applyAlignment="1">
      <alignment horizontal="right" vertical="center"/>
      <protection/>
    </xf>
    <xf numFmtId="0" fontId="5" fillId="0" borderId="0" xfId="64" applyFont="1" applyAlignment="1">
      <alignment horizontal="right" vertical="center"/>
      <protection/>
    </xf>
    <xf numFmtId="0" fontId="5" fillId="0" borderId="0" xfId="64" applyFont="1" applyBorder="1" applyAlignment="1">
      <alignment vertical="center"/>
      <protection/>
    </xf>
    <xf numFmtId="177" fontId="5" fillId="0" borderId="0" xfId="64" applyNumberFormat="1" applyFont="1" applyFill="1" applyBorder="1" applyAlignment="1">
      <alignment vertical="center"/>
      <protection/>
    </xf>
    <xf numFmtId="181" fontId="5" fillId="0" borderId="0" xfId="64" applyNumberFormat="1" applyFont="1" applyFill="1" applyBorder="1" applyAlignment="1">
      <alignment vertical="center"/>
      <protection/>
    </xf>
    <xf numFmtId="177" fontId="5" fillId="0" borderId="0" xfId="64" applyNumberFormat="1" applyFont="1" applyBorder="1" applyAlignment="1">
      <alignment vertical="center"/>
      <protection/>
    </xf>
    <xf numFmtId="181" fontId="5" fillId="0" borderId="0" xfId="64" applyNumberFormat="1" applyFont="1" applyBorder="1" applyAlignment="1">
      <alignment vertical="center"/>
      <protection/>
    </xf>
    <xf numFmtId="0" fontId="5" fillId="0" borderId="0" xfId="64" applyFont="1">
      <alignment/>
      <protection/>
    </xf>
    <xf numFmtId="186" fontId="5" fillId="0" borderId="0" xfId="64" applyNumberFormat="1" applyFont="1" applyAlignment="1">
      <alignment horizontal="center" vertical="center"/>
      <protection/>
    </xf>
    <xf numFmtId="182" fontId="5" fillId="0" borderId="0" xfId="64" applyNumberFormat="1" applyFont="1">
      <alignment/>
      <protection/>
    </xf>
    <xf numFmtId="184" fontId="5" fillId="0" borderId="0" xfId="64" applyNumberFormat="1" applyFont="1">
      <alignment/>
      <protection/>
    </xf>
    <xf numFmtId="38" fontId="5" fillId="0" borderId="0" xfId="52" applyFont="1" applyAlignment="1">
      <alignment/>
    </xf>
    <xf numFmtId="38" fontId="5" fillId="0" borderId="0" xfId="52" applyFont="1" applyAlignment="1">
      <alignment horizontal="center"/>
    </xf>
    <xf numFmtId="0" fontId="5" fillId="0" borderId="19" xfId="64" applyFont="1" applyFill="1" applyBorder="1" applyAlignment="1">
      <alignment horizontal="left" vertical="center"/>
      <protection/>
    </xf>
    <xf numFmtId="0" fontId="5" fillId="0" borderId="20" xfId="64" applyFont="1" applyFill="1" applyBorder="1" applyAlignment="1">
      <alignment horizontal="left" vertical="center" shrinkToFit="1"/>
      <protection/>
    </xf>
    <xf numFmtId="0" fontId="5" fillId="0" borderId="20" xfId="64" applyFont="1" applyFill="1" applyBorder="1" applyAlignment="1">
      <alignment horizontal="left" vertical="center"/>
      <protection/>
    </xf>
    <xf numFmtId="0" fontId="5" fillId="0" borderId="21" xfId="64" applyFont="1" applyFill="1" applyBorder="1" applyAlignment="1">
      <alignment horizontal="left" vertical="center" shrinkToFit="1"/>
      <protection/>
    </xf>
    <xf numFmtId="0" fontId="5" fillId="0" borderId="21" xfId="64" applyFont="1" applyFill="1" applyBorder="1" applyAlignment="1">
      <alignment horizontal="left" vertical="center"/>
      <protection/>
    </xf>
    <xf numFmtId="0" fontId="46" fillId="0" borderId="0" xfId="64" applyFont="1" applyAlignment="1">
      <alignment vertical="center"/>
      <protection/>
    </xf>
    <xf numFmtId="0" fontId="3" fillId="0" borderId="0" xfId="64" applyFont="1" applyFill="1" applyAlignment="1">
      <alignment vertical="center"/>
      <protection/>
    </xf>
    <xf numFmtId="0" fontId="5" fillId="0" borderId="12" xfId="64" applyFont="1" applyFill="1" applyBorder="1" applyAlignment="1">
      <alignment horizontal="left" vertical="center"/>
      <protection/>
    </xf>
    <xf numFmtId="0" fontId="5" fillId="0" borderId="17" xfId="64" applyFont="1" applyFill="1" applyBorder="1" applyAlignment="1">
      <alignment horizontal="left" vertical="center" shrinkToFit="1"/>
      <protection/>
    </xf>
    <xf numFmtId="0" fontId="5" fillId="0" borderId="18" xfId="64" applyFont="1" applyFill="1" applyBorder="1" applyAlignment="1">
      <alignment horizontal="left" vertical="center" indent="1"/>
      <protection/>
    </xf>
    <xf numFmtId="0" fontId="5" fillId="0" borderId="15" xfId="64" applyFont="1" applyFill="1" applyBorder="1" applyAlignment="1">
      <alignment horizontal="left" vertical="center" indent="1"/>
      <protection/>
    </xf>
    <xf numFmtId="180" fontId="5" fillId="0" borderId="0" xfId="64" applyNumberFormat="1" applyFont="1" applyFill="1" applyAlignment="1">
      <alignment vertical="center"/>
      <protection/>
    </xf>
    <xf numFmtId="0" fontId="5" fillId="0" borderId="16" xfId="64" applyFont="1" applyFill="1" applyBorder="1" applyAlignment="1">
      <alignment horizontal="left" vertical="center" indent="2"/>
      <protection/>
    </xf>
    <xf numFmtId="0" fontId="5" fillId="0" borderId="18" xfId="64" applyFont="1" applyFill="1" applyBorder="1" applyAlignment="1">
      <alignment horizontal="left" vertical="center"/>
      <protection/>
    </xf>
    <xf numFmtId="0" fontId="5" fillId="0" borderId="16" xfId="64" applyFont="1" applyFill="1" applyBorder="1" applyAlignment="1">
      <alignment horizontal="left" vertical="center"/>
      <protection/>
    </xf>
    <xf numFmtId="187" fontId="5" fillId="0" borderId="0" xfId="64" applyNumberFormat="1" applyFont="1" applyFill="1" applyBorder="1" applyAlignment="1">
      <alignment vertical="center"/>
      <protection/>
    </xf>
    <xf numFmtId="184" fontId="5" fillId="0" borderId="0" xfId="64" applyNumberFormat="1" applyFont="1" applyFill="1" applyBorder="1" applyAlignment="1">
      <alignment vertical="center"/>
      <protection/>
    </xf>
    <xf numFmtId="179" fontId="5" fillId="0" borderId="10" xfId="64" applyNumberFormat="1" applyFont="1" applyFill="1" applyBorder="1" applyAlignment="1">
      <alignment horizontal="right" vertical="center"/>
      <protection/>
    </xf>
    <xf numFmtId="177" fontId="5" fillId="0" borderId="18" xfId="64" applyNumberFormat="1" applyFont="1" applyFill="1" applyBorder="1" applyAlignment="1">
      <alignment horizontal="right" vertical="center"/>
      <protection/>
    </xf>
    <xf numFmtId="181" fontId="5" fillId="0" borderId="0" xfId="64" applyNumberFormat="1" applyFont="1" applyFill="1" applyBorder="1" applyAlignment="1">
      <alignment horizontal="right" vertical="center"/>
      <protection/>
    </xf>
    <xf numFmtId="0" fontId="5" fillId="0" borderId="15" xfId="64" applyFont="1" applyFill="1" applyBorder="1" applyAlignment="1">
      <alignment horizontal="left" vertical="center"/>
      <protection/>
    </xf>
    <xf numFmtId="177" fontId="5" fillId="0" borderId="15" xfId="64" applyNumberFormat="1" applyFont="1" applyFill="1" applyBorder="1" applyAlignment="1">
      <alignment horizontal="right" vertical="center"/>
      <protection/>
    </xf>
    <xf numFmtId="177" fontId="5" fillId="0" borderId="16" xfId="64" applyNumberFormat="1" applyFont="1" applyFill="1" applyBorder="1" applyAlignment="1">
      <alignment horizontal="right" vertical="center"/>
      <protection/>
    </xf>
    <xf numFmtId="188" fontId="5" fillId="0" borderId="18" xfId="64" applyNumberFormat="1" applyFont="1" applyFill="1" applyBorder="1" applyAlignment="1">
      <alignment horizontal="right" vertical="center"/>
      <protection/>
    </xf>
    <xf numFmtId="188" fontId="5" fillId="0" borderId="15" xfId="64" applyNumberFormat="1" applyFont="1" applyFill="1" applyBorder="1" applyAlignment="1">
      <alignment horizontal="right" vertical="center"/>
      <protection/>
    </xf>
    <xf numFmtId="188" fontId="5" fillId="0" borderId="16" xfId="64" applyNumberFormat="1" applyFont="1" applyFill="1" applyBorder="1" applyAlignment="1">
      <alignment horizontal="right" vertical="center"/>
      <protection/>
    </xf>
    <xf numFmtId="188" fontId="5" fillId="0" borderId="12" xfId="64" applyNumberFormat="1" applyFont="1" applyFill="1" applyBorder="1" applyAlignment="1">
      <alignment horizontal="right" vertical="center"/>
      <protection/>
    </xf>
    <xf numFmtId="38" fontId="5" fillId="0" borderId="0" xfId="52" applyFont="1" applyAlignment="1">
      <alignment vertical="center"/>
    </xf>
    <xf numFmtId="38" fontId="5" fillId="0" borderId="0" xfId="52" applyFont="1" applyAlignment="1">
      <alignment horizontal="center" vertical="center"/>
    </xf>
    <xf numFmtId="183" fontId="5" fillId="0" borderId="0" xfId="64" applyNumberFormat="1" applyFont="1">
      <alignment/>
      <protection/>
    </xf>
    <xf numFmtId="0" fontId="5" fillId="0" borderId="0" xfId="64" applyFont="1" applyBorder="1" applyAlignment="1">
      <alignment horizontal="left" vertical="center"/>
      <protection/>
    </xf>
    <xf numFmtId="0" fontId="5" fillId="0" borderId="0" xfId="64" applyFont="1" applyBorder="1" applyAlignment="1">
      <alignment horizontal="center" vertical="center"/>
      <protection/>
    </xf>
    <xf numFmtId="177" fontId="5" fillId="0" borderId="12" xfId="64" applyNumberFormat="1" applyFont="1" applyBorder="1" applyAlignment="1">
      <alignment horizontal="right" vertical="center"/>
      <protection/>
    </xf>
    <xf numFmtId="0" fontId="5" fillId="0" borderId="12" xfId="64" applyFont="1" applyBorder="1" applyAlignment="1">
      <alignment horizontal="distributed" vertical="center"/>
      <protection/>
    </xf>
    <xf numFmtId="0" fontId="5" fillId="0" borderId="0" xfId="64" applyFont="1" applyBorder="1" applyAlignment="1">
      <alignment/>
      <protection/>
    </xf>
    <xf numFmtId="188" fontId="5" fillId="0" borderId="0" xfId="64" applyNumberFormat="1" applyFont="1" applyBorder="1" applyAlignment="1">
      <alignment/>
      <protection/>
    </xf>
    <xf numFmtId="0" fontId="5" fillId="0" borderId="0" xfId="64" applyFont="1" applyAlignment="1">
      <alignment horizontal="right"/>
      <protection/>
    </xf>
    <xf numFmtId="184" fontId="5" fillId="0" borderId="0" xfId="64" applyNumberFormat="1" applyFont="1" applyBorder="1" applyAlignment="1">
      <alignment/>
      <protection/>
    </xf>
    <xf numFmtId="188" fontId="5" fillId="0" borderId="0" xfId="64" applyNumberFormat="1" applyFont="1" applyBorder="1" applyAlignment="1">
      <alignment horizontal="center"/>
      <protection/>
    </xf>
    <xf numFmtId="184" fontId="5" fillId="0" borderId="22" xfId="64" applyNumberFormat="1" applyFont="1" applyBorder="1" applyAlignment="1">
      <alignment horizontal="right" vertical="center"/>
      <protection/>
    </xf>
    <xf numFmtId="184" fontId="5" fillId="0" borderId="16" xfId="64" applyNumberFormat="1" applyFont="1" applyBorder="1" applyAlignment="1">
      <alignment vertical="center"/>
      <protection/>
    </xf>
    <xf numFmtId="184" fontId="5" fillId="0" borderId="16" xfId="64" applyNumberFormat="1" applyFont="1" applyBorder="1" applyAlignment="1">
      <alignment horizontal="right" vertical="center"/>
      <protection/>
    </xf>
    <xf numFmtId="0" fontId="5" fillId="0" borderId="22" xfId="64" applyFont="1" applyBorder="1" applyAlignment="1">
      <alignment horizontal="distributed" vertical="center"/>
      <protection/>
    </xf>
    <xf numFmtId="184" fontId="5" fillId="0" borderId="12" xfId="64" applyNumberFormat="1" applyFont="1" applyBorder="1" applyAlignment="1">
      <alignment horizontal="right" vertical="center"/>
      <protection/>
    </xf>
    <xf numFmtId="184" fontId="5" fillId="0" borderId="12" xfId="64" applyNumberFormat="1" applyFont="1" applyBorder="1" applyAlignment="1">
      <alignment vertical="center"/>
      <protection/>
    </xf>
    <xf numFmtId="9" fontId="5" fillId="0" borderId="0" xfId="43" applyFont="1" applyAlignment="1">
      <alignment/>
    </xf>
    <xf numFmtId="185" fontId="5" fillId="0" borderId="23" xfId="64" applyNumberFormat="1" applyFont="1" applyFill="1" applyBorder="1" applyAlignment="1">
      <alignment horizontal="center" vertical="center" wrapText="1"/>
      <protection/>
    </xf>
    <xf numFmtId="190" fontId="5" fillId="0" borderId="23" xfId="64" applyNumberFormat="1" applyFont="1" applyFill="1" applyBorder="1" applyAlignment="1">
      <alignment vertical="center"/>
      <protection/>
    </xf>
    <xf numFmtId="177" fontId="5" fillId="0" borderId="23" xfId="64" applyNumberFormat="1" applyFont="1" applyFill="1" applyBorder="1" applyAlignment="1">
      <alignment vertical="center"/>
      <protection/>
    </xf>
    <xf numFmtId="0" fontId="5" fillId="0" borderId="23" xfId="64" applyFont="1" applyBorder="1" applyAlignment="1">
      <alignment horizontal="distributed" vertical="center"/>
      <protection/>
    </xf>
    <xf numFmtId="185" fontId="5" fillId="0" borderId="23" xfId="64" applyNumberFormat="1" applyFont="1" applyBorder="1" applyAlignment="1">
      <alignment horizontal="center" vertical="center" wrapText="1"/>
      <protection/>
    </xf>
    <xf numFmtId="190" fontId="5" fillId="0" borderId="23" xfId="64" applyNumberFormat="1" applyFont="1" applyBorder="1" applyAlignment="1">
      <alignment vertical="center"/>
      <protection/>
    </xf>
    <xf numFmtId="177" fontId="5" fillId="0" borderId="23" xfId="64" applyNumberFormat="1" applyFont="1" applyBorder="1" applyAlignment="1">
      <alignment vertical="center"/>
      <protection/>
    </xf>
    <xf numFmtId="185" fontId="5" fillId="0" borderId="24" xfId="64" applyNumberFormat="1" applyFont="1" applyBorder="1" applyAlignment="1">
      <alignment horizontal="center" vertical="center" wrapText="1"/>
      <protection/>
    </xf>
    <xf numFmtId="190" fontId="5" fillId="0" borderId="24" xfId="64" applyNumberFormat="1" applyFont="1" applyBorder="1" applyAlignment="1">
      <alignment vertical="center"/>
      <protection/>
    </xf>
    <xf numFmtId="177" fontId="5" fillId="0" borderId="24" xfId="64" applyNumberFormat="1" applyFont="1" applyBorder="1" applyAlignment="1">
      <alignment vertical="center"/>
      <protection/>
    </xf>
    <xf numFmtId="0" fontId="5" fillId="0" borderId="24" xfId="64" applyFont="1" applyBorder="1" applyAlignment="1">
      <alignment horizontal="distributed" vertical="center"/>
      <protection/>
    </xf>
    <xf numFmtId="185" fontId="5" fillId="0" borderId="0" xfId="64" applyNumberFormat="1" applyFont="1" applyFill="1" applyBorder="1" applyAlignment="1">
      <alignment horizontal="right" vertical="center"/>
      <protection/>
    </xf>
    <xf numFmtId="0" fontId="5" fillId="0" borderId="25" xfId="64" applyFont="1" applyFill="1" applyBorder="1" applyAlignment="1">
      <alignment horizontal="distributed" vertical="center"/>
      <protection/>
    </xf>
    <xf numFmtId="179" fontId="5" fillId="0" borderId="12" xfId="64" applyNumberFormat="1" applyFont="1" applyFill="1" applyBorder="1" applyAlignment="1">
      <alignment horizontal="distributed" vertical="center"/>
      <protection/>
    </xf>
    <xf numFmtId="179" fontId="5" fillId="0" borderId="0" xfId="64" applyNumberFormat="1" applyFont="1" applyFill="1" applyAlignment="1">
      <alignment horizontal="right" vertical="center"/>
      <protection/>
    </xf>
    <xf numFmtId="0" fontId="5" fillId="0" borderId="19" xfId="64" applyFont="1" applyFill="1" applyBorder="1" applyAlignment="1">
      <alignment horizontal="distributed" vertical="center"/>
      <protection/>
    </xf>
    <xf numFmtId="176" fontId="5" fillId="0" borderId="18" xfId="64" applyNumberFormat="1" applyFont="1" applyFill="1" applyBorder="1" applyAlignment="1">
      <alignment vertical="center"/>
      <protection/>
    </xf>
    <xf numFmtId="176" fontId="5" fillId="0" borderId="0" xfId="64" applyNumberFormat="1" applyFont="1" applyFill="1" applyAlignment="1">
      <alignment horizontal="right" vertical="center"/>
      <protection/>
    </xf>
    <xf numFmtId="176" fontId="5" fillId="0" borderId="12" xfId="64" applyNumberFormat="1" applyFont="1" applyFill="1" applyBorder="1" applyAlignment="1">
      <alignment horizontal="distributed" vertical="center"/>
      <protection/>
    </xf>
    <xf numFmtId="177" fontId="5" fillId="0" borderId="25" xfId="64" applyNumberFormat="1" applyFont="1" applyFill="1" applyBorder="1" applyAlignment="1">
      <alignment vertical="center"/>
      <protection/>
    </xf>
    <xf numFmtId="190" fontId="5" fillId="0" borderId="25" xfId="64" applyNumberFormat="1" applyFont="1" applyFill="1" applyBorder="1" applyAlignment="1">
      <alignment vertical="center"/>
      <protection/>
    </xf>
    <xf numFmtId="185" fontId="5" fillId="0" borderId="25" xfId="64" applyNumberFormat="1" applyFont="1" applyFill="1" applyBorder="1" applyAlignment="1">
      <alignment horizontal="center" vertical="center" wrapText="1"/>
      <protection/>
    </xf>
    <xf numFmtId="0" fontId="5" fillId="0" borderId="26" xfId="64" applyFont="1" applyFill="1" applyBorder="1" applyAlignment="1">
      <alignment horizontal="distributed" vertical="center"/>
      <protection/>
    </xf>
    <xf numFmtId="184" fontId="5" fillId="0" borderId="27" xfId="64" applyNumberFormat="1" applyFont="1" applyFill="1" applyBorder="1" applyAlignment="1">
      <alignment horizontal="right" vertical="center"/>
      <protection/>
    </xf>
    <xf numFmtId="184" fontId="5" fillId="0" borderId="28" xfId="64" applyNumberFormat="1" applyFont="1" applyFill="1" applyBorder="1" applyAlignment="1">
      <alignment horizontal="right" vertical="center"/>
      <protection/>
    </xf>
    <xf numFmtId="0" fontId="5" fillId="0" borderId="29" xfId="64" applyFont="1" applyFill="1" applyBorder="1" applyAlignment="1">
      <alignment horizontal="distributed" vertical="center" wrapText="1"/>
      <protection/>
    </xf>
    <xf numFmtId="187" fontId="5" fillId="0" borderId="12" xfId="64" applyNumberFormat="1" applyFont="1" applyFill="1" applyBorder="1" applyAlignment="1">
      <alignment vertical="center"/>
      <protection/>
    </xf>
    <xf numFmtId="184" fontId="5" fillId="0" borderId="12" xfId="64" applyNumberFormat="1" applyFont="1" applyFill="1" applyBorder="1" applyAlignment="1">
      <alignment vertical="center"/>
      <protection/>
    </xf>
    <xf numFmtId="184" fontId="5" fillId="0" borderId="30" xfId="64" applyNumberFormat="1" applyFont="1" applyFill="1" applyBorder="1" applyAlignment="1">
      <alignment vertical="center"/>
      <protection/>
    </xf>
    <xf numFmtId="0" fontId="5" fillId="0" borderId="31" xfId="64" applyFont="1" applyFill="1" applyBorder="1" applyAlignment="1">
      <alignment horizontal="distributed" vertical="center" wrapText="1"/>
      <protection/>
    </xf>
    <xf numFmtId="187" fontId="5" fillId="0" borderId="22" xfId="64" applyNumberFormat="1" applyFont="1" applyFill="1" applyBorder="1" applyAlignment="1">
      <alignment vertical="center"/>
      <protection/>
    </xf>
    <xf numFmtId="184" fontId="5" fillId="0" borderId="22" xfId="64" applyNumberFormat="1" applyFont="1" applyFill="1" applyBorder="1" applyAlignment="1">
      <alignment vertical="center"/>
      <protection/>
    </xf>
    <xf numFmtId="184" fontId="5" fillId="0" borderId="32" xfId="64" applyNumberFormat="1" applyFont="1" applyFill="1" applyBorder="1" applyAlignment="1">
      <alignment vertical="center"/>
      <protection/>
    </xf>
    <xf numFmtId="0" fontId="5" fillId="0" borderId="12" xfId="64" applyFont="1" applyFill="1" applyBorder="1" applyAlignment="1">
      <alignment horizontal="distributed" vertical="center" wrapText="1"/>
      <protection/>
    </xf>
    <xf numFmtId="185" fontId="5" fillId="0" borderId="12" xfId="64" applyNumberFormat="1" applyFont="1" applyFill="1" applyBorder="1" applyAlignment="1">
      <alignment horizontal="right" vertical="center"/>
      <protection/>
    </xf>
    <xf numFmtId="0" fontId="5" fillId="0" borderId="0" xfId="64" applyFont="1" applyFill="1" applyAlignment="1">
      <alignment horizontal="left" vertical="center"/>
      <protection/>
    </xf>
    <xf numFmtId="0" fontId="47" fillId="0" borderId="0" xfId="0" applyFont="1" applyAlignment="1">
      <alignment horizontal="center" vertical="center"/>
    </xf>
    <xf numFmtId="0" fontId="48" fillId="33" borderId="0" xfId="0" applyFont="1" applyFill="1" applyAlignment="1">
      <alignment horizontal="center" vertical="center" textRotation="255"/>
    </xf>
    <xf numFmtId="178" fontId="5" fillId="0" borderId="10" xfId="64" applyNumberFormat="1" applyFont="1" applyFill="1" applyBorder="1" applyAlignment="1">
      <alignment horizontal="right" vertical="center"/>
      <protection/>
    </xf>
    <xf numFmtId="0" fontId="5" fillId="0" borderId="19" xfId="64" applyFont="1" applyFill="1" applyBorder="1" applyAlignment="1">
      <alignment horizontal="distributed" vertical="center" wrapText="1"/>
      <protection/>
    </xf>
    <xf numFmtId="0" fontId="5" fillId="0" borderId="33" xfId="64" applyFont="1" applyFill="1" applyBorder="1" applyAlignment="1">
      <alignment horizontal="distributed" vertical="center" wrapText="1"/>
      <protection/>
    </xf>
    <xf numFmtId="0" fontId="5" fillId="0" borderId="11" xfId="64" applyFont="1" applyFill="1" applyBorder="1" applyAlignment="1">
      <alignment horizontal="distributed" vertical="center" wrapText="1"/>
      <protection/>
    </xf>
    <xf numFmtId="0" fontId="5" fillId="0" borderId="19" xfId="64" applyFont="1" applyFill="1" applyBorder="1" applyAlignment="1">
      <alignment horizontal="left" vertical="center" wrapText="1"/>
      <protection/>
    </xf>
    <xf numFmtId="0" fontId="5" fillId="0" borderId="33" xfId="64" applyFont="1" applyFill="1" applyBorder="1" applyAlignment="1">
      <alignment horizontal="left" vertical="center" wrapText="1"/>
      <protection/>
    </xf>
    <xf numFmtId="0" fontId="5" fillId="0" borderId="11" xfId="64" applyFont="1" applyFill="1" applyBorder="1" applyAlignment="1">
      <alignment horizontal="left" vertical="center" wrapText="1"/>
      <protection/>
    </xf>
    <xf numFmtId="0" fontId="5" fillId="0" borderId="20" xfId="64" applyFont="1" applyFill="1" applyBorder="1" applyAlignment="1">
      <alignment horizontal="left" vertical="center" wrapText="1" indent="2"/>
      <protection/>
    </xf>
    <xf numFmtId="0" fontId="5" fillId="0" borderId="34" xfId="64" applyFont="1" applyFill="1" applyBorder="1" applyAlignment="1">
      <alignment horizontal="left" vertical="center" wrapText="1" indent="2"/>
      <protection/>
    </xf>
    <xf numFmtId="0" fontId="5" fillId="0" borderId="13" xfId="64" applyFont="1" applyFill="1" applyBorder="1" applyAlignment="1">
      <alignment horizontal="left" vertical="center" wrapText="1" indent="2"/>
      <protection/>
    </xf>
    <xf numFmtId="0" fontId="5" fillId="0" borderId="21" xfId="64" applyFont="1" applyFill="1" applyBorder="1" applyAlignment="1">
      <alignment horizontal="left" vertical="center" wrapText="1" indent="2"/>
      <protection/>
    </xf>
    <xf numFmtId="0" fontId="5" fillId="0" borderId="0" xfId="64" applyFont="1" applyFill="1" applyBorder="1" applyAlignment="1">
      <alignment horizontal="left" vertical="center" wrapText="1" indent="2"/>
      <protection/>
    </xf>
    <xf numFmtId="0" fontId="5" fillId="0" borderId="14" xfId="64" applyFont="1" applyFill="1" applyBorder="1" applyAlignment="1">
      <alignment horizontal="left" vertical="center" wrapText="1" indent="2"/>
      <protection/>
    </xf>
    <xf numFmtId="0" fontId="5" fillId="0" borderId="18" xfId="64" applyFont="1" applyFill="1" applyBorder="1" applyAlignment="1">
      <alignment horizontal="left" vertical="center"/>
      <protection/>
    </xf>
    <xf numFmtId="0" fontId="5" fillId="0" borderId="17" xfId="64" applyFont="1" applyFill="1" applyBorder="1" applyAlignment="1">
      <alignment horizontal="left" vertical="center" wrapText="1" indent="2"/>
      <protection/>
    </xf>
    <xf numFmtId="0" fontId="5" fillId="0" borderId="10" xfId="64" applyFont="1" applyFill="1" applyBorder="1" applyAlignment="1">
      <alignment horizontal="left" vertical="center" wrapText="1" indent="2"/>
      <protection/>
    </xf>
    <xf numFmtId="0" fontId="5" fillId="0" borderId="35" xfId="64" applyFont="1" applyFill="1" applyBorder="1" applyAlignment="1">
      <alignment horizontal="left" vertical="center" wrapText="1" indent="2"/>
      <protection/>
    </xf>
    <xf numFmtId="0" fontId="5" fillId="0" borderId="12" xfId="64" applyFont="1" applyBorder="1" applyAlignment="1">
      <alignment horizontal="left" vertical="center" wrapText="1"/>
      <protection/>
    </xf>
    <xf numFmtId="0" fontId="5" fillId="0" borderId="16" xfId="64" applyFont="1" applyFill="1" applyBorder="1" applyAlignment="1">
      <alignment horizontal="left" vertical="center"/>
      <protection/>
    </xf>
    <xf numFmtId="0" fontId="5" fillId="0" borderId="15" xfId="64" applyFont="1" applyFill="1" applyBorder="1" applyAlignment="1">
      <alignment horizontal="left" vertical="center"/>
      <protection/>
    </xf>
    <xf numFmtId="0" fontId="5" fillId="0" borderId="20" xfId="64" applyFont="1" applyFill="1" applyBorder="1" applyAlignment="1">
      <alignment horizontal="left" vertical="center"/>
      <protection/>
    </xf>
    <xf numFmtId="0" fontId="5" fillId="0" borderId="13" xfId="64" applyFont="1" applyFill="1" applyBorder="1" applyAlignment="1">
      <alignment horizontal="left" vertical="center"/>
      <protection/>
    </xf>
    <xf numFmtId="0" fontId="5" fillId="0" borderId="21" xfId="64" applyFont="1" applyFill="1" applyBorder="1" applyAlignment="1">
      <alignment horizontal="left" vertical="center"/>
      <protection/>
    </xf>
    <xf numFmtId="0" fontId="5" fillId="0" borderId="14" xfId="64" applyFont="1" applyFill="1" applyBorder="1" applyAlignment="1">
      <alignment horizontal="left" vertical="center"/>
      <protection/>
    </xf>
    <xf numFmtId="0" fontId="5" fillId="0" borderId="17" xfId="64" applyFont="1" applyFill="1" applyBorder="1" applyAlignment="1">
      <alignment horizontal="left" vertical="center"/>
      <protection/>
    </xf>
    <xf numFmtId="0" fontId="5" fillId="0" borderId="35" xfId="64" applyFont="1" applyFill="1" applyBorder="1" applyAlignment="1">
      <alignment horizontal="left" vertical="center"/>
      <protection/>
    </xf>
    <xf numFmtId="0" fontId="5" fillId="0" borderId="19" xfId="64" applyFont="1" applyFill="1" applyBorder="1" applyAlignment="1">
      <alignment horizontal="left" vertical="center"/>
      <protection/>
    </xf>
    <xf numFmtId="0" fontId="5" fillId="0" borderId="33" xfId="64" applyFont="1" applyFill="1" applyBorder="1" applyAlignment="1">
      <alignment horizontal="left" vertical="center"/>
      <protection/>
    </xf>
    <xf numFmtId="0" fontId="5" fillId="0" borderId="11" xfId="64" applyFont="1" applyFill="1" applyBorder="1" applyAlignment="1">
      <alignment horizontal="left" vertical="center"/>
      <protection/>
    </xf>
    <xf numFmtId="0" fontId="5" fillId="0" borderId="18" xfId="64" applyFont="1" applyFill="1" applyBorder="1" applyAlignment="1">
      <alignment horizontal="left" vertical="center" wrapText="1"/>
      <protection/>
    </xf>
    <xf numFmtId="0" fontId="5" fillId="0" borderId="15" xfId="64" applyFont="1" applyFill="1" applyBorder="1" applyAlignment="1">
      <alignment horizontal="left" vertical="center" wrapText="1"/>
      <protection/>
    </xf>
    <xf numFmtId="0" fontId="5" fillId="0" borderId="16" xfId="64" applyFont="1" applyFill="1" applyBorder="1" applyAlignment="1">
      <alignment horizontal="left" vertical="center" wrapText="1"/>
      <protection/>
    </xf>
    <xf numFmtId="179" fontId="5" fillId="0" borderId="0" xfId="64" applyNumberFormat="1" applyFont="1" applyFill="1" applyAlignment="1">
      <alignment horizontal="right" vertical="center"/>
      <protection/>
    </xf>
    <xf numFmtId="0" fontId="5" fillId="0" borderId="19" xfId="64" applyFont="1" applyFill="1" applyBorder="1" applyAlignment="1">
      <alignment horizontal="distributed" vertical="center"/>
      <protection/>
    </xf>
    <xf numFmtId="0" fontId="5" fillId="0" borderId="33"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5" fillId="0" borderId="18" xfId="64" applyFont="1" applyBorder="1" applyAlignment="1">
      <alignment horizontal="center" vertical="center" wrapText="1"/>
      <protection/>
    </xf>
    <xf numFmtId="0" fontId="5" fillId="0" borderId="16" xfId="64" applyFont="1" applyBorder="1" applyAlignment="1">
      <alignment horizontal="center" vertical="center" wrapText="1"/>
      <protection/>
    </xf>
    <xf numFmtId="182" fontId="5" fillId="0" borderId="12" xfId="64" applyNumberFormat="1" applyFont="1" applyBorder="1" applyAlignment="1">
      <alignment horizontal="center" vertical="center" wrapText="1"/>
      <protection/>
    </xf>
    <xf numFmtId="183" fontId="5" fillId="0" borderId="12" xfId="64" applyNumberFormat="1" applyFont="1" applyBorder="1" applyAlignment="1">
      <alignment horizontal="center" vertical="center" wrapText="1"/>
      <protection/>
    </xf>
    <xf numFmtId="184" fontId="5" fillId="0" borderId="12" xfId="64" applyNumberFormat="1" applyFont="1" applyBorder="1" applyAlignment="1">
      <alignment horizontal="center" vertical="center" wrapText="1"/>
      <protection/>
    </xf>
    <xf numFmtId="0" fontId="5" fillId="0" borderId="36" xfId="64" applyFont="1" applyBorder="1" applyAlignment="1">
      <alignment horizontal="center" vertical="center"/>
      <protection/>
    </xf>
    <xf numFmtId="182" fontId="5" fillId="0" borderId="12" xfId="64" applyNumberFormat="1" applyFont="1" applyBorder="1" applyAlignment="1">
      <alignment horizontal="distributed" vertical="center" wrapText="1"/>
      <protection/>
    </xf>
    <xf numFmtId="182" fontId="6" fillId="0" borderId="12" xfId="64" applyNumberFormat="1" applyFont="1" applyBorder="1" applyAlignment="1">
      <alignment horizontal="distributed" vertical="center" wrapText="1"/>
      <protection/>
    </xf>
    <xf numFmtId="184" fontId="5" fillId="0" borderId="12" xfId="64" applyNumberFormat="1" applyFont="1" applyBorder="1" applyAlignment="1">
      <alignment horizontal="distributed" vertical="center" wrapText="1"/>
      <protection/>
    </xf>
    <xf numFmtId="184" fontId="6" fillId="0" borderId="12" xfId="64" applyNumberFormat="1" applyFont="1" applyBorder="1" applyAlignment="1">
      <alignment horizontal="distributed" vertical="center" wrapText="1"/>
      <protection/>
    </xf>
    <xf numFmtId="188" fontId="5" fillId="0" borderId="19" xfId="64" applyNumberFormat="1" applyFont="1" applyBorder="1" applyAlignment="1">
      <alignment horizontal="center"/>
      <protection/>
    </xf>
    <xf numFmtId="188" fontId="5" fillId="0" borderId="33" xfId="64" applyNumberFormat="1" applyFont="1" applyBorder="1" applyAlignment="1">
      <alignment horizontal="center"/>
      <protection/>
    </xf>
    <xf numFmtId="188" fontId="5" fillId="0" borderId="11" xfId="64" applyNumberFormat="1" applyFont="1" applyBorder="1" applyAlignment="1">
      <alignment horizontal="center"/>
      <protection/>
    </xf>
    <xf numFmtId="0" fontId="5" fillId="0" borderId="0" xfId="64" applyFont="1" applyBorder="1" applyAlignment="1">
      <alignment vertical="center"/>
      <protection/>
    </xf>
    <xf numFmtId="0" fontId="5" fillId="0" borderId="36" xfId="64" applyFont="1" applyBorder="1" applyAlignment="1">
      <alignment horizontal="center" vertical="center" wrapText="1"/>
      <protection/>
    </xf>
    <xf numFmtId="179" fontId="5" fillId="0" borderId="12" xfId="64" applyNumberFormat="1" applyFont="1" applyBorder="1" applyAlignment="1">
      <alignment horizontal="center" vertical="center"/>
      <protection/>
    </xf>
    <xf numFmtId="183" fontId="5" fillId="0" borderId="12" xfId="64" applyNumberFormat="1" applyFont="1" applyBorder="1" applyAlignment="1">
      <alignment horizontal="distributed"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15財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F15:AJ39"/>
  <sheetViews>
    <sheetView tabSelected="1" view="pageBreakPreview" zoomScale="50" zoomScaleNormal="50" zoomScaleSheetLayoutView="50" workbookViewId="0" topLeftCell="A1">
      <selection activeCell="A1" sqref="A1"/>
    </sheetView>
  </sheetViews>
  <sheetFormatPr defaultColWidth="2.57421875" defaultRowHeight="13.5" customHeight="1"/>
  <sheetData>
    <row r="15" spans="6:28" ht="13.5" customHeight="1">
      <c r="F15" s="127" t="s">
        <v>2</v>
      </c>
      <c r="G15" s="127"/>
      <c r="H15" s="127"/>
      <c r="I15" s="127"/>
      <c r="J15" s="127"/>
      <c r="K15" s="127"/>
      <c r="L15" s="127"/>
      <c r="M15" s="127"/>
      <c r="N15" s="127"/>
      <c r="O15" s="127"/>
      <c r="P15" s="127"/>
      <c r="Q15" s="127"/>
      <c r="R15" s="127"/>
      <c r="S15" s="127"/>
      <c r="T15" s="127"/>
      <c r="U15" s="127"/>
      <c r="V15" s="127"/>
      <c r="W15" s="127"/>
      <c r="X15" s="127"/>
      <c r="Y15" s="127"/>
      <c r="Z15" s="127"/>
      <c r="AA15" s="127"/>
      <c r="AB15" s="127"/>
    </row>
    <row r="16" spans="6:28" ht="13.5" customHeight="1">
      <c r="F16" s="127"/>
      <c r="G16" s="127"/>
      <c r="H16" s="127"/>
      <c r="I16" s="127"/>
      <c r="J16" s="127"/>
      <c r="K16" s="127"/>
      <c r="L16" s="127"/>
      <c r="M16" s="127"/>
      <c r="N16" s="127"/>
      <c r="O16" s="127"/>
      <c r="P16" s="127"/>
      <c r="Q16" s="127"/>
      <c r="R16" s="127"/>
      <c r="S16" s="127"/>
      <c r="T16" s="127"/>
      <c r="U16" s="127"/>
      <c r="V16" s="127"/>
      <c r="W16" s="127"/>
      <c r="X16" s="127"/>
      <c r="Y16" s="127"/>
      <c r="Z16" s="127"/>
      <c r="AA16" s="127"/>
      <c r="AB16" s="127"/>
    </row>
    <row r="17" spans="6:28" ht="13.5" customHeight="1">
      <c r="F17" s="127"/>
      <c r="G17" s="127"/>
      <c r="H17" s="127"/>
      <c r="I17" s="127"/>
      <c r="J17" s="127"/>
      <c r="K17" s="127"/>
      <c r="L17" s="127"/>
      <c r="M17" s="127"/>
      <c r="N17" s="127"/>
      <c r="O17" s="127"/>
      <c r="P17" s="127"/>
      <c r="Q17" s="127"/>
      <c r="R17" s="127"/>
      <c r="S17" s="127"/>
      <c r="T17" s="127"/>
      <c r="U17" s="127"/>
      <c r="V17" s="127"/>
      <c r="W17" s="127"/>
      <c r="X17" s="127"/>
      <c r="Y17" s="127"/>
      <c r="Z17" s="127"/>
      <c r="AA17" s="127"/>
      <c r="AB17" s="127"/>
    </row>
    <row r="18" spans="6:28" ht="13.5" customHeight="1">
      <c r="F18" s="127"/>
      <c r="G18" s="127"/>
      <c r="H18" s="127"/>
      <c r="I18" s="127"/>
      <c r="J18" s="127"/>
      <c r="K18" s="127"/>
      <c r="L18" s="127"/>
      <c r="M18" s="127"/>
      <c r="N18" s="127"/>
      <c r="O18" s="127"/>
      <c r="P18" s="127"/>
      <c r="Q18" s="127"/>
      <c r="R18" s="127"/>
      <c r="S18" s="127"/>
      <c r="T18" s="127"/>
      <c r="U18" s="127"/>
      <c r="V18" s="127"/>
      <c r="W18" s="127"/>
      <c r="X18" s="127"/>
      <c r="Y18" s="127"/>
      <c r="Z18" s="127"/>
      <c r="AA18" s="127"/>
      <c r="AB18" s="127"/>
    </row>
    <row r="32" spans="35:36" ht="13.5" customHeight="1">
      <c r="AI32" s="128" t="s">
        <v>3</v>
      </c>
      <c r="AJ32" s="128"/>
    </row>
    <row r="33" spans="35:36" ht="13.5" customHeight="1">
      <c r="AI33" s="128"/>
      <c r="AJ33" s="128"/>
    </row>
    <row r="34" spans="35:36" ht="13.5" customHeight="1">
      <c r="AI34" s="128"/>
      <c r="AJ34" s="128"/>
    </row>
    <row r="35" spans="35:36" ht="13.5" customHeight="1">
      <c r="AI35" s="128"/>
      <c r="AJ35" s="128"/>
    </row>
    <row r="36" spans="35:36" ht="13.5" customHeight="1">
      <c r="AI36" s="128"/>
      <c r="AJ36" s="128"/>
    </row>
    <row r="37" spans="35:36" ht="13.5" customHeight="1">
      <c r="AI37" s="128"/>
      <c r="AJ37" s="128"/>
    </row>
    <row r="38" spans="35:36" ht="13.5" customHeight="1">
      <c r="AI38" s="128"/>
      <c r="AJ38" s="128"/>
    </row>
    <row r="39" spans="35:36" ht="13.5" customHeight="1">
      <c r="AI39" s="128"/>
      <c r="AJ39" s="128"/>
    </row>
  </sheetData>
  <sheetProtection/>
  <mergeCells count="2">
    <mergeCell ref="F15:AB18"/>
    <mergeCell ref="AI32:AJ39"/>
  </mergeCells>
  <printOptions/>
  <pageMargins left="0.7086614173228347" right="0.1968503937007874" top="0.7480314960629921" bottom="0.7480314960629921" header="0.31496062992125984" footer="0.31496062992125984"/>
  <pageSetup firstPageNumber="127" useFirstPageNumber="1"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H42"/>
  <sheetViews>
    <sheetView view="pageBreakPreview" zoomScaleSheetLayoutView="100" workbookViewId="0" topLeftCell="A1">
      <selection activeCell="A1" sqref="A1"/>
    </sheetView>
  </sheetViews>
  <sheetFormatPr defaultColWidth="14.7109375" defaultRowHeight="15" customHeight="1"/>
  <cols>
    <col min="1" max="1" width="20.57421875" style="2" customWidth="1"/>
    <col min="2" max="2" width="13.57421875" style="2" customWidth="1"/>
    <col min="3" max="3" width="8.00390625" style="3" customWidth="1"/>
    <col min="4" max="4" width="1.28515625" style="2" customWidth="1"/>
    <col min="5" max="5" width="20.57421875" style="2" customWidth="1"/>
    <col min="6" max="6" width="13.57421875" style="2" customWidth="1"/>
    <col min="7" max="7" width="8.00390625" style="2" customWidth="1"/>
    <col min="8" max="16384" width="14.7109375" style="2" customWidth="1"/>
  </cols>
  <sheetData>
    <row r="1" ht="18.75" customHeight="1">
      <c r="A1" s="1" t="s">
        <v>6</v>
      </c>
    </row>
    <row r="2" ht="18.75" customHeight="1">
      <c r="A2" s="1"/>
    </row>
    <row r="3" spans="1:7" ht="18.75" customHeight="1">
      <c r="A3" s="4" t="s">
        <v>7</v>
      </c>
      <c r="B3" s="12"/>
      <c r="C3" s="108" t="s">
        <v>167</v>
      </c>
      <c r="E3" s="4" t="s">
        <v>8</v>
      </c>
      <c r="F3" s="10"/>
      <c r="G3" s="108" t="s">
        <v>167</v>
      </c>
    </row>
    <row r="4" spans="3:7" ht="18.75" customHeight="1">
      <c r="C4" s="5" t="s">
        <v>1</v>
      </c>
      <c r="E4"/>
      <c r="F4" s="129" t="s">
        <v>1</v>
      </c>
      <c r="G4" s="129"/>
    </row>
    <row r="5" spans="1:7" ht="18.75" customHeight="1">
      <c r="A5" s="106" t="s">
        <v>9</v>
      </c>
      <c r="B5" s="11" t="s">
        <v>10</v>
      </c>
      <c r="C5" s="109" t="s">
        <v>11</v>
      </c>
      <c r="E5" s="106" t="s">
        <v>9</v>
      </c>
      <c r="F5" s="11" t="s">
        <v>10</v>
      </c>
      <c r="G5" s="109" t="s">
        <v>11</v>
      </c>
    </row>
    <row r="6" spans="1:7" ht="16.5" customHeight="1">
      <c r="A6" s="45" t="s">
        <v>12</v>
      </c>
      <c r="B6" s="20">
        <f>SUM(B7:B27)</f>
        <v>51824207</v>
      </c>
      <c r="C6" s="8">
        <v>100</v>
      </c>
      <c r="D6" s="12"/>
      <c r="E6" s="45" t="s">
        <v>13</v>
      </c>
      <c r="F6" s="20">
        <f>SUM(F7:F20)</f>
        <v>49329528</v>
      </c>
      <c r="G6" s="8">
        <v>100</v>
      </c>
    </row>
    <row r="7" spans="1:7" ht="16.5" customHeight="1">
      <c r="A7" s="46" t="s">
        <v>14</v>
      </c>
      <c r="B7" s="21">
        <v>19363722</v>
      </c>
      <c r="C7" s="107">
        <f>B7/$B$6*100</f>
        <v>37.36424177218959</v>
      </c>
      <c r="D7" s="12"/>
      <c r="E7" s="47" t="s">
        <v>15</v>
      </c>
      <c r="F7" s="21">
        <v>330604</v>
      </c>
      <c r="G7" s="13">
        <f>F7/$F$6*100</f>
        <v>0.670194938820416</v>
      </c>
    </row>
    <row r="8" spans="1:7" ht="16.5" customHeight="1">
      <c r="A8" s="48" t="s">
        <v>16</v>
      </c>
      <c r="B8" s="22">
        <v>419805</v>
      </c>
      <c r="C8" s="16">
        <f>B8/$B$6*100</f>
        <v>0.8100558104053576</v>
      </c>
      <c r="D8" s="12"/>
      <c r="E8" s="49" t="s">
        <v>17</v>
      </c>
      <c r="F8" s="22">
        <v>5607715</v>
      </c>
      <c r="G8" s="14">
        <f>F8/$F$6*100</f>
        <v>11.367866726801035</v>
      </c>
    </row>
    <row r="9" spans="1:7" ht="16.5" customHeight="1">
      <c r="A9" s="48" t="s">
        <v>18</v>
      </c>
      <c r="B9" s="22">
        <v>23995</v>
      </c>
      <c r="C9" s="16">
        <f aca="true" t="shared" si="0" ref="C9:C26">B9/$B$6*100</f>
        <v>0.04630075671008338</v>
      </c>
      <c r="D9" s="12"/>
      <c r="E9" s="49" t="s">
        <v>19</v>
      </c>
      <c r="F9" s="22">
        <v>16138058</v>
      </c>
      <c r="G9" s="14">
        <f>F9/$F$6*100</f>
        <v>32.71480319049475</v>
      </c>
    </row>
    <row r="10" spans="1:7" ht="16.5" customHeight="1">
      <c r="A10" s="48" t="s">
        <v>20</v>
      </c>
      <c r="B10" s="22">
        <v>51025</v>
      </c>
      <c r="C10" s="16">
        <f t="shared" si="0"/>
        <v>0.09845785001592017</v>
      </c>
      <c r="D10" s="12"/>
      <c r="E10" s="49" t="s">
        <v>21</v>
      </c>
      <c r="F10" s="22">
        <v>3377317</v>
      </c>
      <c r="G10" s="14">
        <f aca="true" t="shared" si="1" ref="G10:G20">F10/$F$6*100</f>
        <v>6.846440938984862</v>
      </c>
    </row>
    <row r="11" spans="1:7" ht="16.5" customHeight="1">
      <c r="A11" s="48" t="s">
        <v>22</v>
      </c>
      <c r="B11" s="22">
        <v>46002</v>
      </c>
      <c r="C11" s="16">
        <v>0.1</v>
      </c>
      <c r="D11" s="12"/>
      <c r="E11" s="49" t="s">
        <v>23</v>
      </c>
      <c r="F11" s="22">
        <v>14713</v>
      </c>
      <c r="G11" s="14">
        <f t="shared" si="1"/>
        <v>0.029825949277276685</v>
      </c>
    </row>
    <row r="12" spans="1:7" ht="16.5" customHeight="1">
      <c r="A12" s="48" t="s">
        <v>24</v>
      </c>
      <c r="B12" s="22">
        <v>2265722</v>
      </c>
      <c r="C12" s="16">
        <v>4.4</v>
      </c>
      <c r="D12" s="12"/>
      <c r="E12" s="49" t="s">
        <v>25</v>
      </c>
      <c r="F12" s="22">
        <v>2060003</v>
      </c>
      <c r="G12" s="14">
        <f t="shared" si="1"/>
        <v>4.176003873379855</v>
      </c>
    </row>
    <row r="13" spans="1:7" ht="16.5" customHeight="1">
      <c r="A13" s="48" t="s">
        <v>26</v>
      </c>
      <c r="B13" s="22">
        <v>36584</v>
      </c>
      <c r="C13" s="16">
        <f t="shared" si="0"/>
        <v>0.07059249358123318</v>
      </c>
      <c r="D13" s="12"/>
      <c r="E13" s="49" t="s">
        <v>27</v>
      </c>
      <c r="F13" s="22">
        <v>1904583</v>
      </c>
      <c r="G13" s="14">
        <f t="shared" si="1"/>
        <v>3.8609390302700644</v>
      </c>
    </row>
    <row r="14" spans="1:7" ht="16.5" customHeight="1">
      <c r="A14" s="48" t="s">
        <v>28</v>
      </c>
      <c r="B14" s="22">
        <v>150823</v>
      </c>
      <c r="C14" s="16">
        <f t="shared" si="0"/>
        <v>0.29102809040570554</v>
      </c>
      <c r="D14" s="12"/>
      <c r="E14" s="49" t="s">
        <v>29</v>
      </c>
      <c r="F14" s="22">
        <v>5600327</v>
      </c>
      <c r="G14" s="14">
        <f t="shared" si="1"/>
        <v>11.352889895885482</v>
      </c>
    </row>
    <row r="15" spans="1:7" ht="16.5" customHeight="1">
      <c r="A15" s="48" t="s">
        <v>30</v>
      </c>
      <c r="B15" s="22">
        <v>93040</v>
      </c>
      <c r="C15" s="16">
        <f t="shared" si="0"/>
        <v>0.17953000226322807</v>
      </c>
      <c r="D15" s="12"/>
      <c r="E15" s="49" t="s">
        <v>31</v>
      </c>
      <c r="F15" s="22">
        <v>1781748</v>
      </c>
      <c r="G15" s="14">
        <f t="shared" si="1"/>
        <v>3.611929958056765</v>
      </c>
    </row>
    <row r="16" spans="1:7" ht="16.5" customHeight="1">
      <c r="A16" s="48" t="s">
        <v>32</v>
      </c>
      <c r="B16" s="22">
        <v>4764782</v>
      </c>
      <c r="C16" s="16">
        <f t="shared" si="0"/>
        <v>9.194124282499876</v>
      </c>
      <c r="D16" s="12"/>
      <c r="E16" s="49" t="s">
        <v>33</v>
      </c>
      <c r="F16" s="22">
        <v>7783895</v>
      </c>
      <c r="G16" s="14">
        <f>F16/$F$6*100-0.1</f>
        <v>15.679382685356325</v>
      </c>
    </row>
    <row r="17" spans="1:7" ht="16.5" customHeight="1">
      <c r="A17" s="48" t="s">
        <v>34</v>
      </c>
      <c r="B17" s="22">
        <v>12749</v>
      </c>
      <c r="C17" s="16">
        <f t="shared" si="0"/>
        <v>0.024600472902556906</v>
      </c>
      <c r="D17" s="12"/>
      <c r="E17" s="49" t="s">
        <v>35</v>
      </c>
      <c r="F17" s="22">
        <v>0</v>
      </c>
      <c r="G17" s="14">
        <f t="shared" si="1"/>
        <v>0</v>
      </c>
    </row>
    <row r="18" spans="1:7" ht="16.5" customHeight="1">
      <c r="A18" s="48" t="s">
        <v>36</v>
      </c>
      <c r="B18" s="22">
        <v>418820</v>
      </c>
      <c r="C18" s="16">
        <f t="shared" si="0"/>
        <v>0.8081551542120076</v>
      </c>
      <c r="D18" s="12"/>
      <c r="E18" s="49" t="s">
        <v>37</v>
      </c>
      <c r="F18" s="22">
        <v>4730565</v>
      </c>
      <c r="G18" s="14">
        <f t="shared" si="1"/>
        <v>9.589722812673172</v>
      </c>
    </row>
    <row r="19" spans="1:8" ht="16.5" customHeight="1">
      <c r="A19" s="48" t="s">
        <v>38</v>
      </c>
      <c r="B19" s="22">
        <v>834249</v>
      </c>
      <c r="C19" s="16">
        <f t="shared" si="0"/>
        <v>1.6097670341583807</v>
      </c>
      <c r="D19" s="12"/>
      <c r="E19" s="49" t="s">
        <v>39</v>
      </c>
      <c r="F19" s="22">
        <v>0</v>
      </c>
      <c r="G19" s="14">
        <f t="shared" si="1"/>
        <v>0</v>
      </c>
      <c r="H19" s="50"/>
    </row>
    <row r="20" spans="1:7" ht="16.5" customHeight="1">
      <c r="A20" s="48" t="s">
        <v>40</v>
      </c>
      <c r="B20" s="22">
        <v>7182512</v>
      </c>
      <c r="C20" s="16">
        <f t="shared" si="0"/>
        <v>13.85937656508666</v>
      </c>
      <c r="D20" s="12"/>
      <c r="E20" s="19" t="s">
        <v>41</v>
      </c>
      <c r="F20" s="23">
        <v>0</v>
      </c>
      <c r="G20" s="17">
        <f t="shared" si="1"/>
        <v>0</v>
      </c>
    </row>
    <row r="21" spans="1:7" ht="16.5" customHeight="1">
      <c r="A21" s="48" t="s">
        <v>42</v>
      </c>
      <c r="B21" s="22">
        <v>3994214</v>
      </c>
      <c r="C21" s="16">
        <f t="shared" si="0"/>
        <v>7.707236118441715</v>
      </c>
      <c r="D21" s="12"/>
      <c r="E21" s="12" t="s">
        <v>43</v>
      </c>
      <c r="F21" s="12"/>
      <c r="G21" s="7"/>
    </row>
    <row r="22" spans="1:7" ht="16.5" customHeight="1">
      <c r="A22" s="48" t="s">
        <v>44</v>
      </c>
      <c r="B22" s="22">
        <v>197863</v>
      </c>
      <c r="C22" s="16">
        <f t="shared" si="0"/>
        <v>0.38179648363939267</v>
      </c>
      <c r="D22" s="12"/>
      <c r="E22" s="12"/>
      <c r="F22" s="12"/>
      <c r="G22" s="12"/>
    </row>
    <row r="23" spans="1:7" ht="16.5" customHeight="1">
      <c r="A23" s="48" t="s">
        <v>45</v>
      </c>
      <c r="B23" s="22">
        <v>252895</v>
      </c>
      <c r="C23" s="16">
        <f t="shared" si="0"/>
        <v>0.4879862416418644</v>
      </c>
      <c r="D23" s="12"/>
      <c r="E23" s="51" t="s">
        <v>46</v>
      </c>
      <c r="F23" s="10"/>
      <c r="G23" s="108" t="s">
        <v>167</v>
      </c>
    </row>
    <row r="24" spans="1:7" ht="16.5" customHeight="1">
      <c r="A24" s="48" t="s">
        <v>47</v>
      </c>
      <c r="B24" s="22">
        <v>1657124</v>
      </c>
      <c r="C24" s="16">
        <f t="shared" si="0"/>
        <v>3.19758679568411</v>
      </c>
      <c r="D24" s="12"/>
      <c r="E24" s="12"/>
      <c r="F24" s="129" t="s">
        <v>1</v>
      </c>
      <c r="G24" s="129"/>
    </row>
    <row r="25" spans="1:7" ht="16.5" customHeight="1">
      <c r="A25" s="48" t="s">
        <v>48</v>
      </c>
      <c r="B25" s="22">
        <v>2665246</v>
      </c>
      <c r="C25" s="16">
        <f t="shared" si="0"/>
        <v>5.142859204772781</v>
      </c>
      <c r="D25" s="12"/>
      <c r="E25" s="106" t="s">
        <v>9</v>
      </c>
      <c r="F25" s="11" t="s">
        <v>10</v>
      </c>
      <c r="G25" s="109" t="s">
        <v>11</v>
      </c>
    </row>
    <row r="26" spans="1:7" ht="16.5" customHeight="1">
      <c r="A26" s="48" t="s">
        <v>49</v>
      </c>
      <c r="B26" s="22">
        <v>2082435</v>
      </c>
      <c r="C26" s="16">
        <f t="shared" si="0"/>
        <v>4.018266984770264</v>
      </c>
      <c r="D26" s="12"/>
      <c r="E26" s="52" t="s">
        <v>13</v>
      </c>
      <c r="F26" s="20">
        <f>F27+F31+F34</f>
        <v>49329528</v>
      </c>
      <c r="G26" s="15">
        <f>G27+G31+G34</f>
        <v>100</v>
      </c>
    </row>
    <row r="27" spans="1:7" ht="16.5" customHeight="1">
      <c r="A27" s="53" t="s">
        <v>50</v>
      </c>
      <c r="B27" s="23">
        <v>5310600</v>
      </c>
      <c r="C27" s="17">
        <f>B27/$B$6*100</f>
        <v>10.247334802440875</v>
      </c>
      <c r="D27" s="12"/>
      <c r="E27" s="54" t="s">
        <v>51</v>
      </c>
      <c r="F27" s="22">
        <f>F28+F29+F30</f>
        <v>21625651</v>
      </c>
      <c r="G27" s="16">
        <f>SUM(G28:G30)</f>
        <v>43.83916059363065</v>
      </c>
    </row>
    <row r="28" spans="1:7" ht="16.5" customHeight="1">
      <c r="A28" s="12" t="s">
        <v>43</v>
      </c>
      <c r="B28" s="6"/>
      <c r="C28" s="7"/>
      <c r="D28" s="12"/>
      <c r="E28" s="18" t="s">
        <v>52</v>
      </c>
      <c r="F28" s="22">
        <v>6288948</v>
      </c>
      <c r="G28" s="16">
        <f>F28/$F$26*100</f>
        <v>12.74885095190856</v>
      </c>
    </row>
    <row r="29" spans="1:7" ht="16.5" customHeight="1">
      <c r="A29" s="12"/>
      <c r="B29" s="12"/>
      <c r="C29" s="7"/>
      <c r="D29" s="12"/>
      <c r="E29" s="18" t="s">
        <v>53</v>
      </c>
      <c r="F29" s="22">
        <v>10606138</v>
      </c>
      <c r="G29" s="16">
        <f>F29/$F$26*100</f>
        <v>21.50058682904892</v>
      </c>
    </row>
    <row r="30" spans="1:7" ht="16.5" customHeight="1">
      <c r="A30" s="12"/>
      <c r="B30" s="12"/>
      <c r="C30" s="7"/>
      <c r="D30" s="12"/>
      <c r="E30" s="18" t="s">
        <v>37</v>
      </c>
      <c r="F30" s="22">
        <v>4730565</v>
      </c>
      <c r="G30" s="16">
        <f aca="true" t="shared" si="2" ref="G30:G41">F30/$F$26*100</f>
        <v>9.589722812673172</v>
      </c>
    </row>
    <row r="31" spans="1:7" ht="16.5" customHeight="1">
      <c r="A31" s="12"/>
      <c r="B31" s="12"/>
      <c r="C31" s="7"/>
      <c r="D31" s="12"/>
      <c r="E31" s="55" t="s">
        <v>54</v>
      </c>
      <c r="F31" s="22">
        <f>F32+F33</f>
        <v>7971210</v>
      </c>
      <c r="G31" s="16">
        <f t="shared" si="2"/>
        <v>16.159104542820682</v>
      </c>
    </row>
    <row r="32" spans="1:7" ht="16.5" customHeight="1">
      <c r="A32" s="12"/>
      <c r="B32" s="12"/>
      <c r="C32" s="7"/>
      <c r="D32" s="56"/>
      <c r="E32" s="18" t="s">
        <v>55</v>
      </c>
      <c r="F32" s="22">
        <v>7971210</v>
      </c>
      <c r="G32" s="16">
        <f t="shared" si="2"/>
        <v>16.159104542820682</v>
      </c>
    </row>
    <row r="33" spans="1:7" ht="16.5" customHeight="1">
      <c r="A33" s="12"/>
      <c r="B33" s="12"/>
      <c r="C33" s="7"/>
      <c r="D33" s="12"/>
      <c r="E33" s="18" t="s">
        <v>35</v>
      </c>
      <c r="F33" s="22">
        <v>0</v>
      </c>
      <c r="G33" s="16">
        <v>0</v>
      </c>
    </row>
    <row r="34" spans="1:7" ht="16.5" customHeight="1">
      <c r="A34" s="12"/>
      <c r="B34" s="12"/>
      <c r="C34" s="7"/>
      <c r="D34" s="12"/>
      <c r="E34" s="55" t="s">
        <v>56</v>
      </c>
      <c r="F34" s="22">
        <f>SUM(F35:F41)</f>
        <v>19732667</v>
      </c>
      <c r="G34" s="16">
        <f>F34/F26*100</f>
        <v>40.00173486354866</v>
      </c>
    </row>
    <row r="35" spans="1:7" ht="16.5" customHeight="1">
      <c r="A35" s="12"/>
      <c r="B35" s="12"/>
      <c r="C35" s="7"/>
      <c r="D35" s="12"/>
      <c r="E35" s="18" t="s">
        <v>57</v>
      </c>
      <c r="F35" s="22">
        <v>7484545</v>
      </c>
      <c r="G35" s="16">
        <f t="shared" si="2"/>
        <v>15.172545336334862</v>
      </c>
    </row>
    <row r="36" spans="1:7" ht="16.5" customHeight="1">
      <c r="A36" s="12"/>
      <c r="B36" s="12"/>
      <c r="C36" s="7"/>
      <c r="D36" s="12"/>
      <c r="E36" s="18" t="s">
        <v>58</v>
      </c>
      <c r="F36" s="22">
        <v>479664</v>
      </c>
      <c r="G36" s="16">
        <f t="shared" si="2"/>
        <v>0.9723668955437806</v>
      </c>
    </row>
    <row r="37" spans="1:7" ht="16.5" customHeight="1">
      <c r="A37" s="12"/>
      <c r="B37" s="12"/>
      <c r="C37" s="7"/>
      <c r="D37" s="12"/>
      <c r="E37" s="18" t="s">
        <v>59</v>
      </c>
      <c r="F37" s="22">
        <v>4308824</v>
      </c>
      <c r="G37" s="16">
        <f t="shared" si="2"/>
        <v>8.734776460865387</v>
      </c>
    </row>
    <row r="38" spans="1:7" ht="16.5" customHeight="1">
      <c r="A38" s="12"/>
      <c r="B38" s="12"/>
      <c r="C38" s="7"/>
      <c r="D38" s="12"/>
      <c r="E38" s="18" t="s">
        <v>60</v>
      </c>
      <c r="F38" s="22">
        <v>1659795</v>
      </c>
      <c r="G38" s="16">
        <f>F38/$F$26*100-0.1</f>
        <v>3.2647088615970534</v>
      </c>
    </row>
    <row r="39" spans="1:7" ht="16.5" customHeight="1">
      <c r="A39" s="12"/>
      <c r="B39" s="12"/>
      <c r="C39" s="7"/>
      <c r="D39" s="12"/>
      <c r="E39" s="18" t="s">
        <v>61</v>
      </c>
      <c r="F39" s="22">
        <v>0</v>
      </c>
      <c r="G39" s="16">
        <f t="shared" si="2"/>
        <v>0</v>
      </c>
    </row>
    <row r="40" spans="1:7" ht="16.5" customHeight="1">
      <c r="A40" s="12"/>
      <c r="B40" s="12"/>
      <c r="C40" s="7"/>
      <c r="D40" s="12"/>
      <c r="E40" s="18" t="s">
        <v>62</v>
      </c>
      <c r="F40" s="22">
        <v>1120554</v>
      </c>
      <c r="G40" s="16">
        <f t="shared" si="2"/>
        <v>2.27156846098345</v>
      </c>
    </row>
    <row r="41" spans="1:7" ht="16.5" customHeight="1">
      <c r="A41" s="12"/>
      <c r="B41" s="12"/>
      <c r="C41" s="7"/>
      <c r="D41" s="12"/>
      <c r="E41" s="57" t="s">
        <v>63</v>
      </c>
      <c r="F41" s="23">
        <v>4679285</v>
      </c>
      <c r="G41" s="17">
        <f t="shared" si="2"/>
        <v>9.485768848224131</v>
      </c>
    </row>
    <row r="42" spans="1:7" ht="16.5" customHeight="1">
      <c r="A42" s="12"/>
      <c r="B42" s="12"/>
      <c r="C42" s="7"/>
      <c r="D42" s="12"/>
      <c r="E42" s="12" t="s">
        <v>43</v>
      </c>
      <c r="F42" s="12"/>
      <c r="G42" s="7"/>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21" customHeight="1"/>
    <row r="71" ht="21" customHeight="1"/>
    <row r="72" ht="21" customHeight="1"/>
    <row r="73" ht="21" customHeight="1"/>
    <row r="74" ht="21" customHeight="1"/>
  </sheetData>
  <sheetProtection/>
  <mergeCells count="2">
    <mergeCell ref="F4:G4"/>
    <mergeCell ref="F24:G24"/>
  </mergeCells>
  <printOptions/>
  <pageMargins left="0.7874015748031497" right="0.7874015748031497" top="0.984251968503937" bottom="0.984251968503937" header="0.5118110236220472" footer="0.5118110236220472"/>
  <pageSetup firstPageNumber="128"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25"/>
  <sheetViews>
    <sheetView view="pageBreakPreview" zoomScaleSheetLayoutView="100" workbookViewId="0" topLeftCell="A1">
      <selection activeCell="A1" sqref="A1"/>
    </sheetView>
  </sheetViews>
  <sheetFormatPr defaultColWidth="8.8515625" defaultRowHeight="18.75" customHeight="1"/>
  <cols>
    <col min="1" max="1" width="29.140625" style="2" customWidth="1"/>
    <col min="2" max="2" width="15.421875" style="2" customWidth="1"/>
    <col min="3" max="3" width="5.28125" style="2" customWidth="1"/>
    <col min="4" max="4" width="18.57421875" style="9" customWidth="1"/>
    <col min="5" max="5" width="18.421875" style="2" customWidth="1"/>
    <col min="6" max="16384" width="8.8515625" style="2" customWidth="1"/>
  </cols>
  <sheetData>
    <row r="1" spans="1:3" ht="21" customHeight="1">
      <c r="A1" s="1" t="s">
        <v>168</v>
      </c>
      <c r="B1" s="1"/>
      <c r="C1" s="1"/>
    </row>
    <row r="2" spans="1:3" ht="21" customHeight="1">
      <c r="A2" s="1"/>
      <c r="B2" s="1"/>
      <c r="C2" s="1"/>
    </row>
    <row r="3" spans="1:4" ht="21" customHeight="1">
      <c r="A3" s="1" t="s">
        <v>169</v>
      </c>
      <c r="B3" s="1"/>
      <c r="C3" s="9"/>
      <c r="D3" s="2"/>
    </row>
    <row r="4" spans="1:5" ht="18" customHeight="1">
      <c r="A4" s="12"/>
      <c r="B4" s="30"/>
      <c r="C4" s="30"/>
      <c r="D4" s="10"/>
      <c r="E4" s="105" t="s">
        <v>167</v>
      </c>
    </row>
    <row r="5" spans="1:5" ht="18" customHeight="1">
      <c r="A5" s="126"/>
      <c r="B5" s="126"/>
      <c r="C5" s="126"/>
      <c r="D5" s="10"/>
      <c r="E5" s="105" t="s">
        <v>170</v>
      </c>
    </row>
    <row r="6" spans="1:5" ht="21" customHeight="1">
      <c r="A6" s="130" t="s">
        <v>171</v>
      </c>
      <c r="B6" s="131"/>
      <c r="C6" s="132"/>
      <c r="D6" s="104" t="s">
        <v>172</v>
      </c>
      <c r="E6" s="104" t="s">
        <v>173</v>
      </c>
    </row>
    <row r="7" spans="1:5" ht="21" customHeight="1">
      <c r="A7" s="133" t="s">
        <v>174</v>
      </c>
      <c r="B7" s="134"/>
      <c r="C7" s="135"/>
      <c r="D7" s="26">
        <f>SUM(D8:D15)</f>
        <v>26716669</v>
      </c>
      <c r="E7" s="26">
        <f>SUM(E8:E15)</f>
        <v>25681270</v>
      </c>
    </row>
    <row r="8" spans="1:5" ht="21" customHeight="1">
      <c r="A8" s="136" t="s">
        <v>181</v>
      </c>
      <c r="B8" s="137"/>
      <c r="C8" s="138"/>
      <c r="D8" s="27">
        <v>14033267</v>
      </c>
      <c r="E8" s="27">
        <v>13437949</v>
      </c>
    </row>
    <row r="9" spans="1:5" ht="21" customHeight="1">
      <c r="A9" s="139" t="s">
        <v>175</v>
      </c>
      <c r="B9" s="140"/>
      <c r="C9" s="141"/>
      <c r="D9" s="28">
        <v>1117606</v>
      </c>
      <c r="E9" s="28">
        <v>1109365</v>
      </c>
    </row>
    <row r="10" spans="1:5" ht="21" customHeight="1">
      <c r="A10" s="139" t="s">
        <v>176</v>
      </c>
      <c r="B10" s="140"/>
      <c r="C10" s="141"/>
      <c r="D10" s="28">
        <v>8050467</v>
      </c>
      <c r="E10" s="28">
        <v>7722935</v>
      </c>
    </row>
    <row r="11" spans="1:5" ht="21" customHeight="1">
      <c r="A11" s="139" t="s">
        <v>182</v>
      </c>
      <c r="B11" s="140"/>
      <c r="C11" s="141"/>
      <c r="D11" s="28">
        <v>3111302</v>
      </c>
      <c r="E11" s="28">
        <v>3040878</v>
      </c>
    </row>
    <row r="12" spans="1:5" ht="21" customHeight="1">
      <c r="A12" s="139" t="s">
        <v>183</v>
      </c>
      <c r="B12" s="140"/>
      <c r="C12" s="141"/>
      <c r="D12" s="28">
        <v>118351</v>
      </c>
      <c r="E12" s="28">
        <v>112606</v>
      </c>
    </row>
    <row r="13" spans="1:5" ht="21" customHeight="1">
      <c r="A13" s="139" t="s">
        <v>177</v>
      </c>
      <c r="B13" s="140"/>
      <c r="C13" s="141"/>
      <c r="D13" s="28">
        <v>58497</v>
      </c>
      <c r="E13" s="28">
        <v>45572</v>
      </c>
    </row>
    <row r="14" spans="1:5" ht="21" customHeight="1">
      <c r="A14" s="139" t="s">
        <v>178</v>
      </c>
      <c r="B14" s="140"/>
      <c r="C14" s="141"/>
      <c r="D14" s="28">
        <v>4763</v>
      </c>
      <c r="E14" s="28">
        <v>3527</v>
      </c>
    </row>
    <row r="15" spans="1:5" ht="21" customHeight="1">
      <c r="A15" s="143" t="s">
        <v>179</v>
      </c>
      <c r="B15" s="144"/>
      <c r="C15" s="145"/>
      <c r="D15" s="29">
        <v>222416</v>
      </c>
      <c r="E15" s="29">
        <v>208438</v>
      </c>
    </row>
    <row r="16" spans="1:3" ht="21" customHeight="1">
      <c r="A16" s="25" t="s">
        <v>180</v>
      </c>
      <c r="B16" s="25"/>
      <c r="C16" s="25"/>
    </row>
    <row r="17" spans="1:3" ht="21" customHeight="1">
      <c r="A17" s="25"/>
      <c r="B17" s="25"/>
      <c r="C17" s="25"/>
    </row>
    <row r="18" spans="1:3" ht="21" customHeight="1">
      <c r="A18" s="1" t="s">
        <v>140</v>
      </c>
      <c r="B18" s="25"/>
      <c r="C18" s="25"/>
    </row>
    <row r="19" spans="2:5" ht="21" customHeight="1">
      <c r="B19" s="25"/>
      <c r="C19" s="25"/>
      <c r="E19" s="105" t="s">
        <v>167</v>
      </c>
    </row>
    <row r="20" ht="18" customHeight="1">
      <c r="E20" s="24" t="s">
        <v>64</v>
      </c>
    </row>
    <row r="21" spans="1:5" ht="18" customHeight="1">
      <c r="A21" s="124" t="s">
        <v>65</v>
      </c>
      <c r="B21" s="130" t="s">
        <v>9</v>
      </c>
      <c r="C21" s="132"/>
      <c r="D21" s="104" t="s">
        <v>141</v>
      </c>
      <c r="E21" s="104" t="s">
        <v>142</v>
      </c>
    </row>
    <row r="22" spans="1:5" ht="21" customHeight="1">
      <c r="A22" s="146" t="s">
        <v>143</v>
      </c>
      <c r="B22" s="142" t="s">
        <v>144</v>
      </c>
      <c r="C22" s="142"/>
      <c r="D22" s="27">
        <v>2841472</v>
      </c>
      <c r="E22" s="27">
        <v>2441995</v>
      </c>
    </row>
    <row r="23" spans="1:5" ht="21" customHeight="1">
      <c r="A23" s="146"/>
      <c r="B23" s="147" t="s">
        <v>145</v>
      </c>
      <c r="C23" s="147"/>
      <c r="D23" s="29">
        <v>382619</v>
      </c>
      <c r="E23" s="29">
        <v>1435750</v>
      </c>
    </row>
    <row r="24" ht="21" customHeight="1">
      <c r="A24" s="25" t="s">
        <v>146</v>
      </c>
    </row>
    <row r="25" ht="21" customHeight="1">
      <c r="D25" s="2"/>
    </row>
    <row r="26" ht="21" customHeight="1"/>
    <row r="27" ht="21" customHeight="1"/>
    <row r="28" ht="21" customHeight="1"/>
    <row r="29" ht="21" customHeight="1"/>
    <row r="30" ht="21" customHeight="1"/>
    <row r="31" ht="21" customHeight="1"/>
    <row r="32" ht="21.75" customHeight="1"/>
    <row r="33" ht="21.75" customHeight="1"/>
    <row r="34" ht="21.75" customHeight="1"/>
    <row r="35" ht="21.75" customHeight="1"/>
    <row r="36" ht="21.75" customHeight="1"/>
  </sheetData>
  <sheetProtection/>
  <mergeCells count="14">
    <mergeCell ref="A12:C12"/>
    <mergeCell ref="A13:C13"/>
    <mergeCell ref="A14:C14"/>
    <mergeCell ref="B21:C21"/>
    <mergeCell ref="B22:C22"/>
    <mergeCell ref="A15:C15"/>
    <mergeCell ref="A22:A23"/>
    <mergeCell ref="B23:C23"/>
    <mergeCell ref="A6:C6"/>
    <mergeCell ref="A7:C7"/>
    <mergeCell ref="A8:C8"/>
    <mergeCell ref="A9:C9"/>
    <mergeCell ref="A10:C10"/>
    <mergeCell ref="A11:C11"/>
  </mergeCells>
  <printOptions horizontalCentered="1"/>
  <pageMargins left="0.7874015748031497" right="0.7874015748031497" top="0.984251968503937" bottom="0.984251968503937"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33"/>
  <sheetViews>
    <sheetView view="pageBreakPreview" zoomScaleSheetLayoutView="100" workbookViewId="0" topLeftCell="A1">
      <selection activeCell="A1" sqref="A1"/>
    </sheetView>
  </sheetViews>
  <sheetFormatPr defaultColWidth="8.8515625" defaultRowHeight="33" customHeight="1"/>
  <cols>
    <col min="1" max="3" width="11.8515625" style="12" customWidth="1"/>
    <col min="4" max="5" width="18.57421875" style="10" customWidth="1"/>
    <col min="6" max="6" width="13.140625" style="10" customWidth="1"/>
    <col min="7" max="16384" width="8.8515625" style="12" customWidth="1"/>
  </cols>
  <sheetData>
    <row r="1" spans="1:6" ht="21" customHeight="1">
      <c r="A1" s="30" t="s">
        <v>148</v>
      </c>
      <c r="B1" s="30"/>
      <c r="C1" s="30"/>
      <c r="F1" s="12"/>
    </row>
    <row r="2" spans="1:6" ht="21" customHeight="1">
      <c r="A2" s="30"/>
      <c r="B2" s="30"/>
      <c r="C2" s="30"/>
      <c r="E2" s="161" t="s">
        <v>167</v>
      </c>
      <c r="F2" s="161"/>
    </row>
    <row r="3" spans="5:7" ht="21" customHeight="1">
      <c r="E3" s="12"/>
      <c r="F3" s="62" t="s">
        <v>1</v>
      </c>
      <c r="G3" s="31"/>
    </row>
    <row r="4" spans="1:7" ht="21" customHeight="1">
      <c r="A4" s="162" t="s">
        <v>149</v>
      </c>
      <c r="B4" s="163"/>
      <c r="C4" s="164"/>
      <c r="D4" s="104" t="s">
        <v>150</v>
      </c>
      <c r="E4" s="104" t="s">
        <v>151</v>
      </c>
      <c r="F4" s="104" t="s">
        <v>152</v>
      </c>
      <c r="G4" s="31"/>
    </row>
    <row r="5" spans="1:7" ht="21" customHeight="1">
      <c r="A5" s="142" t="s">
        <v>66</v>
      </c>
      <c r="B5" s="149" t="s">
        <v>66</v>
      </c>
      <c r="C5" s="150"/>
      <c r="D5" s="63">
        <f>SUM(D6:D7)</f>
        <v>20793772</v>
      </c>
      <c r="E5" s="63">
        <f>SUM(E6:E7)</f>
        <v>19363722</v>
      </c>
      <c r="F5" s="68">
        <v>93.12</v>
      </c>
      <c r="G5" s="64"/>
    </row>
    <row r="6" spans="1:7" ht="21" customHeight="1">
      <c r="A6" s="148"/>
      <c r="B6" s="151" t="s">
        <v>153</v>
      </c>
      <c r="C6" s="152"/>
      <c r="D6" s="66">
        <f>D10+D13+D17+D19+D21+D23+D28+D31</f>
        <v>19284550</v>
      </c>
      <c r="E6" s="66">
        <f>E10+E13+E17+E19+E21+E23+E28+E31</f>
        <v>19013207</v>
      </c>
      <c r="F6" s="69">
        <v>98.59</v>
      </c>
      <c r="G6" s="31"/>
    </row>
    <row r="7" spans="1:7" ht="21" customHeight="1">
      <c r="A7" s="147"/>
      <c r="B7" s="153" t="s">
        <v>154</v>
      </c>
      <c r="C7" s="154"/>
      <c r="D7" s="67">
        <f>D11+D14+D18+D22+D29+D32</f>
        <v>1509222</v>
      </c>
      <c r="E7" s="67">
        <f>E11+E14+E18+E22+E29+E32</f>
        <v>350515</v>
      </c>
      <c r="F7" s="70">
        <v>23.22</v>
      </c>
      <c r="G7" s="31"/>
    </row>
    <row r="8" spans="1:7" ht="21" customHeight="1">
      <c r="A8" s="142" t="s">
        <v>155</v>
      </c>
      <c r="B8" s="155" t="s">
        <v>66</v>
      </c>
      <c r="C8" s="157"/>
      <c r="D8" s="63">
        <f>D9+D12</f>
        <v>8287218</v>
      </c>
      <c r="E8" s="63">
        <f>E9+E12</f>
        <v>7893902</v>
      </c>
      <c r="F8" s="69">
        <v>95.25</v>
      </c>
      <c r="G8" s="31"/>
    </row>
    <row r="9" spans="1:7" ht="21" customHeight="1">
      <c r="A9" s="148"/>
      <c r="B9" s="142" t="s">
        <v>156</v>
      </c>
      <c r="C9" s="58" t="s">
        <v>66</v>
      </c>
      <c r="D9" s="63">
        <f>SUM(D10:D11)</f>
        <v>6485665</v>
      </c>
      <c r="E9" s="63">
        <f>SUM(E10:E11)</f>
        <v>6123216</v>
      </c>
      <c r="F9" s="68">
        <v>94.41</v>
      </c>
      <c r="G9" s="31"/>
    </row>
    <row r="10" spans="1:6" ht="21" customHeight="1">
      <c r="A10" s="148"/>
      <c r="B10" s="148"/>
      <c r="C10" s="65" t="s">
        <v>153</v>
      </c>
      <c r="D10" s="66">
        <v>6088955</v>
      </c>
      <c r="E10" s="66">
        <v>5997601</v>
      </c>
      <c r="F10" s="69">
        <v>98.5</v>
      </c>
    </row>
    <row r="11" spans="1:6" ht="21" customHeight="1">
      <c r="A11" s="148"/>
      <c r="B11" s="147"/>
      <c r="C11" s="59" t="s">
        <v>154</v>
      </c>
      <c r="D11" s="67">
        <v>396710</v>
      </c>
      <c r="E11" s="67">
        <v>125615</v>
      </c>
      <c r="F11" s="70">
        <v>31.66</v>
      </c>
    </row>
    <row r="12" spans="1:6" ht="21" customHeight="1">
      <c r="A12" s="148"/>
      <c r="B12" s="142" t="s">
        <v>157</v>
      </c>
      <c r="C12" s="58" t="s">
        <v>66</v>
      </c>
      <c r="D12" s="63">
        <f>SUM(D13:D14)</f>
        <v>1801553</v>
      </c>
      <c r="E12" s="63">
        <f>SUM(E13:E14)</f>
        <v>1770686</v>
      </c>
      <c r="F12" s="69">
        <v>98.29</v>
      </c>
    </row>
    <row r="13" spans="1:6" ht="21" customHeight="1">
      <c r="A13" s="148"/>
      <c r="B13" s="148"/>
      <c r="C13" s="65" t="s">
        <v>153</v>
      </c>
      <c r="D13" s="66">
        <v>1773477</v>
      </c>
      <c r="E13" s="66">
        <v>1765852</v>
      </c>
      <c r="F13" s="69">
        <v>99.57</v>
      </c>
    </row>
    <row r="14" spans="1:6" ht="21" customHeight="1">
      <c r="A14" s="147"/>
      <c r="B14" s="147"/>
      <c r="C14" s="59" t="s">
        <v>154</v>
      </c>
      <c r="D14" s="67">
        <v>28076</v>
      </c>
      <c r="E14" s="67">
        <v>4834</v>
      </c>
      <c r="F14" s="70">
        <v>17.22</v>
      </c>
    </row>
    <row r="15" spans="1:6" ht="21" customHeight="1">
      <c r="A15" s="142" t="s">
        <v>158</v>
      </c>
      <c r="B15" s="155" t="s">
        <v>66</v>
      </c>
      <c r="C15" s="157"/>
      <c r="D15" s="63">
        <f>SUM(D16+D19)</f>
        <v>10422804</v>
      </c>
      <c r="E15" s="63">
        <f>SUM(E16+E19)</f>
        <v>9510048</v>
      </c>
      <c r="F15" s="71">
        <v>91.24</v>
      </c>
    </row>
    <row r="16" spans="1:6" ht="21" customHeight="1">
      <c r="A16" s="148"/>
      <c r="B16" s="158" t="s">
        <v>159</v>
      </c>
      <c r="C16" s="58" t="s">
        <v>66</v>
      </c>
      <c r="D16" s="63">
        <f>SUM(D17:D18)</f>
        <v>10341601</v>
      </c>
      <c r="E16" s="63">
        <f>SUM(E17:E18)</f>
        <v>9428845</v>
      </c>
      <c r="F16" s="69">
        <f>E16/D16*100</f>
        <v>91.17393912219201</v>
      </c>
    </row>
    <row r="17" spans="1:6" ht="21" customHeight="1">
      <c r="A17" s="148"/>
      <c r="B17" s="159"/>
      <c r="C17" s="65" t="s">
        <v>153</v>
      </c>
      <c r="D17" s="66">
        <v>9384708</v>
      </c>
      <c r="E17" s="66">
        <v>9236858</v>
      </c>
      <c r="F17" s="69">
        <v>98.42</v>
      </c>
    </row>
    <row r="18" spans="1:6" ht="21" customHeight="1">
      <c r="A18" s="148"/>
      <c r="B18" s="160"/>
      <c r="C18" s="59" t="s">
        <v>154</v>
      </c>
      <c r="D18" s="67">
        <v>956893</v>
      </c>
      <c r="E18" s="67">
        <v>191987</v>
      </c>
      <c r="F18" s="70">
        <v>20.06</v>
      </c>
    </row>
    <row r="19" spans="1:6" ht="21" customHeight="1">
      <c r="A19" s="147"/>
      <c r="B19" s="155" t="s">
        <v>160</v>
      </c>
      <c r="C19" s="157"/>
      <c r="D19" s="67">
        <v>81203</v>
      </c>
      <c r="E19" s="67">
        <v>81203</v>
      </c>
      <c r="F19" s="71">
        <v>100</v>
      </c>
    </row>
    <row r="20" spans="1:6" ht="21" customHeight="1">
      <c r="A20" s="142" t="s">
        <v>161</v>
      </c>
      <c r="B20" s="149" t="s">
        <v>66</v>
      </c>
      <c r="C20" s="150"/>
      <c r="D20" s="63">
        <f>SUM(D21:D22)</f>
        <v>396628</v>
      </c>
      <c r="E20" s="63">
        <f>SUM(E21:E22)</f>
        <v>361055</v>
      </c>
      <c r="F20" s="69">
        <v>91.03</v>
      </c>
    </row>
    <row r="21" spans="1:6" ht="21" customHeight="1">
      <c r="A21" s="148"/>
      <c r="B21" s="151" t="s">
        <v>153</v>
      </c>
      <c r="C21" s="152"/>
      <c r="D21" s="66">
        <v>361756</v>
      </c>
      <c r="E21" s="66">
        <v>351405</v>
      </c>
      <c r="F21" s="69">
        <v>97.14</v>
      </c>
    </row>
    <row r="22" spans="1:6" ht="21" customHeight="1">
      <c r="A22" s="147"/>
      <c r="B22" s="153" t="s">
        <v>154</v>
      </c>
      <c r="C22" s="154"/>
      <c r="D22" s="67">
        <v>34872</v>
      </c>
      <c r="E22" s="67">
        <v>9650</v>
      </c>
      <c r="F22" s="69">
        <v>27.67</v>
      </c>
    </row>
    <row r="23" spans="1:6" ht="21" customHeight="1">
      <c r="A23" s="155" t="s">
        <v>162</v>
      </c>
      <c r="B23" s="156"/>
      <c r="C23" s="157"/>
      <c r="D23" s="32">
        <v>1002640</v>
      </c>
      <c r="E23" s="32">
        <v>1002640</v>
      </c>
      <c r="F23" s="68">
        <v>100</v>
      </c>
    </row>
    <row r="24" spans="1:6" ht="21" customHeight="1">
      <c r="A24" s="158" t="s">
        <v>163</v>
      </c>
      <c r="B24" s="149" t="s">
        <v>66</v>
      </c>
      <c r="C24" s="150"/>
      <c r="D24" s="63">
        <v>0</v>
      </c>
      <c r="E24" s="63">
        <v>0</v>
      </c>
      <c r="F24" s="68" t="s">
        <v>147</v>
      </c>
    </row>
    <row r="25" spans="1:6" ht="21" customHeight="1">
      <c r="A25" s="159"/>
      <c r="B25" s="151" t="s">
        <v>153</v>
      </c>
      <c r="C25" s="152"/>
      <c r="D25" s="66">
        <v>0</v>
      </c>
      <c r="E25" s="66">
        <v>0</v>
      </c>
      <c r="F25" s="69" t="s">
        <v>147</v>
      </c>
    </row>
    <row r="26" spans="1:6" ht="21" customHeight="1">
      <c r="A26" s="160"/>
      <c r="B26" s="153" t="s">
        <v>154</v>
      </c>
      <c r="C26" s="154"/>
      <c r="D26" s="67">
        <v>0</v>
      </c>
      <c r="E26" s="67">
        <v>0</v>
      </c>
      <c r="F26" s="69" t="s">
        <v>147</v>
      </c>
    </row>
    <row r="27" spans="1:6" ht="21" customHeight="1">
      <c r="A27" s="142" t="s">
        <v>164</v>
      </c>
      <c r="B27" s="149" t="s">
        <v>66</v>
      </c>
      <c r="C27" s="150"/>
      <c r="D27" s="63">
        <f>SUM(D28:D29)</f>
        <v>149084</v>
      </c>
      <c r="E27" s="63">
        <f>SUM(E28:E29)</f>
        <v>131678</v>
      </c>
      <c r="F27" s="68">
        <v>88.32</v>
      </c>
    </row>
    <row r="28" spans="1:6" ht="21" customHeight="1">
      <c r="A28" s="148"/>
      <c r="B28" s="151" t="s">
        <v>153</v>
      </c>
      <c r="C28" s="152"/>
      <c r="D28" s="66">
        <v>132351</v>
      </c>
      <c r="E28" s="66">
        <v>128245</v>
      </c>
      <c r="F28" s="69">
        <v>96.9</v>
      </c>
    </row>
    <row r="29" spans="1:6" ht="21" customHeight="1">
      <c r="A29" s="147"/>
      <c r="B29" s="153" t="s">
        <v>154</v>
      </c>
      <c r="C29" s="154"/>
      <c r="D29" s="67">
        <v>16733</v>
      </c>
      <c r="E29" s="67">
        <v>3433</v>
      </c>
      <c r="F29" s="70">
        <v>20.52</v>
      </c>
    </row>
    <row r="30" spans="1:6" ht="21" customHeight="1">
      <c r="A30" s="142" t="s">
        <v>165</v>
      </c>
      <c r="B30" s="149" t="s">
        <v>66</v>
      </c>
      <c r="C30" s="150"/>
      <c r="D30" s="63">
        <f>SUM(D31:D32)</f>
        <v>535398</v>
      </c>
      <c r="E30" s="63">
        <f>SUM(E31:E32)</f>
        <v>464399</v>
      </c>
      <c r="F30" s="69">
        <v>86.74</v>
      </c>
    </row>
    <row r="31" spans="1:6" ht="21" customHeight="1">
      <c r="A31" s="148"/>
      <c r="B31" s="151" t="s">
        <v>153</v>
      </c>
      <c r="C31" s="152"/>
      <c r="D31" s="66">
        <v>459460</v>
      </c>
      <c r="E31" s="66">
        <v>449403</v>
      </c>
      <c r="F31" s="69">
        <v>97.81</v>
      </c>
    </row>
    <row r="32" spans="1:6" ht="21" customHeight="1">
      <c r="A32" s="147"/>
      <c r="B32" s="153" t="s">
        <v>154</v>
      </c>
      <c r="C32" s="154"/>
      <c r="D32" s="67">
        <v>75938</v>
      </c>
      <c r="E32" s="67">
        <v>14996</v>
      </c>
      <c r="F32" s="70">
        <v>19.75</v>
      </c>
    </row>
    <row r="33" ht="21" customHeight="1">
      <c r="A33" s="12" t="s">
        <v>166</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sheetProtection/>
  <mergeCells count="31">
    <mergeCell ref="E2:F2"/>
    <mergeCell ref="A4:C4"/>
    <mergeCell ref="A5:A7"/>
    <mergeCell ref="B5:C5"/>
    <mergeCell ref="B6:C6"/>
    <mergeCell ref="B7:C7"/>
    <mergeCell ref="A8:A14"/>
    <mergeCell ref="B8:C8"/>
    <mergeCell ref="B9:B11"/>
    <mergeCell ref="B12:B14"/>
    <mergeCell ref="A15:A19"/>
    <mergeCell ref="B15:C15"/>
    <mergeCell ref="B16:B18"/>
    <mergeCell ref="B19:C19"/>
    <mergeCell ref="A20:A22"/>
    <mergeCell ref="B20:C20"/>
    <mergeCell ref="B21:C21"/>
    <mergeCell ref="B22:C22"/>
    <mergeCell ref="A23:C23"/>
    <mergeCell ref="A24:A26"/>
    <mergeCell ref="B24:C24"/>
    <mergeCell ref="B25:C25"/>
    <mergeCell ref="B26:C26"/>
    <mergeCell ref="A27:A29"/>
    <mergeCell ref="B27:C27"/>
    <mergeCell ref="B28:C28"/>
    <mergeCell ref="B29:C29"/>
    <mergeCell ref="A30:A32"/>
    <mergeCell ref="B30:C30"/>
    <mergeCell ref="B31:C31"/>
    <mergeCell ref="B32:C32"/>
  </mergeCells>
  <printOptions/>
  <pageMargins left="0.7874015748031497" right="0.7874015748031497" top="0.984251968503937" bottom="0.984251968503937"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J35"/>
  <sheetViews>
    <sheetView view="pageBreakPreview" zoomScaleNormal="95" zoomScaleSheetLayoutView="100" workbookViewId="0" topLeftCell="A1">
      <selection activeCell="A1" sqref="A1"/>
    </sheetView>
  </sheetViews>
  <sheetFormatPr defaultColWidth="8.8515625" defaultRowHeight="33" customHeight="1"/>
  <cols>
    <col min="1" max="1" width="12.8515625" style="2" customWidth="1"/>
    <col min="2" max="4" width="14.57421875" style="9" customWidth="1"/>
    <col min="5" max="6" width="11.28125" style="2" customWidth="1"/>
    <col min="7" max="9" width="8.140625" style="2" customWidth="1"/>
    <col min="10" max="16384" width="8.8515625" style="2" customWidth="1"/>
  </cols>
  <sheetData>
    <row r="1" ht="21" customHeight="1">
      <c r="A1" s="1" t="s">
        <v>67</v>
      </c>
    </row>
    <row r="2" ht="21" customHeight="1">
      <c r="A2" s="1" t="s">
        <v>68</v>
      </c>
    </row>
    <row r="3" spans="1:6" ht="21" customHeight="1">
      <c r="A3" s="1"/>
      <c r="F3" s="33" t="s">
        <v>1</v>
      </c>
    </row>
    <row r="4" spans="1:6" s="34" customFormat="1" ht="16.5" customHeight="1">
      <c r="A4" s="165" t="s">
        <v>69</v>
      </c>
      <c r="B4" s="167" t="s">
        <v>70</v>
      </c>
      <c r="C4" s="167" t="s">
        <v>71</v>
      </c>
      <c r="D4" s="167" t="s">
        <v>72</v>
      </c>
      <c r="E4" s="168" t="s">
        <v>73</v>
      </c>
      <c r="F4" s="169" t="s">
        <v>74</v>
      </c>
    </row>
    <row r="5" spans="1:6" s="34" customFormat="1" ht="16.5" customHeight="1">
      <c r="A5" s="166"/>
      <c r="B5" s="167"/>
      <c r="C5" s="167"/>
      <c r="D5" s="167"/>
      <c r="E5" s="168"/>
      <c r="F5" s="169"/>
    </row>
    <row r="6" spans="1:6" s="34" customFormat="1" ht="30" customHeight="1">
      <c r="A6" s="101" t="s">
        <v>184</v>
      </c>
      <c r="B6" s="100">
        <v>19013745</v>
      </c>
      <c r="C6" s="100">
        <v>15813516</v>
      </c>
      <c r="D6" s="100">
        <v>27766537</v>
      </c>
      <c r="E6" s="99">
        <v>0.807</v>
      </c>
      <c r="F6" s="98" t="s">
        <v>5</v>
      </c>
    </row>
    <row r="7" spans="1:6" s="34" customFormat="1" ht="30" customHeight="1">
      <c r="A7" s="94">
        <v>26</v>
      </c>
      <c r="B7" s="97">
        <v>19185805</v>
      </c>
      <c r="C7" s="97">
        <v>15954091</v>
      </c>
      <c r="D7" s="97">
        <v>27544974</v>
      </c>
      <c r="E7" s="96">
        <v>0.82</v>
      </c>
      <c r="F7" s="95" t="s">
        <v>4</v>
      </c>
    </row>
    <row r="8" spans="1:6" s="34" customFormat="1" ht="30" customHeight="1">
      <c r="A8" s="94">
        <v>27</v>
      </c>
      <c r="B8" s="97">
        <v>19834806</v>
      </c>
      <c r="C8" s="97">
        <v>16132389</v>
      </c>
      <c r="D8" s="97">
        <v>27598935</v>
      </c>
      <c r="E8" s="96">
        <v>0.826</v>
      </c>
      <c r="F8" s="95" t="s">
        <v>185</v>
      </c>
    </row>
    <row r="9" spans="1:6" s="34" customFormat="1" ht="30" customHeight="1">
      <c r="A9" s="94">
        <v>28</v>
      </c>
      <c r="B9" s="97">
        <v>20219765</v>
      </c>
      <c r="C9" s="97">
        <v>16233495</v>
      </c>
      <c r="D9" s="97">
        <v>27386549</v>
      </c>
      <c r="E9" s="96">
        <v>0.816</v>
      </c>
      <c r="F9" s="95" t="s">
        <v>75</v>
      </c>
    </row>
    <row r="10" spans="1:6" s="34" customFormat="1" ht="30" customHeight="1">
      <c r="A10" s="94">
        <v>29</v>
      </c>
      <c r="B10" s="93">
        <v>20234815</v>
      </c>
      <c r="C10" s="93">
        <v>16246393</v>
      </c>
      <c r="D10" s="93">
        <v>27403079</v>
      </c>
      <c r="E10" s="92">
        <v>0.806</v>
      </c>
      <c r="F10" s="91" t="s">
        <v>186</v>
      </c>
    </row>
    <row r="11" spans="1:10" s="34" customFormat="1" ht="30" customHeight="1">
      <c r="A11" s="103">
        <v>30</v>
      </c>
      <c r="B11" s="110">
        <v>20447684</v>
      </c>
      <c r="C11" s="110">
        <v>16768469</v>
      </c>
      <c r="D11" s="110">
        <v>27414501</v>
      </c>
      <c r="E11" s="111">
        <v>0.809</v>
      </c>
      <c r="F11" s="112" t="s">
        <v>187</v>
      </c>
      <c r="G11" s="31"/>
      <c r="H11" s="31"/>
      <c r="I11" s="31"/>
      <c r="J11" s="31"/>
    </row>
    <row r="12" spans="1:10" s="34" customFormat="1" ht="21" customHeight="1">
      <c r="A12" s="34" t="s">
        <v>43</v>
      </c>
      <c r="B12" s="35"/>
      <c r="C12" s="35"/>
      <c r="D12" s="36"/>
      <c r="E12" s="31"/>
      <c r="F12" s="31"/>
      <c r="G12" s="31"/>
      <c r="H12" s="31"/>
      <c r="I12" s="31"/>
      <c r="J12" s="31"/>
    </row>
    <row r="13" spans="2:4" s="34" customFormat="1" ht="21" customHeight="1">
      <c r="B13" s="37"/>
      <c r="C13" s="37"/>
      <c r="D13" s="38"/>
    </row>
    <row r="14" spans="1:6" s="34" customFormat="1" ht="15" customHeight="1">
      <c r="A14" s="39" t="s">
        <v>76</v>
      </c>
      <c r="B14" s="33"/>
      <c r="C14" s="40"/>
      <c r="D14" s="41"/>
      <c r="E14" s="41"/>
      <c r="F14" s="42"/>
    </row>
    <row r="15" spans="1:6" s="34" customFormat="1" ht="15" customHeight="1">
      <c r="A15" s="39" t="s">
        <v>77</v>
      </c>
      <c r="B15" s="33"/>
      <c r="C15" s="40"/>
      <c r="D15" s="41"/>
      <c r="E15" s="41"/>
      <c r="F15" s="42"/>
    </row>
    <row r="16" spans="1:6" s="34" customFormat="1" ht="15" customHeight="1">
      <c r="A16" s="39" t="s">
        <v>78</v>
      </c>
      <c r="B16" s="33"/>
      <c r="C16" s="40"/>
      <c r="D16" s="41"/>
      <c r="E16" s="41"/>
      <c r="F16" s="42"/>
    </row>
    <row r="17" spans="1:6" s="34" customFormat="1" ht="15" customHeight="1">
      <c r="A17" s="39" t="s">
        <v>79</v>
      </c>
      <c r="B17" s="33"/>
      <c r="C17" s="40"/>
      <c r="D17" s="41"/>
      <c r="E17" s="41"/>
      <c r="F17" s="42"/>
    </row>
    <row r="18" spans="1:6" s="34" customFormat="1" ht="15" customHeight="1">
      <c r="A18" s="39" t="s">
        <v>80</v>
      </c>
      <c r="B18" s="33"/>
      <c r="C18" s="40"/>
      <c r="D18" s="41"/>
      <c r="E18" s="41"/>
      <c r="F18" s="42"/>
    </row>
    <row r="19" spans="1:6" s="34" customFormat="1" ht="15" customHeight="1">
      <c r="A19" s="39" t="s">
        <v>81</v>
      </c>
      <c r="B19" s="33"/>
      <c r="C19" s="40"/>
      <c r="D19" s="41"/>
      <c r="E19" s="41"/>
      <c r="F19" s="42"/>
    </row>
    <row r="20" spans="1:6" s="34" customFormat="1" ht="15" customHeight="1">
      <c r="A20" s="39" t="s">
        <v>82</v>
      </c>
      <c r="B20" s="33"/>
      <c r="C20" s="40"/>
      <c r="D20" s="41"/>
      <c r="E20" s="41"/>
      <c r="F20" s="42"/>
    </row>
    <row r="21" spans="1:6" s="34" customFormat="1" ht="15" customHeight="1">
      <c r="A21" s="39" t="s">
        <v>83</v>
      </c>
      <c r="B21" s="33"/>
      <c r="C21" s="40"/>
      <c r="D21" s="41"/>
      <c r="E21" s="41"/>
      <c r="F21" s="42"/>
    </row>
    <row r="22" spans="1:6" s="34" customFormat="1" ht="15" customHeight="1">
      <c r="A22" s="39" t="s">
        <v>84</v>
      </c>
      <c r="B22" s="33"/>
      <c r="C22" s="40"/>
      <c r="D22" s="41"/>
      <c r="E22" s="41"/>
      <c r="F22" s="42"/>
    </row>
    <row r="23" spans="1:6" s="34" customFormat="1" ht="15" customHeight="1">
      <c r="A23" s="39" t="s">
        <v>85</v>
      </c>
      <c r="B23" s="33"/>
      <c r="C23" s="40"/>
      <c r="D23" s="41"/>
      <c r="E23" s="41"/>
      <c r="F23" s="42"/>
    </row>
    <row r="24" spans="1:6" s="34" customFormat="1" ht="15" customHeight="1">
      <c r="A24" s="39" t="s">
        <v>86</v>
      </c>
      <c r="B24" s="33"/>
      <c r="C24" s="40"/>
      <c r="D24" s="41"/>
      <c r="E24" s="41"/>
      <c r="F24" s="42"/>
    </row>
    <row r="25" spans="1:6" s="34" customFormat="1" ht="15" customHeight="1">
      <c r="A25" s="39" t="s">
        <v>87</v>
      </c>
      <c r="B25" s="33"/>
      <c r="C25" s="40"/>
      <c r="D25" s="41"/>
      <c r="E25" s="41"/>
      <c r="F25" s="42"/>
    </row>
    <row r="26" spans="1:6" s="34" customFormat="1" ht="15" customHeight="1">
      <c r="A26" s="39" t="s">
        <v>88</v>
      </c>
      <c r="B26" s="33"/>
      <c r="C26" s="40"/>
      <c r="D26" s="41"/>
      <c r="E26" s="90"/>
      <c r="F26" s="42"/>
    </row>
    <row r="27" spans="1:6" s="34" customFormat="1" ht="15" customHeight="1">
      <c r="A27" s="39" t="s">
        <v>89</v>
      </c>
      <c r="B27" s="33"/>
      <c r="C27" s="40"/>
      <c r="D27" s="41"/>
      <c r="E27" s="90"/>
      <c r="F27" s="42"/>
    </row>
    <row r="28" spans="1:6" s="34" customFormat="1" ht="15" customHeight="1">
      <c r="A28" s="39" t="s">
        <v>90</v>
      </c>
      <c r="B28" s="33"/>
      <c r="C28" s="40"/>
      <c r="D28" s="41"/>
      <c r="E28" s="41"/>
      <c r="F28" s="42"/>
    </row>
    <row r="29" spans="1:6" s="34" customFormat="1" ht="15" customHeight="1">
      <c r="A29" s="39" t="s">
        <v>91</v>
      </c>
      <c r="B29" s="33"/>
      <c r="C29" s="40"/>
      <c r="D29" s="41"/>
      <c r="E29" s="41"/>
      <c r="F29" s="42"/>
    </row>
    <row r="30" spans="1:6" s="34" customFormat="1" ht="15" customHeight="1">
      <c r="A30" s="43" t="s">
        <v>92</v>
      </c>
      <c r="B30" s="33"/>
      <c r="C30" s="40"/>
      <c r="D30" s="41"/>
      <c r="E30" s="41"/>
      <c r="F30" s="42"/>
    </row>
    <row r="31" spans="1:6" ht="15" customHeight="1">
      <c r="A31" s="43" t="s">
        <v>93</v>
      </c>
      <c r="B31" s="43"/>
      <c r="C31" s="44"/>
      <c r="D31" s="43"/>
      <c r="E31" s="43"/>
      <c r="F31" s="43"/>
    </row>
    <row r="32" spans="2:6" ht="15" customHeight="1">
      <c r="B32" s="43"/>
      <c r="C32" s="44"/>
      <c r="D32" s="43"/>
      <c r="E32" s="43"/>
      <c r="F32" s="43"/>
    </row>
    <row r="33" spans="2:6" ht="15" customHeight="1">
      <c r="B33" s="43"/>
      <c r="C33" s="44"/>
      <c r="D33" s="43"/>
      <c r="E33" s="43"/>
      <c r="F33" s="43"/>
    </row>
    <row r="34" spans="2:6" ht="15" customHeight="1">
      <c r="B34" s="43"/>
      <c r="C34" s="44"/>
      <c r="D34" s="43"/>
      <c r="E34" s="43"/>
      <c r="F34" s="43"/>
    </row>
    <row r="35" spans="1:6" ht="15" customHeight="1">
      <c r="A35" s="39"/>
      <c r="B35" s="33"/>
      <c r="C35" s="40"/>
      <c r="D35" s="41"/>
      <c r="E35" s="41"/>
      <c r="F35" s="42"/>
    </row>
    <row r="36" ht="15" customHeight="1"/>
  </sheetData>
  <sheetProtection/>
  <mergeCells count="6">
    <mergeCell ref="A4:A5"/>
    <mergeCell ref="B4:B5"/>
    <mergeCell ref="C4:C5"/>
    <mergeCell ref="D4:D5"/>
    <mergeCell ref="E4:E5"/>
    <mergeCell ref="F4:F5"/>
  </mergeCells>
  <printOptions/>
  <pageMargins left="0.7874015748031497" right="0.7874015748031497" top="0.984251968503937" bottom="0.984251968503937" header="0.5118110236220472" footer="0.5118110236220472"/>
  <pageSetup firstPageNumber="131" useFirstPageNumber="1" horizontalDpi="600" verticalDpi="600" orientation="portrait" paperSize="9" scale="96"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57"/>
  <sheetViews>
    <sheetView view="pageBreakPreview" zoomScaleSheetLayoutView="100" workbookViewId="0" topLeftCell="A1">
      <selection activeCell="A1" sqref="A1"/>
    </sheetView>
  </sheetViews>
  <sheetFormatPr defaultColWidth="8.8515625" defaultRowHeight="33" customHeight="1"/>
  <cols>
    <col min="1" max="1" width="10.8515625" style="2" customWidth="1"/>
    <col min="2" max="3" width="12.57421875" style="9" customWidth="1"/>
    <col min="4" max="6" width="12.57421875" style="2" customWidth="1"/>
    <col min="7" max="7" width="39.57421875" style="2" customWidth="1"/>
    <col min="8" max="16384" width="8.8515625" style="2" customWidth="1"/>
  </cols>
  <sheetData>
    <row r="1" ht="21" customHeight="1">
      <c r="A1" s="1"/>
    </row>
    <row r="2" ht="21" customHeight="1">
      <c r="A2" s="1" t="s">
        <v>94</v>
      </c>
    </row>
    <row r="3" spans="1:5" ht="21" customHeight="1">
      <c r="A3" s="25" t="s">
        <v>95</v>
      </c>
      <c r="E3" s="33" t="s">
        <v>96</v>
      </c>
    </row>
    <row r="4" spans="1:5" ht="15.75" customHeight="1">
      <c r="A4" s="179"/>
      <c r="B4" s="180" t="s">
        <v>97</v>
      </c>
      <c r="C4" s="180"/>
      <c r="D4" s="180"/>
      <c r="E4" s="180"/>
    </row>
    <row r="5" spans="1:5" s="34" customFormat="1" ht="15.75" customHeight="1">
      <c r="A5" s="179"/>
      <c r="B5" s="171" t="s">
        <v>98</v>
      </c>
      <c r="C5" s="172" t="s">
        <v>99</v>
      </c>
      <c r="D5" s="181" t="s">
        <v>100</v>
      </c>
      <c r="E5" s="173" t="s">
        <v>101</v>
      </c>
    </row>
    <row r="6" spans="1:5" s="34" customFormat="1" ht="15.75" customHeight="1">
      <c r="A6" s="179"/>
      <c r="B6" s="171"/>
      <c r="C6" s="172"/>
      <c r="D6" s="181"/>
      <c r="E6" s="173"/>
    </row>
    <row r="7" spans="1:5" s="34" customFormat="1" ht="30" customHeight="1">
      <c r="A7" s="78" t="s">
        <v>188</v>
      </c>
      <c r="B7" s="88" t="s">
        <v>0</v>
      </c>
      <c r="C7" s="88" t="s">
        <v>0</v>
      </c>
      <c r="D7" s="89">
        <v>4.1</v>
      </c>
      <c r="E7" s="88" t="s">
        <v>0</v>
      </c>
    </row>
    <row r="8" spans="1:5" s="34" customFormat="1" ht="30" customHeight="1" thickBot="1">
      <c r="A8" s="87">
        <v>29</v>
      </c>
      <c r="B8" s="86" t="s">
        <v>0</v>
      </c>
      <c r="C8" s="86" t="s">
        <v>0</v>
      </c>
      <c r="D8" s="85">
        <v>3.8</v>
      </c>
      <c r="E8" s="84" t="s">
        <v>0</v>
      </c>
    </row>
    <row r="9" spans="1:5" s="34" customFormat="1" ht="30" customHeight="1">
      <c r="A9" s="113">
        <v>30</v>
      </c>
      <c r="B9" s="114" t="s">
        <v>0</v>
      </c>
      <c r="C9" s="114" t="s">
        <v>0</v>
      </c>
      <c r="D9" s="114">
        <v>4.2</v>
      </c>
      <c r="E9" s="115" t="s">
        <v>0</v>
      </c>
    </row>
    <row r="10" spans="1:5" s="34" customFormat="1" ht="30" customHeight="1">
      <c r="A10" s="116" t="s">
        <v>102</v>
      </c>
      <c r="B10" s="117">
        <v>11.94</v>
      </c>
      <c r="C10" s="117">
        <v>16.94</v>
      </c>
      <c r="D10" s="118">
        <v>25</v>
      </c>
      <c r="E10" s="119">
        <v>350</v>
      </c>
    </row>
    <row r="11" spans="1:5" s="34" customFormat="1" ht="30" customHeight="1" thickBot="1">
      <c r="A11" s="120" t="s">
        <v>103</v>
      </c>
      <c r="B11" s="121">
        <v>20</v>
      </c>
      <c r="C11" s="121">
        <v>30</v>
      </c>
      <c r="D11" s="122">
        <v>35</v>
      </c>
      <c r="E11" s="123"/>
    </row>
    <row r="12" spans="1:5" s="34" customFormat="1" ht="13.5" customHeight="1">
      <c r="A12" s="34" t="s">
        <v>43</v>
      </c>
      <c r="B12" s="60"/>
      <c r="C12" s="60"/>
      <c r="D12" s="61"/>
      <c r="E12" s="61"/>
    </row>
    <row r="13" spans="1:3" s="34" customFormat="1" ht="13.5" customHeight="1">
      <c r="A13" s="75" t="s">
        <v>104</v>
      </c>
      <c r="B13" s="37"/>
      <c r="C13" s="38"/>
    </row>
    <row r="14" spans="1:7" s="34" customFormat="1" ht="13.5" customHeight="1">
      <c r="A14" s="178" t="s">
        <v>105</v>
      </c>
      <c r="B14" s="178"/>
      <c r="C14" s="178"/>
      <c r="D14" s="178"/>
      <c r="E14" s="178"/>
      <c r="F14" s="178"/>
      <c r="G14" s="178"/>
    </row>
    <row r="15" spans="1:4" s="34" customFormat="1" ht="13.5" customHeight="1">
      <c r="A15" s="75" t="s">
        <v>189</v>
      </c>
      <c r="B15" s="37"/>
      <c r="C15" s="38"/>
      <c r="D15" s="31"/>
    </row>
    <row r="16" spans="2:4" s="34" customFormat="1" ht="13.5">
      <c r="B16" s="37"/>
      <c r="C16" s="38"/>
      <c r="D16" s="76"/>
    </row>
    <row r="17" spans="1:6" s="79" customFormat="1" ht="18" customHeight="1">
      <c r="A17" s="25"/>
      <c r="B17" s="83"/>
      <c r="C17" s="83"/>
      <c r="D17" s="82"/>
      <c r="E17" s="81" t="s">
        <v>96</v>
      </c>
      <c r="F17" s="81"/>
    </row>
    <row r="18" spans="1:6" s="79" customFormat="1" ht="15.75" customHeight="1">
      <c r="A18" s="170"/>
      <c r="B18" s="175" t="s">
        <v>106</v>
      </c>
      <c r="C18" s="176"/>
      <c r="D18" s="176"/>
      <c r="E18" s="177"/>
      <c r="F18" s="80"/>
    </row>
    <row r="19" spans="1:5" s="34" customFormat="1" ht="15.75" customHeight="1">
      <c r="A19" s="170"/>
      <c r="B19" s="171" t="s">
        <v>107</v>
      </c>
      <c r="C19" s="172" t="s">
        <v>108</v>
      </c>
      <c r="D19" s="173" t="s">
        <v>109</v>
      </c>
      <c r="E19" s="174" t="s">
        <v>110</v>
      </c>
    </row>
    <row r="20" spans="1:5" s="34" customFormat="1" ht="15.75" customHeight="1">
      <c r="A20" s="170"/>
      <c r="B20" s="171"/>
      <c r="C20" s="172"/>
      <c r="D20" s="173"/>
      <c r="E20" s="174"/>
    </row>
    <row r="21" spans="1:5" s="34" customFormat="1" ht="30" customHeight="1">
      <c r="A21" s="78" t="s">
        <v>188</v>
      </c>
      <c r="B21" s="77" t="s">
        <v>0</v>
      </c>
      <c r="C21" s="77" t="s">
        <v>0</v>
      </c>
      <c r="D21" s="77" t="s">
        <v>0</v>
      </c>
      <c r="E21" s="77" t="s">
        <v>0</v>
      </c>
    </row>
    <row r="22" spans="1:5" s="34" customFormat="1" ht="30" customHeight="1">
      <c r="A22" s="11">
        <v>29</v>
      </c>
      <c r="B22" s="32" t="s">
        <v>0</v>
      </c>
      <c r="C22" s="32" t="s">
        <v>0</v>
      </c>
      <c r="D22" s="32" t="s">
        <v>0</v>
      </c>
      <c r="E22" s="32" t="s">
        <v>0</v>
      </c>
    </row>
    <row r="23" spans="1:5" s="34" customFormat="1" ht="30" customHeight="1">
      <c r="A23" s="11">
        <v>30</v>
      </c>
      <c r="B23" s="32" t="s">
        <v>0</v>
      </c>
      <c r="C23" s="32" t="s">
        <v>0</v>
      </c>
      <c r="D23" s="32" t="s">
        <v>0</v>
      </c>
      <c r="E23" s="32" t="s">
        <v>0</v>
      </c>
    </row>
    <row r="24" spans="1:5" s="34" customFormat="1" ht="30" customHeight="1">
      <c r="A24" s="124" t="s">
        <v>111</v>
      </c>
      <c r="B24" s="118">
        <v>20</v>
      </c>
      <c r="C24" s="125">
        <v>20</v>
      </c>
      <c r="D24" s="118">
        <v>20</v>
      </c>
      <c r="E24" s="125">
        <v>20</v>
      </c>
    </row>
    <row r="25" spans="1:5" s="34" customFormat="1" ht="13.5" customHeight="1">
      <c r="A25" s="34" t="s">
        <v>112</v>
      </c>
      <c r="B25" s="61"/>
      <c r="C25" s="102"/>
      <c r="D25" s="61"/>
      <c r="E25" s="102"/>
    </row>
    <row r="26" spans="1:3" s="34" customFormat="1" ht="13.5" customHeight="1">
      <c r="A26" s="75" t="s">
        <v>113</v>
      </c>
      <c r="B26" s="37"/>
      <c r="C26" s="38"/>
    </row>
    <row r="27" spans="1:3" s="34" customFormat="1" ht="13.5" customHeight="1">
      <c r="A27" s="75" t="s">
        <v>190</v>
      </c>
      <c r="B27" s="37"/>
      <c r="C27" s="36"/>
    </row>
    <row r="28" spans="2:4" s="34" customFormat="1" ht="13.5">
      <c r="B28" s="37"/>
      <c r="C28" s="38"/>
      <c r="D28" s="76"/>
    </row>
    <row r="29" spans="1:3" s="34" customFormat="1" ht="13.5" customHeight="1">
      <c r="A29" s="75"/>
      <c r="B29" s="37"/>
      <c r="C29" s="38"/>
    </row>
    <row r="30" spans="1:6" s="34" customFormat="1" ht="13.5" customHeight="1">
      <c r="A30" s="39" t="s">
        <v>76</v>
      </c>
      <c r="B30" s="40"/>
      <c r="C30" s="41"/>
      <c r="D30" s="41"/>
      <c r="E30" s="41"/>
      <c r="F30" s="74"/>
    </row>
    <row r="31" spans="1:6" s="34" customFormat="1" ht="13.5" customHeight="1">
      <c r="A31" s="39" t="s">
        <v>114</v>
      </c>
      <c r="B31" s="40"/>
      <c r="C31" s="41"/>
      <c r="D31" s="41"/>
      <c r="E31" s="41"/>
      <c r="F31" s="74"/>
    </row>
    <row r="32" spans="1:6" s="34" customFormat="1" ht="13.5" customHeight="1">
      <c r="A32" s="39" t="s">
        <v>115</v>
      </c>
      <c r="B32" s="40"/>
      <c r="C32" s="41"/>
      <c r="D32" s="41"/>
      <c r="E32" s="41"/>
      <c r="F32" s="74"/>
    </row>
    <row r="33" spans="1:6" s="34" customFormat="1" ht="13.5" customHeight="1">
      <c r="A33" s="39" t="s">
        <v>116</v>
      </c>
      <c r="B33" s="40"/>
      <c r="C33" s="41"/>
      <c r="D33" s="41"/>
      <c r="E33" s="41"/>
      <c r="F33" s="74"/>
    </row>
    <row r="34" spans="1:6" s="34" customFormat="1" ht="13.5" customHeight="1">
      <c r="A34" s="39" t="s">
        <v>117</v>
      </c>
      <c r="B34" s="40"/>
      <c r="C34" s="41"/>
      <c r="D34" s="41"/>
      <c r="E34" s="41"/>
      <c r="F34" s="74"/>
    </row>
    <row r="35" spans="1:6" s="34" customFormat="1" ht="13.5" customHeight="1">
      <c r="A35" s="39" t="s">
        <v>118</v>
      </c>
      <c r="B35" s="40"/>
      <c r="C35" s="41"/>
      <c r="D35" s="41"/>
      <c r="E35" s="41"/>
      <c r="F35" s="74"/>
    </row>
    <row r="36" spans="1:6" s="34" customFormat="1" ht="13.5" customHeight="1">
      <c r="A36" s="39" t="s">
        <v>119</v>
      </c>
      <c r="B36" s="40"/>
      <c r="C36" s="41"/>
      <c r="D36" s="41"/>
      <c r="E36" s="41"/>
      <c r="F36" s="74"/>
    </row>
    <row r="37" spans="1:6" s="34" customFormat="1" ht="13.5" customHeight="1">
      <c r="A37" s="39" t="s">
        <v>120</v>
      </c>
      <c r="B37" s="40"/>
      <c r="C37" s="41"/>
      <c r="D37" s="41"/>
      <c r="E37" s="41"/>
      <c r="F37" s="74"/>
    </row>
    <row r="38" spans="1:6" s="34" customFormat="1" ht="13.5" customHeight="1">
      <c r="A38" s="39" t="s">
        <v>121</v>
      </c>
      <c r="B38" s="40"/>
      <c r="C38" s="41"/>
      <c r="D38" s="41"/>
      <c r="E38" s="41"/>
      <c r="F38" s="74"/>
    </row>
    <row r="39" spans="1:6" s="34" customFormat="1" ht="13.5" customHeight="1">
      <c r="A39" s="39" t="s">
        <v>122</v>
      </c>
      <c r="B39" s="40"/>
      <c r="C39" s="41"/>
      <c r="D39" s="41"/>
      <c r="E39" s="41"/>
      <c r="F39" s="74"/>
    </row>
    <row r="40" spans="1:6" s="34" customFormat="1" ht="13.5" customHeight="1">
      <c r="A40" s="39" t="s">
        <v>123</v>
      </c>
      <c r="B40" s="40"/>
      <c r="C40" s="41"/>
      <c r="D40" s="41"/>
      <c r="E40" s="41"/>
      <c r="F40" s="74"/>
    </row>
    <row r="41" spans="1:6" s="34" customFormat="1" ht="13.5" customHeight="1">
      <c r="A41" s="39" t="s">
        <v>124</v>
      </c>
      <c r="B41" s="40"/>
      <c r="C41" s="41"/>
      <c r="D41" s="41"/>
      <c r="E41" s="41"/>
      <c r="F41" s="74"/>
    </row>
    <row r="42" spans="1:6" s="34" customFormat="1" ht="13.5" customHeight="1">
      <c r="A42" s="39" t="s">
        <v>125</v>
      </c>
      <c r="B42" s="40"/>
      <c r="C42" s="41"/>
      <c r="D42" s="41"/>
      <c r="E42" s="41"/>
      <c r="F42" s="74"/>
    </row>
    <row r="43" spans="1:6" s="34" customFormat="1" ht="13.5" customHeight="1">
      <c r="A43" s="39" t="s">
        <v>126</v>
      </c>
      <c r="B43" s="40"/>
      <c r="C43" s="41"/>
      <c r="D43" s="41"/>
      <c r="E43" s="41"/>
      <c r="F43" s="74"/>
    </row>
    <row r="44" spans="1:6" s="34" customFormat="1" ht="13.5" customHeight="1">
      <c r="A44" s="39" t="s">
        <v>127</v>
      </c>
      <c r="B44" s="40"/>
      <c r="C44" s="41"/>
      <c r="D44" s="41"/>
      <c r="E44" s="41"/>
      <c r="F44" s="74"/>
    </row>
    <row r="45" spans="1:6" s="34" customFormat="1" ht="13.5" customHeight="1">
      <c r="A45" s="72" t="s">
        <v>128</v>
      </c>
      <c r="B45" s="73"/>
      <c r="C45" s="72"/>
      <c r="D45" s="72"/>
      <c r="E45" s="72"/>
      <c r="F45" s="72"/>
    </row>
    <row r="46" ht="13.5" customHeight="1">
      <c r="A46" s="2" t="s">
        <v>129</v>
      </c>
    </row>
    <row r="47" ht="13.5" customHeight="1">
      <c r="A47" s="2" t="s">
        <v>130</v>
      </c>
    </row>
    <row r="48" spans="1:5" s="50" customFormat="1" ht="13.5" customHeight="1">
      <c r="A48" s="2" t="s">
        <v>131</v>
      </c>
      <c r="B48" s="9"/>
      <c r="C48" s="9"/>
      <c r="D48" s="2"/>
      <c r="E48" s="2"/>
    </row>
    <row r="49" ht="13.5" customHeight="1">
      <c r="A49" s="2" t="s">
        <v>132</v>
      </c>
    </row>
    <row r="50" ht="13.5" customHeight="1">
      <c r="A50" s="2" t="s">
        <v>133</v>
      </c>
    </row>
    <row r="51" ht="13.5" customHeight="1">
      <c r="A51" s="2" t="s">
        <v>134</v>
      </c>
    </row>
    <row r="52" ht="13.5" customHeight="1">
      <c r="A52" s="2" t="s">
        <v>135</v>
      </c>
    </row>
    <row r="53" ht="13.5" customHeight="1">
      <c r="A53" s="2" t="s">
        <v>136</v>
      </c>
    </row>
    <row r="54" ht="13.5" customHeight="1">
      <c r="A54" s="2" t="s">
        <v>137</v>
      </c>
    </row>
    <row r="55" ht="13.5" customHeight="1">
      <c r="A55" s="2" t="s">
        <v>138</v>
      </c>
    </row>
    <row r="56" ht="13.5" customHeight="1">
      <c r="A56" s="2" t="s">
        <v>139</v>
      </c>
    </row>
    <row r="57" ht="13.5" customHeight="1">
      <c r="A57" s="2" t="s">
        <v>191</v>
      </c>
    </row>
    <row r="58" ht="15" customHeight="1"/>
    <row r="59" ht="15" customHeight="1"/>
    <row r="60" ht="15" customHeight="1"/>
    <row r="61" ht="15" customHeight="1"/>
    <row r="62" ht="15" customHeight="1"/>
    <row r="63" ht="15" customHeight="1"/>
  </sheetData>
  <sheetProtection/>
  <mergeCells count="13">
    <mergeCell ref="A14:G14"/>
    <mergeCell ref="A4:A6"/>
    <mergeCell ref="B4:E4"/>
    <mergeCell ref="B5:B6"/>
    <mergeCell ref="C5:C6"/>
    <mergeCell ref="D5:D6"/>
    <mergeCell ref="E5:E6"/>
    <mergeCell ref="A18:A20"/>
    <mergeCell ref="B19:B20"/>
    <mergeCell ref="C19:C20"/>
    <mergeCell ref="D19:D20"/>
    <mergeCell ref="E19:E20"/>
    <mergeCell ref="B18:E18"/>
  </mergeCells>
  <printOptions/>
  <pageMargins left="0.7874015748031497" right="0.6299212598425197" top="0.984251968503937" bottom="0.984251968503937" header="0.5118110236220472" footer="0.5118110236220472"/>
  <pageSetup firstPageNumber="132" useFirstPageNumber="1" fitToHeight="0" fitToWidth="0" horizontalDpi="600" verticalDpi="600" orientation="portrait" paperSize="9" scale="77" r:id="rId1"/>
  <headerFooter scaleWithDoc="0"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那須塩原市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h.takanezawa02</dc:creator>
  <cp:keywords/>
  <dc:description/>
  <cp:lastModifiedBy>那須塩原市</cp:lastModifiedBy>
  <cp:lastPrinted>2020-05-21T02:53:02Z</cp:lastPrinted>
  <dcterms:created xsi:type="dcterms:W3CDTF">2013-03-26T01:11:48Z</dcterms:created>
  <dcterms:modified xsi:type="dcterms:W3CDTF">2020-05-25T06:24:49Z</dcterms:modified>
  <cp:category/>
  <cp:version/>
  <cp:contentType/>
  <cp:contentStatus/>
</cp:coreProperties>
</file>