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drawings/drawing3.xml" ContentType="application/vnd.openxmlformats-officedocument.drawing+xml"/>
  <Override PartName="/xl/charts/chart20.xml" ContentType="application/vnd.openxmlformats-officedocument.drawingml.chart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9.xml" ContentType="application/vnd.openxmlformats-officedocument.drawing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drawings/drawing11.xml" ContentType="application/vnd.openxmlformats-officedocument.drawing+xml"/>
  <Override PartName="/xl/charts/chart29.xml" ContentType="application/vnd.openxmlformats-officedocument.drawingml.chart+xml"/>
  <Override PartName="/xl/drawings/drawing12.xml" ContentType="application/vnd.openxmlformats-officedocument.drawing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E:\統計\文書\003_統計データ係\110統計なすしおばら\R5\04_公開\Excel様式\"/>
    </mc:Choice>
  </mc:AlternateContent>
  <xr:revisionPtr revIDLastSave="0" documentId="13_ncr:1_{055AD78F-C7A6-4E38-98F4-5C41CC6E2652}" xr6:coauthVersionLast="47" xr6:coauthVersionMax="47" xr10:uidLastSave="{00000000-0000-0000-0000-000000000000}"/>
  <bookViews>
    <workbookView xWindow="-108" yWindow="-108" windowWidth="23256" windowHeight="12456" tabRatio="937" firstSheet="12" activeTab="17" xr2:uid="{00000000-000D-0000-FFFF-FFFF00000000}"/>
  </bookViews>
  <sheets>
    <sheet name="見出し" sheetId="20" r:id="rId1"/>
    <sheet name="全掲載グラフ" sheetId="17" r:id="rId2"/>
    <sheet name="地目別面積の推移" sheetId="16" r:id="rId3"/>
    <sheet name="人口の推移" sheetId="14" r:id="rId4"/>
    <sheet name="人口ピラミッド（国勢調査）" sheetId="13" r:id="rId5"/>
    <sheet name="産業別就業（15歳以上）人口（国勢調査）" sheetId="12" r:id="rId6"/>
    <sheet name="気温及び降水量" sheetId="15" r:id="rId7"/>
    <sheet name="事業所数・従業者数の推移" sheetId="11" r:id="rId8"/>
    <sheet name="産業（中分類）別事業所数・従業者数" sheetId="10" r:id="rId9"/>
    <sheet name="経営耕地面積規模別農家数（販売農家）" sheetId="9" r:id="rId10"/>
    <sheet name="工業の推移（従業者4人以上）" sheetId="21" r:id="rId11"/>
    <sheet name="商業（卸売・小売業）の推移" sheetId="7" r:id="rId12"/>
    <sheet name="ＪＲ宇都宮線市内各駅旅客乗車人員数" sheetId="6" r:id="rId13"/>
    <sheet name="小・中高等学校、児童数・生徒数" sheetId="5" r:id="rId14"/>
    <sheet name="観光客入込者数・宿泊者数" sheetId="4" r:id="rId15"/>
    <sheet name="一般会計決算歳入・歳出" sheetId="3" r:id="rId16"/>
    <sheet name="交通事故発生状況" sheetId="2" r:id="rId17"/>
    <sheet name="救急件数" sheetId="18" r:id="rId18"/>
  </sheets>
  <definedNames>
    <definedName name="_xlnm._FilterDatabase" localSheetId="8" hidden="1">'産業（中分類）別事業所数・従業者数'!$A$1:$C$22</definedName>
    <definedName name="_xlnm.Print_Area" localSheetId="15">一般会計決算歳入・歳出!$A$1:$G$33</definedName>
    <definedName name="_xlnm.Print_Area" localSheetId="0">見出し!$A$1:$AJ$59</definedName>
    <definedName name="_xlnm.Print_Area" localSheetId="10">'工業の推移（従業者4人以上）'!$A$1:$E$32</definedName>
    <definedName name="_xlnm.Print_Area" localSheetId="11">'商業（卸売・小売業）の推移'!$A$1:$E$27</definedName>
    <definedName name="_xlnm.Print_Area" localSheetId="4">'人口ピラミッド（国勢調査）'!$A$1:$C$27</definedName>
    <definedName name="_xlnm.Print_Area" localSheetId="1">全掲載グラフ!$A$1:$J$331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D30" i="3" s="1"/>
  <c r="L9" i="16"/>
  <c r="D4" i="3"/>
  <c r="D15" i="3" s="1"/>
  <c r="B9" i="6"/>
  <c r="B22" i="10"/>
  <c r="D22" i="10" s="1"/>
  <c r="C22" i="10"/>
  <c r="E12" i="10" s="1"/>
  <c r="L10" i="16"/>
  <c r="U10" i="16" s="1"/>
  <c r="U8" i="16"/>
  <c r="M6" i="16" s="1"/>
  <c r="B6" i="9"/>
  <c r="D6" i="9"/>
  <c r="F6" i="9"/>
  <c r="H6" i="9"/>
  <c r="C12" i="21"/>
  <c r="C11" i="21"/>
  <c r="C10" i="21"/>
  <c r="C9" i="21"/>
  <c r="C8" i="21"/>
  <c r="C7" i="21"/>
  <c r="C6" i="21"/>
  <c r="C5" i="21"/>
  <c r="C4" i="21"/>
  <c r="E6" i="9"/>
  <c r="G6" i="9"/>
  <c r="C6" i="9"/>
  <c r="E14" i="10" l="1"/>
  <c r="D19" i="10"/>
  <c r="D12" i="10"/>
  <c r="D20" i="10"/>
  <c r="D7" i="10"/>
  <c r="D9" i="10"/>
  <c r="D11" i="10"/>
  <c r="D13" i="10"/>
  <c r="Q9" i="16"/>
  <c r="Q10" i="16" s="1"/>
  <c r="S9" i="16"/>
  <c r="S10" i="16" s="1"/>
  <c r="R9" i="16"/>
  <c r="R10" i="16" s="1"/>
  <c r="M9" i="16"/>
  <c r="M10" i="16" s="1"/>
  <c r="O9" i="16"/>
  <c r="O10" i="16" s="1"/>
  <c r="N9" i="16"/>
  <c r="N10" i="16" s="1"/>
  <c r="P9" i="16"/>
  <c r="P10" i="16" s="1"/>
  <c r="T9" i="16"/>
  <c r="T10" i="16" s="1"/>
  <c r="D17" i="10"/>
  <c r="E15" i="10"/>
  <c r="D15" i="10"/>
  <c r="E16" i="10"/>
  <c r="E5" i="10"/>
  <c r="E8" i="10"/>
  <c r="E7" i="10"/>
  <c r="E10" i="10"/>
  <c r="E20" i="10"/>
  <c r="D16" i="10"/>
  <c r="D6" i="10"/>
  <c r="D5" i="10"/>
  <c r="E18" i="10"/>
  <c r="E6" i="10"/>
  <c r="D14" i="10"/>
  <c r="D21" i="10"/>
  <c r="D18" i="10"/>
  <c r="E11" i="10"/>
  <c r="E22" i="10"/>
  <c r="E17" i="10"/>
  <c r="D10" i="10"/>
  <c r="D8" i="10"/>
  <c r="E13" i="10"/>
  <c r="E21" i="10"/>
  <c r="E9" i="10"/>
  <c r="E19" i="10"/>
  <c r="U9" i="16"/>
</calcChain>
</file>

<file path=xl/sharedStrings.xml><?xml version="1.0" encoding="utf-8"?>
<sst xmlns="http://schemas.openxmlformats.org/spreadsheetml/2006/main" count="328" uniqueCount="288">
  <si>
    <t>17-1　交通事故発生状況</t>
  </si>
  <si>
    <t>（１）発生件数・死傷者数</t>
    <rPh sb="3" eb="5">
      <t>ハッセイ</t>
    </rPh>
    <rPh sb="5" eb="7">
      <t>ケンスウ</t>
    </rPh>
    <rPh sb="8" eb="11">
      <t>シショウシャ</t>
    </rPh>
    <rPh sb="11" eb="12">
      <t>スウ</t>
    </rPh>
    <phoneticPr fontId="2"/>
  </si>
  <si>
    <t>年次</t>
    <rPh sb="0" eb="2">
      <t>ネンジ</t>
    </rPh>
    <phoneticPr fontId="2"/>
  </si>
  <si>
    <t>発生件数</t>
    <rPh sb="0" eb="2">
      <t>ハッセイ</t>
    </rPh>
    <rPh sb="2" eb="4">
      <t>ケンスウ</t>
    </rPh>
    <phoneticPr fontId="2"/>
  </si>
  <si>
    <t>死者数</t>
    <rPh sb="0" eb="2">
      <t>シシャ</t>
    </rPh>
    <rPh sb="2" eb="3">
      <t>スウ</t>
    </rPh>
    <phoneticPr fontId="2"/>
  </si>
  <si>
    <t>負傷者数</t>
    <rPh sb="0" eb="1">
      <t>フ</t>
    </rPh>
    <rPh sb="1" eb="2">
      <t>キズ</t>
    </rPh>
    <rPh sb="2" eb="3">
      <t>シャ</t>
    </rPh>
    <rPh sb="3" eb="4">
      <t>スウ</t>
    </rPh>
    <phoneticPr fontId="2"/>
  </si>
  <si>
    <t>15-1　一般会計決算状況</t>
    <rPh sb="9" eb="11">
      <t>ケッサン</t>
    </rPh>
    <rPh sb="11" eb="13">
      <t>ジョウキョウ</t>
    </rPh>
    <phoneticPr fontId="2"/>
  </si>
  <si>
    <t>単位：人</t>
    <rPh sb="0" eb="2">
      <t>タンイ</t>
    </rPh>
    <rPh sb="3" eb="4">
      <t>ニン</t>
    </rPh>
    <phoneticPr fontId="2"/>
  </si>
  <si>
    <t>年度</t>
    <rPh sb="0" eb="1">
      <t>トシ</t>
    </rPh>
    <rPh sb="1" eb="2">
      <t>タビ</t>
    </rPh>
    <phoneticPr fontId="2"/>
  </si>
  <si>
    <t>総数</t>
    <rPh sb="0" eb="2">
      <t>ソウスウ</t>
    </rPh>
    <phoneticPr fontId="2"/>
  </si>
  <si>
    <t>黒磯駅</t>
    <rPh sb="0" eb="2">
      <t>クロイソ</t>
    </rPh>
    <rPh sb="2" eb="3">
      <t>エキ</t>
    </rPh>
    <phoneticPr fontId="2"/>
  </si>
  <si>
    <t>西那須野駅</t>
    <rPh sb="0" eb="4">
      <t>ニシナスノ</t>
    </rPh>
    <rPh sb="4" eb="5">
      <t>エキ</t>
    </rPh>
    <phoneticPr fontId="2"/>
  </si>
  <si>
    <t>那須塩原駅</t>
    <rPh sb="0" eb="5">
      <t>ナスシオバラエキ</t>
    </rPh>
    <phoneticPr fontId="2"/>
  </si>
  <si>
    <t>6-1　商業（卸売・小売業）の推移</t>
    <rPh sb="4" eb="6">
      <t>ショウギョウ</t>
    </rPh>
    <rPh sb="7" eb="8">
      <t>オロシ</t>
    </rPh>
    <rPh sb="8" eb="9">
      <t>ウ</t>
    </rPh>
    <rPh sb="10" eb="12">
      <t>コウリ</t>
    </rPh>
    <rPh sb="12" eb="13">
      <t>ギョウ</t>
    </rPh>
    <rPh sb="15" eb="17">
      <t>スイイ</t>
    </rPh>
    <phoneticPr fontId="2"/>
  </si>
  <si>
    <t>従業者数</t>
    <rPh sb="3" eb="4">
      <t>スウ</t>
    </rPh>
    <phoneticPr fontId="2"/>
  </si>
  <si>
    <t>年間商品販売額</t>
    <rPh sb="6" eb="7">
      <t>ガク</t>
    </rPh>
    <phoneticPr fontId="2"/>
  </si>
  <si>
    <t>1.0ha未満</t>
    <rPh sb="5" eb="7">
      <t>ミマン</t>
    </rPh>
    <phoneticPr fontId="2"/>
  </si>
  <si>
    <t>建設業</t>
  </si>
  <si>
    <t>製造業</t>
  </si>
  <si>
    <t>情報通信業</t>
  </si>
  <si>
    <t>複合サービス事業</t>
  </si>
  <si>
    <t>サービス業（他に分類されないもの）</t>
  </si>
  <si>
    <t>3-3　産業（中分類）別事業所数及び従業者数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2"/>
  </si>
  <si>
    <t>単位：事業所、人</t>
    <rPh sb="0" eb="2">
      <t>タンイ</t>
    </rPh>
    <rPh sb="3" eb="6">
      <t>ジギョウショ</t>
    </rPh>
    <rPh sb="7" eb="8">
      <t>ニン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</si>
  <si>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</si>
  <si>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事業所数</t>
    <rPh sb="0" eb="3">
      <t>ジギョウショ</t>
    </rPh>
    <rPh sb="3" eb="4">
      <t>スウ</t>
    </rPh>
    <phoneticPr fontId="2"/>
  </si>
  <si>
    <t>従業員数</t>
    <rPh sb="0" eb="4">
      <t>ジュウギョウインスウ</t>
    </rPh>
    <phoneticPr fontId="2"/>
  </si>
  <si>
    <t>3-1　事業所数・従業者数の推移（民営）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スイイ</t>
    </rPh>
    <rPh sb="17" eb="19">
      <t>ミンエイ</t>
    </rPh>
    <phoneticPr fontId="2"/>
  </si>
  <si>
    <t>従業者数</t>
    <rPh sb="0" eb="2">
      <t>ジュウギョウ</t>
    </rPh>
    <rPh sb="2" eb="3">
      <t>モノ</t>
    </rPh>
    <rPh sb="3" eb="4">
      <t>スウ</t>
    </rPh>
    <phoneticPr fontId="2"/>
  </si>
  <si>
    <t>2-12　産業別就業（15歳以上）人口</t>
    <rPh sb="5" eb="8">
      <t>サンギョウベツ</t>
    </rPh>
    <rPh sb="8" eb="10">
      <t>シュウギョウ</t>
    </rPh>
    <rPh sb="13" eb="14">
      <t>サイ</t>
    </rPh>
    <rPh sb="14" eb="16">
      <t>イジョウ</t>
    </rPh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</si>
  <si>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</si>
  <si>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単位：人、％</t>
    <rPh sb="0" eb="2">
      <t>タンイ</t>
    </rPh>
    <rPh sb="3" eb="4">
      <t>ニン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</si>
  <si>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</si>
  <si>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</si>
  <si>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</si>
  <si>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就業者
総数</t>
    <rPh sb="0" eb="3">
      <t>シュウギョウシャ</t>
    </rPh>
    <rPh sb="4" eb="6">
      <t>ソウスウ</t>
    </rPh>
    <phoneticPr fontId="2"/>
  </si>
  <si>
    <t>昭和60年</t>
    <rPh sb="0" eb="2">
      <t>ショウワ</t>
    </rPh>
    <rPh sb="4" eb="5">
      <t>ネン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</si>
  <si>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</si>
  <si>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2-3　年齢別（5歳階級）人口</t>
    <rPh sb="4" eb="7">
      <t>ネンレイベツ</t>
    </rPh>
    <rPh sb="9" eb="10">
      <t>サイ</t>
    </rPh>
    <rPh sb="10" eb="12">
      <t>カイキュウ</t>
    </rPh>
    <rPh sb="13" eb="15">
      <t>ジンコウ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</si>
  <si>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</si>
  <si>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</si>
  <si>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</si>
  <si>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</si>
  <si>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</si>
  <si>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</si>
  <si>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</si>
  <si>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</si>
  <si>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</si>
  <si>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</si>
  <si>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</si>
  <si>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</si>
  <si>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</si>
  <si>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</si>
  <si>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</si>
  <si>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</si>
  <si>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</si>
  <si>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</si>
  <si>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</si>
  <si>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</si>
  <si>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</si>
  <si>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</si>
  <si>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</si>
  <si>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</si>
  <si>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2-1　人口の推移</t>
    <rPh sb="4" eb="6">
      <t>ジンコウ</t>
    </rPh>
    <rPh sb="7" eb="9">
      <t>スイイ</t>
    </rPh>
    <phoneticPr fontId="2"/>
  </si>
  <si>
    <t>世帯数</t>
    <rPh sb="0" eb="3">
      <t>セタイスウ</t>
    </rPh>
    <phoneticPr fontId="2"/>
  </si>
  <si>
    <t>人口総数</t>
    <rPh sb="0" eb="2">
      <t>ジンコウ</t>
    </rPh>
    <phoneticPr fontId="2"/>
  </si>
  <si>
    <t>単位：℃、㎜</t>
    <rPh sb="0" eb="2">
      <t>タンイ</t>
    </rPh>
    <phoneticPr fontId="2"/>
  </si>
  <si>
    <t>年間</t>
    <rPh sb="0" eb="2">
      <t>ネンカン</t>
    </rPh>
    <phoneticPr fontId="2"/>
  </si>
  <si>
    <t>月</t>
    <rPh sb="0" eb="1">
      <t>ツキ</t>
    </rPh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</si>
  <si>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</si>
  <si>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</si>
  <si>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</si>
  <si>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</si>
  <si>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</si>
  <si>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</si>
  <si>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</si>
  <si>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</si>
  <si>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</si>
  <si>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</si>
  <si>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降水量</t>
    <rPh sb="0" eb="3">
      <t>コウスイリョウ</t>
    </rPh>
    <phoneticPr fontId="2"/>
  </si>
  <si>
    <t>平均気温</t>
    <rPh sb="0" eb="4">
      <t>ヘイキンキオン</t>
    </rPh>
    <phoneticPr fontId="2"/>
  </si>
  <si>
    <t>1</t>
    <phoneticPr fontId="2"/>
  </si>
  <si>
    <t>2</t>
    <phoneticPr fontId="2"/>
  </si>
  <si>
    <t>田</t>
    <rPh sb="0" eb="1">
      <t>タ</t>
    </rPh>
    <phoneticPr fontId="2"/>
  </si>
  <si>
    <t>畑</t>
    <rPh sb="0" eb="1">
      <t>ハタ</t>
    </rPh>
    <phoneticPr fontId="2"/>
  </si>
  <si>
    <t>宅地</t>
    <rPh sb="0" eb="2">
      <t>タクチ</t>
    </rPh>
    <phoneticPr fontId="2"/>
  </si>
  <si>
    <t>池沼</t>
    <rPh sb="0" eb="1">
      <t>イケ</t>
    </rPh>
    <rPh sb="1" eb="2">
      <t>ヌマ</t>
    </rPh>
    <phoneticPr fontId="2"/>
  </si>
  <si>
    <t>山林</t>
    <rPh sb="0" eb="2">
      <t>サンリン</t>
    </rPh>
    <phoneticPr fontId="2"/>
  </si>
  <si>
    <t>牧場</t>
    <rPh sb="0" eb="2">
      <t>ボクジョウ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</si>
  <si>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</si>
  <si>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</si>
  <si>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その他</t>
    <rPh sb="0" eb="3">
      <t>ソノタ</t>
    </rPh>
    <phoneticPr fontId="2"/>
  </si>
  <si>
    <t>単位：％</t>
    <rPh sb="0" eb="2">
      <t>タンイ</t>
    </rPh>
    <phoneticPr fontId="2"/>
  </si>
  <si>
    <t>1-4　気温及び降水量</t>
    <rPh sb="4" eb="5">
      <t>キ</t>
    </rPh>
    <rPh sb="5" eb="6">
      <t>アツシ</t>
    </rPh>
    <rPh sb="6" eb="7">
      <t>オヨ</t>
    </rPh>
    <rPh sb="8" eb="9">
      <t>ゴウ</t>
    </rPh>
    <rPh sb="9" eb="10">
      <t>ミズ</t>
    </rPh>
    <rPh sb="10" eb="11">
      <t>リョウ</t>
    </rPh>
    <phoneticPr fontId="2"/>
  </si>
  <si>
    <t>単位：世帯、人</t>
    <rPh sb="0" eb="2">
      <t>タンイ</t>
    </rPh>
    <rPh sb="3" eb="5">
      <t>セタイ</t>
    </rPh>
    <rPh sb="6" eb="7">
      <t>ニン</t>
    </rPh>
    <phoneticPr fontId="2"/>
  </si>
  <si>
    <t>男女別計</t>
    <rPh sb="0" eb="2">
      <t>ダンジョ</t>
    </rPh>
    <rPh sb="2" eb="3">
      <t>ベツ</t>
    </rPh>
    <rPh sb="3" eb="4">
      <t>ケイ</t>
    </rPh>
    <phoneticPr fontId="2"/>
  </si>
  <si>
    <t>年次</t>
    <rPh sb="0" eb="1">
      <t>ネン</t>
    </rPh>
    <rPh sb="1" eb="2">
      <t>ツギ</t>
    </rPh>
    <phoneticPr fontId="2"/>
  </si>
  <si>
    <t>単位：戸</t>
    <rPh sb="0" eb="2">
      <t>タンイ</t>
    </rPh>
    <rPh sb="3" eb="4">
      <t>コ</t>
    </rPh>
    <phoneticPr fontId="2"/>
  </si>
  <si>
    <t>販売農家総数</t>
    <rPh sb="0" eb="2">
      <t>ハンバイ</t>
    </rPh>
    <rPh sb="2" eb="4">
      <t>ノウカ</t>
    </rPh>
    <rPh sb="4" eb="6">
      <t>ソウスウ</t>
    </rPh>
    <phoneticPr fontId="2"/>
  </si>
  <si>
    <t>単位：人、億円</t>
    <rPh sb="0" eb="2">
      <t>タンイ</t>
    </rPh>
    <rPh sb="3" eb="4">
      <t>ニン</t>
    </rPh>
    <rPh sb="5" eb="6">
      <t>オク</t>
    </rPh>
    <rPh sb="6" eb="7">
      <t>エン</t>
    </rPh>
    <phoneticPr fontId="2"/>
  </si>
  <si>
    <t>1 土地・気象</t>
    <rPh sb="2" eb="4">
      <t>トチ</t>
    </rPh>
    <rPh sb="5" eb="7">
      <t>キショウ</t>
    </rPh>
    <phoneticPr fontId="2"/>
  </si>
  <si>
    <t>1-3　地目別面積の推移</t>
    <rPh sb="4" eb="5">
      <t>チ</t>
    </rPh>
    <rPh sb="5" eb="6">
      <t>メ</t>
    </rPh>
    <rPh sb="6" eb="7">
      <t>クベツ</t>
    </rPh>
    <rPh sb="7" eb="8">
      <t>メン</t>
    </rPh>
    <rPh sb="8" eb="9">
      <t>セキ</t>
    </rPh>
    <rPh sb="10" eb="11">
      <t>スイ</t>
    </rPh>
    <rPh sb="11" eb="12">
      <t>ワタル</t>
    </rPh>
    <phoneticPr fontId="2"/>
  </si>
  <si>
    <t>2 人口</t>
    <phoneticPr fontId="2"/>
  </si>
  <si>
    <t>3 事業所</t>
    <phoneticPr fontId="2"/>
  </si>
  <si>
    <t>4 農林業</t>
    <phoneticPr fontId="2"/>
  </si>
  <si>
    <t>5 工業</t>
    <phoneticPr fontId="2"/>
  </si>
  <si>
    <t>6 商業</t>
    <phoneticPr fontId="2"/>
  </si>
  <si>
    <t>8 運輸・通信</t>
    <phoneticPr fontId="2"/>
  </si>
  <si>
    <t>13 教育・文化</t>
    <phoneticPr fontId="2"/>
  </si>
  <si>
    <t>14 観光</t>
    <phoneticPr fontId="2"/>
  </si>
  <si>
    <t>15 財政</t>
    <phoneticPr fontId="2"/>
  </si>
  <si>
    <t>17 治安・消防</t>
    <phoneticPr fontId="2"/>
  </si>
  <si>
    <t>気温及び降水量</t>
    <rPh sb="0" eb="2">
      <t>キオン</t>
    </rPh>
    <rPh sb="2" eb="3">
      <t>オヨ</t>
    </rPh>
    <rPh sb="4" eb="7">
      <t>コウスイリョウ</t>
    </rPh>
    <phoneticPr fontId="2"/>
  </si>
  <si>
    <t>工業の推移（従業者4人以上）</t>
    <rPh sb="0" eb="2">
      <t>コウギョウ</t>
    </rPh>
    <rPh sb="3" eb="5">
      <t>スイイ</t>
    </rPh>
    <rPh sb="6" eb="9">
      <t>ジュウギョウシャ</t>
    </rPh>
    <rPh sb="10" eb="13">
      <t>ニンイジョウ</t>
    </rPh>
    <phoneticPr fontId="2"/>
  </si>
  <si>
    <t>商業（卸売・小売業）の推移</t>
  </si>
  <si>
    <t>[統計表1-4]</t>
  </si>
  <si>
    <t>[統計表2-1]</t>
  </si>
  <si>
    <t>[統計表2-3]</t>
  </si>
  <si>
    <t>[統計表2-12]</t>
  </si>
  <si>
    <t>[統計表3-1]</t>
  </si>
  <si>
    <t>[統計表3-3]</t>
  </si>
  <si>
    <t>[統計表4-3]</t>
  </si>
  <si>
    <t>[統計表5-1]</t>
  </si>
  <si>
    <t>[統計表6-1]</t>
  </si>
  <si>
    <t>[統計表8-1]</t>
  </si>
  <si>
    <t>[統計表14-1]</t>
  </si>
  <si>
    <t>[統計表15-1]</t>
  </si>
  <si>
    <t>[統計表17-1]</t>
  </si>
  <si>
    <t>人口の推移（国勢調査）</t>
    <rPh sb="0" eb="2">
      <t>ジンコウ</t>
    </rPh>
    <rPh sb="3" eb="5">
      <t>スイイ</t>
    </rPh>
    <rPh sb="6" eb="8">
      <t>コクセイ</t>
    </rPh>
    <rPh sb="8" eb="10">
      <t>チョウサ</t>
    </rPh>
    <phoneticPr fontId="2"/>
  </si>
  <si>
    <t>人口ピラミッド（国勢調査）</t>
    <rPh sb="0" eb="2">
      <t>ジンコウ</t>
    </rPh>
    <rPh sb="8" eb="10">
      <t>コクセイ</t>
    </rPh>
    <rPh sb="10" eb="12">
      <t>チョウサ</t>
    </rPh>
    <phoneticPr fontId="2"/>
  </si>
  <si>
    <t>産業別就業（15歳以上）人口（国勢調査）</t>
    <rPh sb="15" eb="17">
      <t>コクセイ</t>
    </rPh>
    <rPh sb="17" eb="19">
      <t>チョウサ</t>
    </rPh>
    <phoneticPr fontId="2"/>
  </si>
  <si>
    <t>一般会計決算状況（歳入）</t>
    <rPh sb="9" eb="11">
      <t>サイニュウ</t>
    </rPh>
    <phoneticPr fontId="3"/>
  </si>
  <si>
    <t>一般会計決算状況（歳出・目的別）</t>
    <rPh sb="9" eb="10">
      <t>トシ</t>
    </rPh>
    <rPh sb="10" eb="11">
      <t>シュツ</t>
    </rPh>
    <rPh sb="12" eb="14">
      <t>モクテキ</t>
    </rPh>
    <rPh sb="14" eb="15">
      <t>ベツ</t>
    </rPh>
    <phoneticPr fontId="3"/>
  </si>
  <si>
    <t>単位：万人</t>
    <rPh sb="0" eb="2">
      <t>タンイ</t>
    </rPh>
    <rPh sb="3" eb="4">
      <t>マン</t>
    </rPh>
    <rPh sb="4" eb="5">
      <t>ヒト</t>
    </rPh>
    <phoneticPr fontId="2"/>
  </si>
  <si>
    <t>交通事故の推移</t>
    <rPh sb="0" eb="2">
      <t>コウツウ</t>
    </rPh>
    <rPh sb="2" eb="4">
      <t>ジコ</t>
    </rPh>
    <rPh sb="5" eb="7">
      <t>スイイ</t>
    </rPh>
    <phoneticPr fontId="2"/>
  </si>
  <si>
    <t>0-3</t>
    <phoneticPr fontId="2"/>
  </si>
  <si>
    <t>0-4</t>
    <phoneticPr fontId="2"/>
  </si>
  <si>
    <t>0-5</t>
    <phoneticPr fontId="2"/>
  </si>
  <si>
    <t>0-6</t>
    <phoneticPr fontId="2"/>
  </si>
  <si>
    <t>0-7</t>
    <phoneticPr fontId="2"/>
  </si>
  <si>
    <t>0-8</t>
    <phoneticPr fontId="2"/>
  </si>
  <si>
    <t>0-9</t>
    <phoneticPr fontId="2"/>
  </si>
  <si>
    <t>0-10</t>
    <phoneticPr fontId="2"/>
  </si>
  <si>
    <t>0-11</t>
    <phoneticPr fontId="2"/>
  </si>
  <si>
    <t>0-12</t>
    <phoneticPr fontId="2"/>
  </si>
  <si>
    <t>0-13</t>
    <phoneticPr fontId="2"/>
  </si>
  <si>
    <t>0-14</t>
    <phoneticPr fontId="2"/>
  </si>
  <si>
    <t>0-15</t>
    <phoneticPr fontId="2"/>
  </si>
  <si>
    <t>0-16</t>
    <phoneticPr fontId="2"/>
  </si>
  <si>
    <t>0-17</t>
    <phoneticPr fontId="2"/>
  </si>
  <si>
    <t>0-18</t>
    <phoneticPr fontId="2"/>
  </si>
  <si>
    <t>地目別面積</t>
    <rPh sb="0" eb="2">
      <t>チモク</t>
    </rPh>
    <rPh sb="2" eb="3">
      <t>ベツ</t>
    </rPh>
    <rPh sb="3" eb="5">
      <t>メンセキ</t>
    </rPh>
    <phoneticPr fontId="2"/>
  </si>
  <si>
    <t>（各年10月1日現在）</t>
    <rPh sb="1" eb="2">
      <t>カク</t>
    </rPh>
    <rPh sb="2" eb="3">
      <t>ネン</t>
    </rPh>
    <rPh sb="5" eb="6">
      <t>ガツ</t>
    </rPh>
    <rPh sb="7" eb="8">
      <t>ヒ</t>
    </rPh>
    <rPh sb="8" eb="10">
      <t>ゲンザイ</t>
    </rPh>
    <phoneticPr fontId="2"/>
  </si>
  <si>
    <t>観光客入込者数・宿泊者数の推移</t>
    <rPh sb="0" eb="3">
      <t>カンコウキャク</t>
    </rPh>
    <rPh sb="3" eb="5">
      <t>イリコミ</t>
    </rPh>
    <rPh sb="5" eb="6">
      <t>シャ</t>
    </rPh>
    <rPh sb="6" eb="7">
      <t>スウ</t>
    </rPh>
    <rPh sb="8" eb="11">
      <t>シュクハクシャ</t>
    </rPh>
    <rPh sb="11" eb="12">
      <t>スウ</t>
    </rPh>
    <rPh sb="13" eb="15">
      <t>スイイ</t>
    </rPh>
    <phoneticPr fontId="3"/>
  </si>
  <si>
    <t>17-4　救急件数</t>
  </si>
  <si>
    <t>一般負傷</t>
    <rPh sb="0" eb="2">
      <t>イッパン</t>
    </rPh>
    <rPh sb="2" eb="4">
      <t>フショウ</t>
    </rPh>
    <phoneticPr fontId="2"/>
  </si>
  <si>
    <t>火災</t>
    <rPh sb="0" eb="2">
      <t>カサイ</t>
    </rPh>
    <phoneticPr fontId="2"/>
  </si>
  <si>
    <t>交通事故</t>
    <rPh sb="0" eb="2">
      <t>コウツウ</t>
    </rPh>
    <rPh sb="2" eb="4">
      <t>ジコ</t>
    </rPh>
    <phoneticPr fontId="2"/>
  </si>
  <si>
    <t>急病</t>
    <rPh sb="0" eb="2">
      <t>キュウビョウ</t>
    </rPh>
    <phoneticPr fontId="2"/>
  </si>
  <si>
    <t>その他</t>
    <rPh sb="2" eb="3">
      <t>ホカ</t>
    </rPh>
    <phoneticPr fontId="2"/>
  </si>
  <si>
    <t>（注）範囲は、旧黒磯市、旧西那須野町、旧塩原町になります。</t>
    <rPh sb="1" eb="2">
      <t>チュウ</t>
    </rPh>
    <rPh sb="3" eb="5">
      <t>ハンイ</t>
    </rPh>
    <rPh sb="7" eb="8">
      <t>キュウ</t>
    </rPh>
    <rPh sb="8" eb="11">
      <t>クロイソシ</t>
    </rPh>
    <rPh sb="12" eb="13">
      <t>キュウ</t>
    </rPh>
    <rPh sb="13" eb="17">
      <t>ニシナスノ</t>
    </rPh>
    <rPh sb="17" eb="18">
      <t>マチ</t>
    </rPh>
    <rPh sb="19" eb="20">
      <t>キュウ</t>
    </rPh>
    <rPh sb="20" eb="22">
      <t>シオバラ</t>
    </rPh>
    <rPh sb="22" eb="23">
      <t>マチ</t>
    </rPh>
    <phoneticPr fontId="2"/>
  </si>
  <si>
    <t>救急件数の推移</t>
    <rPh sb="0" eb="2">
      <t>キュウキュウ</t>
    </rPh>
    <rPh sb="2" eb="4">
      <t>ケンスウ</t>
    </rPh>
    <rPh sb="5" eb="7">
      <t>スイイ</t>
    </rPh>
    <phoneticPr fontId="2"/>
  </si>
  <si>
    <t>[統計表17-4]</t>
    <phoneticPr fontId="2"/>
  </si>
  <si>
    <t>13</t>
  </si>
  <si>
    <t>16</t>
  </si>
  <si>
    <t>H2</t>
  </si>
  <si>
    <t>農林漁業</t>
    <rPh sb="0" eb="2">
      <t>ノウリン</t>
    </rPh>
    <rPh sb="2" eb="4">
      <t>ギョギョウ</t>
    </rPh>
    <phoneticPr fontId="10"/>
  </si>
  <si>
    <t>電気・ガス・熱供給・水道業</t>
  </si>
  <si>
    <t>運輸業，郵便業</t>
  </si>
  <si>
    <t>金融業，保険業</t>
  </si>
  <si>
    <t>不動産業，物品賃貸業</t>
  </si>
  <si>
    <t>宿泊業，飲食サービス業</t>
  </si>
  <si>
    <t>生活関連サービス業，娯楽業</t>
  </si>
  <si>
    <t>教育，学習支援業</t>
  </si>
  <si>
    <t>医療，福祉</t>
  </si>
  <si>
    <t>鉱業，採石業，砂利採取業</t>
    <phoneticPr fontId="10"/>
  </si>
  <si>
    <t>卸売業，小売業</t>
    <phoneticPr fontId="2"/>
  </si>
  <si>
    <t>学術研究，専門・技術サービス業</t>
    <phoneticPr fontId="2"/>
  </si>
  <si>
    <t>20.0ha
以上</t>
    <phoneticPr fontId="2"/>
  </si>
  <si>
    <t>%</t>
    <phoneticPr fontId="2"/>
  </si>
  <si>
    <t>事業所数・従業者数の推移（民営事業所）</t>
    <rPh sb="13" eb="15">
      <t>ミンエイ</t>
    </rPh>
    <rPh sb="15" eb="18">
      <t>ジギョウショ</t>
    </rPh>
    <phoneticPr fontId="2"/>
  </si>
  <si>
    <t>産業（大分類）別事業所数</t>
    <rPh sb="3" eb="4">
      <t>ダイ</t>
    </rPh>
    <rPh sb="4" eb="6">
      <t>ブンルイ</t>
    </rPh>
    <phoneticPr fontId="2"/>
  </si>
  <si>
    <t>産業（大分類）別従業者数</t>
    <rPh sb="3" eb="4">
      <t>ダイ</t>
    </rPh>
    <phoneticPr fontId="2"/>
  </si>
  <si>
    <t>統計グラフ</t>
    <rPh sb="0" eb="2">
      <t>トウケイ</t>
    </rPh>
    <phoneticPr fontId="2"/>
  </si>
  <si>
    <t>全産業(公務を除く）</t>
    <rPh sb="0" eb="1">
      <t>ゼン</t>
    </rPh>
    <rPh sb="1" eb="3">
      <t>サンギョウ</t>
    </rPh>
    <rPh sb="4" eb="6">
      <t>コウム</t>
    </rPh>
    <rPh sb="7" eb="8">
      <t>ノゾ</t>
    </rPh>
    <phoneticPr fontId="2"/>
  </si>
  <si>
    <t>総地積 59,274ｈａ</t>
    <phoneticPr fontId="2"/>
  </si>
  <si>
    <t>不詳含まず</t>
    <rPh sb="0" eb="2">
      <t>フショウ</t>
    </rPh>
    <rPh sb="2" eb="3">
      <t>フク</t>
    </rPh>
    <phoneticPr fontId="2"/>
  </si>
  <si>
    <t>平成2年</t>
    <rPh sb="0" eb="2">
      <t>ヘイセイ</t>
    </rPh>
    <rPh sb="3" eb="4">
      <t>ネン</t>
    </rPh>
    <phoneticPr fontId="2"/>
  </si>
  <si>
    <t>※昭和20年国勢調査は中止され、昭和22年に臨時国勢調査が実施された。</t>
    <rPh sb="1" eb="3">
      <t>ショウワ</t>
    </rPh>
    <rPh sb="5" eb="6">
      <t>ネン</t>
    </rPh>
    <rPh sb="6" eb="8">
      <t>コクセイ</t>
    </rPh>
    <rPh sb="8" eb="10">
      <t>チョウサ</t>
    </rPh>
    <rPh sb="11" eb="13">
      <t>チュウシ</t>
    </rPh>
    <rPh sb="16" eb="18">
      <t>ショウワ</t>
    </rPh>
    <rPh sb="20" eb="21">
      <t>ネン</t>
    </rPh>
    <rPh sb="22" eb="24">
      <t>リンジ</t>
    </rPh>
    <rPh sb="24" eb="26">
      <t>コクセイ</t>
    </rPh>
    <rPh sb="26" eb="28">
      <t>チョウサ</t>
    </rPh>
    <rPh sb="29" eb="31">
      <t>ジッシ</t>
    </rPh>
    <phoneticPr fontId="2"/>
  </si>
  <si>
    <t>T9</t>
    <phoneticPr fontId="2"/>
  </si>
  <si>
    <t>S14</t>
    <phoneticPr fontId="2"/>
  </si>
  <si>
    <t>S5</t>
    <phoneticPr fontId="2"/>
  </si>
  <si>
    <t>1.0～2.0未満</t>
    <rPh sb="7" eb="9">
      <t>ミマン</t>
    </rPh>
    <phoneticPr fontId="2"/>
  </si>
  <si>
    <t>2.0～3.0未満</t>
    <rPh sb="7" eb="9">
      <t>ミマン</t>
    </rPh>
    <phoneticPr fontId="2"/>
  </si>
  <si>
    <t>3.0～5.0未満</t>
    <rPh sb="7" eb="9">
      <t>ミマン</t>
    </rPh>
    <phoneticPr fontId="2"/>
  </si>
  <si>
    <t>5.0～10.0未満</t>
    <rPh sb="8" eb="10">
      <t>ミマン</t>
    </rPh>
    <phoneticPr fontId="2"/>
  </si>
  <si>
    <t>10.0～20.0未満</t>
    <rPh sb="9" eb="11">
      <t>ミマン</t>
    </rPh>
    <phoneticPr fontId="2"/>
  </si>
  <si>
    <t>（注）総数には分類不能の人数も含まれる。</t>
    <rPh sb="1" eb="2">
      <t>チュウ</t>
    </rPh>
    <rPh sb="3" eb="5">
      <t>ソウスウ</t>
    </rPh>
    <rPh sb="7" eb="9">
      <t>ブンルイ</t>
    </rPh>
    <rPh sb="9" eb="11">
      <t>フノウ</t>
    </rPh>
    <rPh sb="12" eb="14">
      <t>ニンズウ</t>
    </rPh>
    <rPh sb="15" eb="16">
      <t>フク</t>
    </rPh>
    <phoneticPr fontId="2"/>
  </si>
  <si>
    <t>小学校・中学校・義務教育学校・高等学校 児童生徒数の推移</t>
    <rPh sb="4" eb="7">
      <t>チュウガッコウ</t>
    </rPh>
    <rPh sb="8" eb="10">
      <t>ギム</t>
    </rPh>
    <rPh sb="10" eb="12">
      <t>キョウイク</t>
    </rPh>
    <rPh sb="12" eb="14">
      <t>ガッコウ</t>
    </rPh>
    <rPh sb="15" eb="17">
      <t>コウトウ</t>
    </rPh>
    <rPh sb="17" eb="19">
      <t>ガッコウ</t>
    </rPh>
    <rPh sb="22" eb="24">
      <t>セイト</t>
    </rPh>
    <rPh sb="26" eb="28">
      <t>スイイ</t>
    </rPh>
    <phoneticPr fontId="2"/>
  </si>
  <si>
    <t>S10</t>
    <phoneticPr fontId="2"/>
  </si>
  <si>
    <t>単位：件</t>
    <rPh sb="0" eb="2">
      <t>タンイ</t>
    </rPh>
    <rPh sb="3" eb="4">
      <t>ケン</t>
    </rPh>
    <phoneticPr fontId="2"/>
  </si>
  <si>
    <t>平成11年</t>
    <rPh sb="0" eb="2">
      <t>ヘイセイ</t>
    </rPh>
    <rPh sb="4" eb="5">
      <t>ネン</t>
    </rPh>
    <phoneticPr fontId="2"/>
  </si>
  <si>
    <t>5-1　工業（従業者4人以上）の推移</t>
    <rPh sb="4" eb="6">
      <t>コウギョウ</t>
    </rPh>
    <rPh sb="7" eb="10">
      <t>ジュウギョウシャ</t>
    </rPh>
    <rPh sb="11" eb="12">
      <t>ニン</t>
    </rPh>
    <rPh sb="12" eb="14">
      <t>イジョウ</t>
    </rPh>
    <rPh sb="16" eb="18">
      <t>スイイ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</si>
  <si>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</si>
  <si>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製造品出荷額等
（万円）</t>
    <rPh sb="0" eb="3">
      <t>セイゾウヒン</t>
    </rPh>
    <rPh sb="3" eb="5">
      <t>シュッカ</t>
    </rPh>
    <rPh sb="5" eb="6">
      <t>ガク</t>
    </rPh>
    <rPh sb="6" eb="7">
      <t>トウ</t>
    </rPh>
    <rPh sb="9" eb="11">
      <t>マンエン</t>
    </rPh>
    <phoneticPr fontId="2"/>
  </si>
  <si>
    <t>24
（注）</t>
  </si>
  <si>
    <t>28
（注）</t>
  </si>
  <si>
    <t>単位：人</t>
  </si>
  <si>
    <t>年次</t>
  </si>
  <si>
    <t>小学校児童数</t>
  </si>
  <si>
    <t>中学校生徒数</t>
  </si>
  <si>
    <t>義務教育学校
児童生徒数</t>
  </si>
  <si>
    <t>高等学校生徒数</t>
  </si>
  <si>
    <t>令和元年</t>
  </si>
  <si>
    <t>14-1　観光客入込者数・宿泊者数</t>
  </si>
  <si>
    <t>単位：万人</t>
  </si>
  <si>
    <t>年　次</t>
  </si>
  <si>
    <t>入込者数</t>
  </si>
  <si>
    <t>宿泊者数</t>
  </si>
  <si>
    <t>(1)　歳入</t>
  </si>
  <si>
    <t>万円、％</t>
  </si>
  <si>
    <t>区分</t>
  </si>
  <si>
    <t>決算額</t>
  </si>
  <si>
    <t>構成比</t>
  </si>
  <si>
    <t>市税</t>
  </si>
  <si>
    <t>地方譲与税</t>
  </si>
  <si>
    <t>地方消費税交付金</t>
  </si>
  <si>
    <t>地方交付税</t>
  </si>
  <si>
    <t>国庫支出金</t>
  </si>
  <si>
    <t>県支出金</t>
  </si>
  <si>
    <t>繰入金</t>
  </si>
  <si>
    <t>繰越金</t>
  </si>
  <si>
    <t>諸収入</t>
  </si>
  <si>
    <t>市債</t>
  </si>
  <si>
    <t>その他</t>
  </si>
  <si>
    <t>歳入総額</t>
  </si>
  <si>
    <t>(2)　歳出（目的別）</t>
  </si>
  <si>
    <t>単位：万円、％</t>
  </si>
  <si>
    <t>民生費</t>
  </si>
  <si>
    <t>衛生費</t>
  </si>
  <si>
    <t>農林水産業費</t>
  </si>
  <si>
    <t>商工費</t>
  </si>
  <si>
    <t>土木費</t>
  </si>
  <si>
    <t>消防費</t>
  </si>
  <si>
    <t>教育費</t>
  </si>
  <si>
    <t>公債費</t>
  </si>
  <si>
    <t>歳出総額</t>
  </si>
  <si>
    <t>ＪＲ宇都宮線市内各駅旅客乗車人員数の推移</t>
    <rPh sb="2" eb="3">
      <t>ノキ</t>
    </rPh>
    <rPh sb="3" eb="4">
      <t>ミヤコ</t>
    </rPh>
    <rPh sb="4" eb="5">
      <t>ミヤ</t>
    </rPh>
    <rPh sb="5" eb="6">
      <t>セン</t>
    </rPh>
    <rPh sb="6" eb="7">
      <t>シ</t>
    </rPh>
    <rPh sb="7" eb="8">
      <t>ウチ</t>
    </rPh>
    <rPh sb="8" eb="9">
      <t>カク</t>
    </rPh>
    <rPh sb="9" eb="10">
      <t>エキ</t>
    </rPh>
    <rPh sb="10" eb="12">
      <t>リョカク</t>
    </rPh>
    <rPh sb="12" eb="14">
      <t>ジョウシャ</t>
    </rPh>
    <rPh sb="14" eb="16">
      <t>ジンイン</t>
    </rPh>
    <rPh sb="16" eb="17">
      <t>スウ</t>
    </rPh>
    <rPh sb="18" eb="20">
      <t>スイイ</t>
    </rPh>
    <phoneticPr fontId="2"/>
  </si>
  <si>
    <t>8-1　ＪＲ宇都宮線市内各駅旅客乗車人員数</t>
    <rPh sb="6" eb="7">
      <t>ノキ</t>
    </rPh>
    <rPh sb="7" eb="8">
      <t>ミヤコ</t>
    </rPh>
    <rPh sb="8" eb="9">
      <t>ミヤ</t>
    </rPh>
    <rPh sb="9" eb="10">
      <t>セン</t>
    </rPh>
    <rPh sb="10" eb="11">
      <t>シ</t>
    </rPh>
    <rPh sb="11" eb="12">
      <t>ウチ</t>
    </rPh>
    <rPh sb="12" eb="13">
      <t>カク</t>
    </rPh>
    <rPh sb="13" eb="14">
      <t>エキ</t>
    </rPh>
    <rPh sb="14" eb="16">
      <t>リョカク</t>
    </rPh>
    <rPh sb="16" eb="18">
      <t>ジョウシャ</t>
    </rPh>
    <rPh sb="18" eb="20">
      <t>ジンイン</t>
    </rPh>
    <rPh sb="20" eb="21">
      <t>カズ</t>
    </rPh>
    <phoneticPr fontId="2"/>
  </si>
  <si>
    <t>総地積</t>
    <rPh sb="0" eb="1">
      <t>ソウ</t>
    </rPh>
    <rPh sb="1" eb="3">
      <t>チセキ</t>
    </rPh>
    <phoneticPr fontId="2"/>
  </si>
  <si>
    <t>計</t>
    <rPh sb="0" eb="1">
      <t>ケイ</t>
    </rPh>
    <phoneticPr fontId="2"/>
  </si>
  <si>
    <t>項目</t>
    <rPh sb="0" eb="2">
      <t>コウモク</t>
    </rPh>
    <phoneticPr fontId="2"/>
  </si>
  <si>
    <t>実数</t>
    <rPh sb="0" eb="2">
      <t>ジッスウ</t>
    </rPh>
    <phoneticPr fontId="2"/>
  </si>
  <si>
    <t>割合</t>
    <rPh sb="0" eb="2">
      <t>ワリアイ</t>
    </rPh>
    <phoneticPr fontId="2"/>
  </si>
  <si>
    <t>平成21年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</si>
  <si>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</si>
  <si>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29</t>
  </si>
  <si>
    <t>30</t>
  </si>
  <si>
    <t>令和元年</t>
    <rPh sb="0" eb="2">
      <t>レイワ</t>
    </rPh>
    <rPh sb="2" eb="4">
      <t>ガンネン</t>
    </rPh>
    <phoneticPr fontId="2"/>
  </si>
  <si>
    <t>R2</t>
    <phoneticPr fontId="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</si>
  <si>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</si>
  <si>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（令和2（2020）年10月1日現在）</t>
    <rPh sb="1" eb="3">
      <t>レイワ</t>
    </rPh>
    <rPh sb="10" eb="11">
      <t>ネン</t>
    </rPh>
    <rPh sb="13" eb="14">
      <t>ガツ</t>
    </rPh>
    <rPh sb="15" eb="16">
      <t>ヒ</t>
    </rPh>
    <rPh sb="16" eb="18">
      <t>ゲンザイ</t>
    </rPh>
    <phoneticPr fontId="2"/>
  </si>
  <si>
    <t>令和2年</t>
    <rPh sb="0" eb="2">
      <t>レイワ</t>
    </rPh>
    <rPh sb="3" eb="4">
      <t>ネン</t>
    </rPh>
    <phoneticPr fontId="2"/>
  </si>
  <si>
    <t>（令和2（2020）年2月1日現在）</t>
    <rPh sb="1" eb="3">
      <t>レイワ</t>
    </rPh>
    <rPh sb="10" eb="11">
      <t>ネン</t>
    </rPh>
    <rPh sb="12" eb="13">
      <t>ガツ</t>
    </rPh>
    <rPh sb="14" eb="15">
      <t>ヒ</t>
    </rPh>
    <rPh sb="15" eb="17">
      <t>ゲンザイ</t>
    </rPh>
    <phoneticPr fontId="2"/>
  </si>
  <si>
    <t>令和2年2月1日現在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</si>
  <si>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経営耕地面積規模別経営体数</t>
    <rPh sb="9" eb="11">
      <t>ケイエイ</t>
    </rPh>
    <rPh sb="11" eb="13">
      <t>タイスウ</t>
    </rPh>
    <phoneticPr fontId="2"/>
  </si>
  <si>
    <t>総務費</t>
    <phoneticPr fontId="2"/>
  </si>
  <si>
    <t>[統計表1-3]</t>
    <phoneticPr fontId="2"/>
  </si>
  <si>
    <t>[統計表13-3,13-4,13-5,13-8]</t>
    <phoneticPr fontId="2"/>
  </si>
  <si>
    <t>資料：那須地区消防組合</t>
    <rPh sb="0" eb="2">
      <t>シリョウ</t>
    </rPh>
    <rPh sb="3" eb="5">
      <t>ナス</t>
    </rPh>
    <rPh sb="5" eb="7">
      <t>チク</t>
    </rPh>
    <rPh sb="7" eb="9">
      <t>ショウボウ</t>
    </rPh>
    <rPh sb="9" eb="11">
      <t>クミアイ</t>
    </rPh>
    <phoneticPr fontId="2"/>
  </si>
  <si>
    <t>13-3・4・5・8　小学校・中学校・義務教育学校・高等学校、児童数・生徒数</t>
    <phoneticPr fontId="2"/>
  </si>
  <si>
    <t>0-1</t>
    <phoneticPr fontId="2"/>
  </si>
  <si>
    <t>0-2</t>
    <phoneticPr fontId="2"/>
  </si>
  <si>
    <t>令和5(2023)年1月1日現在</t>
    <rPh sb="0" eb="2">
      <t>レイワ</t>
    </rPh>
    <rPh sb="9" eb="10">
      <t>ネン</t>
    </rPh>
    <rPh sb="10" eb="12">
      <t>１ガツ</t>
    </rPh>
    <rPh sb="13" eb="14">
      <t>ヒ</t>
    </rPh>
    <rPh sb="14" eb="16">
      <t>ゲンザイ</t>
    </rPh>
    <phoneticPr fontId="2"/>
  </si>
  <si>
    <t>（令和5(2023)年1月1日現在）</t>
    <rPh sb="1" eb="3">
      <t>レイワ</t>
    </rPh>
    <rPh sb="10" eb="11">
      <t>ネン</t>
    </rPh>
    <rPh sb="12" eb="13">
      <t>ガツ</t>
    </rPh>
    <rPh sb="14" eb="15">
      <t>ヒ</t>
    </rPh>
    <rPh sb="15" eb="17">
      <t>ゲンザイ</t>
    </rPh>
    <phoneticPr fontId="2"/>
  </si>
  <si>
    <t>（令和5年）</t>
    <rPh sb="1" eb="3">
      <t>レイワ</t>
    </rPh>
    <rPh sb="4" eb="5">
      <t>ネン</t>
    </rPh>
    <phoneticPr fontId="2"/>
  </si>
  <si>
    <t>令和5(2023)年</t>
    <rPh sb="0" eb="2">
      <t>レイワ</t>
    </rPh>
    <rPh sb="9" eb="10">
      <t>ネン</t>
    </rPh>
    <phoneticPr fontId="2"/>
  </si>
  <si>
    <t>令和3年</t>
    <rPh sb="0" eb="2">
      <t>レイワ</t>
    </rPh>
    <rPh sb="3" eb="4">
      <t>ネン</t>
    </rPh>
    <phoneticPr fontId="2"/>
  </si>
  <si>
    <t>（令和3(2021)年6月1日現在）</t>
    <rPh sb="1" eb="3">
      <t>レイワ</t>
    </rPh>
    <rPh sb="10" eb="11">
      <t>ネン</t>
    </rPh>
    <rPh sb="12" eb="13">
      <t>ガツ</t>
    </rPh>
    <rPh sb="14" eb="15">
      <t>ヒ</t>
    </rPh>
    <rPh sb="15" eb="17">
      <t>ゲンザイ</t>
    </rPh>
    <phoneticPr fontId="2"/>
  </si>
  <si>
    <t>令和3年年6月1日現在</t>
    <rPh sb="0" eb="1">
      <t>レイ</t>
    </rPh>
    <rPh sb="1" eb="2">
      <t>カズ</t>
    </rPh>
    <rPh sb="3" eb="4">
      <t>ネン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2"/>
  </si>
  <si>
    <t>令和3年</t>
    <rPh sb="0" eb="2">
      <t>レイワ</t>
    </rPh>
    <rPh sb="3" eb="4">
      <t>ネン</t>
    </rPh>
    <phoneticPr fontId="2"/>
  </si>
  <si>
    <t>3</t>
    <phoneticPr fontId="2"/>
  </si>
  <si>
    <t>令和4(2022)年度</t>
    <rPh sb="0" eb="2">
      <t>レイワ</t>
    </rPh>
    <phoneticPr fontId="2"/>
  </si>
  <si>
    <t>平成28年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</si>
  <si>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</si>
  <si>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</si>
  <si>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</si>
  <si>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（令和4(2022)年度）</t>
    <rPh sb="1" eb="3">
      <t>レイワ</t>
    </rPh>
    <rPh sb="10" eb="11">
      <t>ネン</t>
    </rPh>
    <rPh sb="11" eb="1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</si>
</sst>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.0_);[Red]\(0.0\)"/>
    <numFmt numFmtId="177" formatCode="0.0_ "/>
    <numFmt numFmtId="178" formatCode="#,##0.0_ "/>
    <numFmt numFmtId="179" formatCode="#,##0_);[Red]\(#,##0\)"/>
    <numFmt numFmtId="180" formatCode="#,##0_ "/>
    <numFmt numFmtId="181" formatCode="#,##0;&quot;△ &quot;#,##0"/>
    <numFmt numFmtId="182" formatCode="0.0%"/>
    <numFmt numFmtId="183" formatCode="0_ "/>
    <numFmt numFmtId="184" formatCode="#,##0;[Red]#,##0"/>
    <numFmt numFmtId="185" formatCode="0.0;[Red]0.0"/>
    <numFmt numFmtId="186" formatCode="#,##0.0;&quot;△ &quot;#,##0.0"/>
    <numFmt numFmtId="187" formatCode="0.0"/>
    <numFmt numFmtId="188" formatCode="#,##0.0000_);[Red]\(#,##0.0000\)"/>
    <numFmt numFmtId="189" formatCode="#&quot;億&quot;###0&quot;万&quot;&quot;円&quot;"/>
    <numFmt numFmtId="190" formatCode="#,###,###,##0;&quot; -&quot;###,###,##0"/>
    <numFmt numFmtId="191" formatCode="#,##0.0"/>
    <numFmt numFmtId="192" formatCode="#,##0.0;[Red]\-#,##0.0"/>
    <numFmt numFmtId="194" formatCode="0.00_);[Red]\(0.0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3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1" fillId="0" borderId="0">
      <alignment vertical="center"/>
    </xf>
  </cellStyleXfs>
  <cellXfs count="168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horizontal="distributed" vertical="center" justifyLastLine="1"/>
    </xf>
    <xf numFmtId="184" fontId="3" fillId="0" borderId="4" xfId="0" applyNumberFormat="1" applyFont="1" applyBorder="1" applyAlignment="1">
      <alignment vertical="center"/>
    </xf>
    <xf numFmtId="185" fontId="3" fillId="0" borderId="1" xfId="0" applyNumberFormat="1" applyFont="1" applyBorder="1" applyAlignment="1">
      <alignment vertical="center"/>
    </xf>
    <xf numFmtId="179" fontId="3" fillId="0" borderId="0" xfId="0" applyNumberFormat="1" applyFont="1" applyAlignment="1">
      <alignment vertical="center"/>
    </xf>
    <xf numFmtId="184" fontId="3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justifyLastLine="1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4" fontId="3" fillId="0" borderId="5" xfId="0" applyNumberFormat="1" applyFont="1" applyBorder="1" applyAlignment="1">
      <alignment horizontal="right" vertical="center"/>
    </xf>
    <xf numFmtId="184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49" fontId="3" fillId="0" borderId="4" xfId="0" applyNumberFormat="1" applyFont="1" applyBorder="1" applyAlignment="1">
      <alignment horizontal="center" vertical="center"/>
    </xf>
    <xf numFmtId="184" fontId="3" fillId="0" borderId="1" xfId="0" applyNumberFormat="1" applyFont="1" applyBorder="1" applyAlignment="1">
      <alignment vertical="center" shrinkToFit="1"/>
    </xf>
    <xf numFmtId="18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distributed" vertical="center" wrapText="1" justifyLastLine="1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distributed" vertical="center"/>
    </xf>
    <xf numFmtId="0" fontId="4" fillId="0" borderId="0" xfId="9" applyFont="1" applyAlignment="1">
      <alignment vertical="center"/>
    </xf>
    <xf numFmtId="0" fontId="3" fillId="0" borderId="0" xfId="9" applyFont="1" applyAlignment="1">
      <alignment vertical="center"/>
    </xf>
    <xf numFmtId="0" fontId="3" fillId="0" borderId="0" xfId="8" applyFont="1">
      <alignment vertical="center"/>
    </xf>
    <xf numFmtId="0" fontId="3" fillId="0" borderId="0" xfId="9" applyFont="1" applyAlignment="1">
      <alignment horizontal="right" vertical="center"/>
    </xf>
    <xf numFmtId="0" fontId="3" fillId="0" borderId="1" xfId="9" applyFont="1" applyBorder="1" applyAlignment="1">
      <alignment horizontal="distributed" vertical="center" justifyLastLine="1"/>
    </xf>
    <xf numFmtId="0" fontId="3" fillId="0" borderId="1" xfId="9" applyFont="1" applyBorder="1" applyAlignment="1">
      <alignment horizontal="distributed" vertical="center" wrapText="1" justifyLastLine="1"/>
    </xf>
    <xf numFmtId="0" fontId="3" fillId="0" borderId="4" xfId="9" applyFont="1" applyBorder="1" applyAlignment="1">
      <alignment horizontal="center" vertical="center"/>
    </xf>
    <xf numFmtId="180" fontId="3" fillId="0" borderId="4" xfId="9" applyNumberFormat="1" applyFont="1" applyBorder="1" applyAlignment="1">
      <alignment vertical="center"/>
    </xf>
    <xf numFmtId="0" fontId="3" fillId="0" borderId="0" xfId="9" applyFont="1" applyAlignment="1">
      <alignment horizontal="left" vertical="center"/>
    </xf>
    <xf numFmtId="0" fontId="3" fillId="0" borderId="3" xfId="9" applyFont="1" applyBorder="1" applyAlignment="1">
      <alignment horizontal="distributed" vertical="center" justifyLastLine="1"/>
    </xf>
    <xf numFmtId="0" fontId="3" fillId="0" borderId="1" xfId="9" applyFont="1" applyBorder="1" applyAlignment="1">
      <alignment horizontal="distributed" vertical="center" justifyLastLine="1" shrinkToFit="1"/>
    </xf>
    <xf numFmtId="0" fontId="3" fillId="0" borderId="8" xfId="9" applyFont="1" applyBorder="1" applyAlignment="1">
      <alignment horizontal="distributed" vertical="center" justifyLastLine="1"/>
    </xf>
    <xf numFmtId="184" fontId="3" fillId="0" borderId="9" xfId="9" applyNumberFormat="1" applyFont="1" applyBorder="1" applyAlignment="1">
      <alignment vertical="center" shrinkToFit="1"/>
    </xf>
    <xf numFmtId="0" fontId="3" fillId="0" borderId="10" xfId="9" applyFont="1" applyBorder="1" applyAlignment="1">
      <alignment horizontal="distributed" vertical="center" justifyLastLine="1"/>
    </xf>
    <xf numFmtId="184" fontId="3" fillId="0" borderId="4" xfId="9" applyNumberFormat="1" applyFont="1" applyBorder="1" applyAlignment="1">
      <alignment vertical="center" shrinkToFit="1"/>
    </xf>
    <xf numFmtId="184" fontId="3" fillId="0" borderId="4" xfId="9" applyNumberFormat="1" applyFont="1" applyBorder="1" applyAlignment="1">
      <alignment horizontal="right" vertical="center" shrinkToFit="1"/>
    </xf>
    <xf numFmtId="184" fontId="3" fillId="0" borderId="1" xfId="9" applyNumberFormat="1" applyFont="1" applyBorder="1" applyAlignment="1">
      <alignment vertical="center" shrinkToFit="1"/>
    </xf>
    <xf numFmtId="184" fontId="3" fillId="0" borderId="6" xfId="9" applyNumberFormat="1" applyFont="1" applyBorder="1" applyAlignment="1">
      <alignment vertical="center" shrinkToFit="1"/>
    </xf>
    <xf numFmtId="0" fontId="3" fillId="0" borderId="0" xfId="7" applyFont="1">
      <alignment vertical="center"/>
    </xf>
    <xf numFmtId="0" fontId="3" fillId="0" borderId="0" xfId="7" applyFont="1" applyAlignment="1">
      <alignment horizontal="right" vertical="center"/>
    </xf>
    <xf numFmtId="3" fontId="3" fillId="0" borderId="4" xfId="9" applyNumberFormat="1" applyFont="1" applyBorder="1" applyAlignment="1">
      <alignment vertical="center"/>
    </xf>
    <xf numFmtId="0" fontId="3" fillId="0" borderId="11" xfId="9" applyFont="1" applyBorder="1" applyAlignment="1">
      <alignment horizontal="center" vertical="center"/>
    </xf>
    <xf numFmtId="3" fontId="3" fillId="0" borderId="11" xfId="9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distributed" vertical="center" justifyLastLine="1"/>
    </xf>
    <xf numFmtId="187" fontId="3" fillId="0" borderId="1" xfId="0" applyNumberFormat="1" applyFont="1" applyBorder="1" applyAlignment="1">
      <alignment vertical="center" shrinkToFit="1"/>
    </xf>
    <xf numFmtId="0" fontId="4" fillId="0" borderId="0" xfId="0" applyFont="1" applyAlignment="1">
      <alignment vertical="center" wrapText="1" justifyLastLine="1"/>
    </xf>
    <xf numFmtId="0" fontId="7" fillId="0" borderId="0" xfId="0" applyFont="1"/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justifyLastLine="1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/>
    <xf numFmtId="186" fontId="3" fillId="0" borderId="4" xfId="0" applyNumberFormat="1" applyFont="1" applyBorder="1" applyAlignment="1">
      <alignment vertical="center"/>
    </xf>
    <xf numFmtId="186" fontId="3" fillId="0" borderId="4" xfId="0" applyNumberFormat="1" applyFont="1" applyBorder="1" applyAlignment="1">
      <alignment horizontal="right" vertical="center"/>
    </xf>
    <xf numFmtId="188" fontId="3" fillId="0" borderId="1" xfId="0" applyNumberFormat="1" applyFont="1" applyBorder="1" applyAlignment="1">
      <alignment vertical="center" shrinkToFit="1"/>
    </xf>
    <xf numFmtId="184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79" fontId="3" fillId="0" borderId="2" xfId="2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distributed" vertical="center" justifyLastLine="1" shrinkToFit="1"/>
    </xf>
    <xf numFmtId="179" fontId="3" fillId="0" borderId="1" xfId="2" applyNumberFormat="1" applyFont="1" applyBorder="1" applyAlignment="1">
      <alignment horizontal="distributed" vertical="center" justifyLastLine="1" shrinkToFit="1"/>
    </xf>
    <xf numFmtId="0" fontId="3" fillId="0" borderId="13" xfId="0" applyFont="1" applyBorder="1" applyAlignment="1">
      <alignment horizontal="center" vertical="center" shrinkToFit="1"/>
    </xf>
    <xf numFmtId="184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distributed" vertical="center" justifyLastLine="1" shrinkToFit="1"/>
    </xf>
    <xf numFmtId="181" fontId="3" fillId="0" borderId="1" xfId="0" applyNumberFormat="1" applyFont="1" applyBorder="1" applyAlignment="1">
      <alignment vertical="center"/>
    </xf>
    <xf numFmtId="190" fontId="11" fillId="0" borderId="1" xfId="3" quotePrefix="1" applyNumberFormat="1" applyFont="1" applyBorder="1" applyAlignment="1">
      <alignment horizontal="right"/>
    </xf>
    <xf numFmtId="0" fontId="11" fillId="0" borderId="1" xfId="10" applyFont="1" applyBorder="1"/>
    <xf numFmtId="0" fontId="12" fillId="0" borderId="1" xfId="10" applyFont="1" applyBorder="1"/>
    <xf numFmtId="0" fontId="3" fillId="0" borderId="1" xfId="0" applyFont="1" applyBorder="1" applyAlignment="1">
      <alignment horizontal="distributed" vertical="center" wrapText="1"/>
    </xf>
    <xf numFmtId="189" fontId="3" fillId="0" borderId="5" xfId="0" applyNumberFormat="1" applyFont="1" applyBorder="1" applyAlignment="1">
      <alignment horizontal="right" vertical="center"/>
    </xf>
    <xf numFmtId="189" fontId="3" fillId="0" borderId="1" xfId="0" applyNumberFormat="1" applyFont="1" applyBorder="1" applyAlignment="1">
      <alignment horizontal="right" vertical="center"/>
    </xf>
    <xf numFmtId="185" fontId="3" fillId="0" borderId="9" xfId="0" applyNumberFormat="1" applyFont="1" applyBorder="1" applyAlignment="1">
      <alignment vertical="center"/>
    </xf>
    <xf numFmtId="189" fontId="3" fillId="0" borderId="4" xfId="0" applyNumberFormat="1" applyFont="1" applyBorder="1" applyAlignment="1">
      <alignment horizontal="right" vertical="center"/>
    </xf>
    <xf numFmtId="189" fontId="3" fillId="0" borderId="0" xfId="0" applyNumberFormat="1" applyFont="1" applyAlignment="1">
      <alignment horizontal="right" vertical="center"/>
    </xf>
    <xf numFmtId="185" fontId="3" fillId="0" borderId="4" xfId="0" applyNumberFormat="1" applyFont="1" applyBorder="1" applyAlignment="1">
      <alignment horizontal="right" vertical="center"/>
    </xf>
    <xf numFmtId="185" fontId="3" fillId="0" borderId="1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3" fontId="3" fillId="0" borderId="7" xfId="0" applyNumberFormat="1" applyFont="1" applyBorder="1" applyAlignment="1">
      <alignment vertical="center"/>
    </xf>
    <xf numFmtId="191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14" fillId="0" borderId="0" xfId="4">
      <alignment vertical="center"/>
    </xf>
    <xf numFmtId="0" fontId="3" fillId="0" borderId="5" xfId="9" applyFont="1" applyBorder="1" applyAlignment="1">
      <alignment horizontal="center" vertical="center"/>
    </xf>
    <xf numFmtId="3" fontId="3" fillId="0" borderId="5" xfId="9" applyNumberFormat="1" applyFont="1" applyBorder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9" xfId="9" applyFont="1" applyBorder="1" applyAlignment="1">
      <alignment horizontal="distributed" vertical="center" justifyLastLine="1"/>
    </xf>
    <xf numFmtId="38" fontId="3" fillId="0" borderId="9" xfId="2" applyFont="1" applyBorder="1" applyAlignment="1">
      <alignment horizontal="right" vertical="center" justifyLastLine="1"/>
    </xf>
    <xf numFmtId="0" fontId="3" fillId="0" borderId="4" xfId="9" applyFont="1" applyBorder="1" applyAlignment="1">
      <alignment horizontal="distributed" vertical="center" justifyLastLine="1"/>
    </xf>
    <xf numFmtId="38" fontId="3" fillId="0" borderId="4" xfId="2" applyFont="1" applyBorder="1" applyAlignment="1">
      <alignment horizontal="right" vertical="center" justifyLastLine="1"/>
    </xf>
    <xf numFmtId="0" fontId="13" fillId="0" borderId="0" xfId="0" applyFont="1"/>
    <xf numFmtId="178" fontId="11" fillId="0" borderId="0" xfId="3" quotePrefix="1" applyNumberFormat="1" applyFont="1" applyAlignment="1">
      <alignment horizontal="right"/>
    </xf>
    <xf numFmtId="0" fontId="3" fillId="0" borderId="14" xfId="9" applyFont="1" applyBorder="1" applyAlignment="1">
      <alignment horizontal="center" vertical="center"/>
    </xf>
    <xf numFmtId="180" fontId="3" fillId="0" borderId="14" xfId="9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186" fontId="3" fillId="0" borderId="11" xfId="0" applyNumberFormat="1" applyFont="1" applyBorder="1" applyAlignment="1">
      <alignment vertical="center"/>
    </xf>
    <xf numFmtId="186" fontId="3" fillId="0" borderId="11" xfId="0" applyNumberFormat="1" applyFont="1" applyBorder="1" applyAlignment="1">
      <alignment horizontal="right" vertical="center"/>
    </xf>
    <xf numFmtId="0" fontId="3" fillId="0" borderId="1" xfId="10" applyFont="1" applyBorder="1"/>
    <xf numFmtId="184" fontId="9" fillId="0" borderId="0" xfId="5" applyNumberFormat="1" applyFont="1" applyAlignment="1">
      <alignment horizontal="right" vertical="center" shrinkToFit="1"/>
    </xf>
    <xf numFmtId="184" fontId="9" fillId="0" borderId="2" xfId="5" applyNumberFormat="1" applyFont="1" applyBorder="1" applyAlignment="1">
      <alignment horizontal="right" vertical="center" shrinkToFit="1"/>
    </xf>
    <xf numFmtId="0" fontId="9" fillId="0" borderId="15" xfId="5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 justifyLastLine="1"/>
    </xf>
    <xf numFmtId="184" fontId="9" fillId="0" borderId="16" xfId="5" applyNumberFormat="1" applyFont="1" applyBorder="1" applyAlignment="1">
      <alignment horizontal="right" vertical="center" shrinkToFit="1"/>
    </xf>
    <xf numFmtId="184" fontId="9" fillId="0" borderId="17" xfId="5" applyNumberFormat="1" applyFont="1" applyBorder="1" applyAlignment="1">
      <alignment horizontal="right" vertical="center" shrinkToFit="1"/>
    </xf>
    <xf numFmtId="0" fontId="9" fillId="0" borderId="15" xfId="5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justifyLastLine="1" shrinkToFit="1"/>
    </xf>
    <xf numFmtId="0" fontId="3" fillId="0" borderId="11" xfId="0" applyFont="1" applyBorder="1" applyAlignment="1">
      <alignment horizontal="center" vertical="center" justifyLastLine="1" shrinkToFit="1"/>
    </xf>
    <xf numFmtId="0" fontId="3" fillId="0" borderId="1" xfId="0" applyFont="1" applyBorder="1" applyAlignment="1">
      <alignment horizontal="center" vertical="center" justifyLastLine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0" fontId="7" fillId="0" borderId="1" xfId="1" applyNumberFormat="1" applyFont="1" applyBorder="1" applyAlignment="1">
      <alignment vertical="center"/>
    </xf>
    <xf numFmtId="0" fontId="9" fillId="0" borderId="15" xfId="5" applyFont="1" applyBorder="1" applyAlignment="1">
      <alignment vertical="center"/>
    </xf>
    <xf numFmtId="0" fontId="9" fillId="0" borderId="18" xfId="5" applyFont="1" applyBorder="1" applyAlignment="1">
      <alignment horizontal="right" vertical="center"/>
    </xf>
    <xf numFmtId="192" fontId="3" fillId="0" borderId="12" xfId="2" applyNumberFormat="1" applyFont="1" applyBorder="1" applyAlignment="1">
      <alignment vertical="center" shrinkToFit="1"/>
    </xf>
    <xf numFmtId="0" fontId="3" fillId="0" borderId="14" xfId="9" applyFont="1" applyBorder="1" applyAlignment="1">
      <alignment horizontal="distributed" vertical="center" justifyLastLine="1"/>
    </xf>
    <xf numFmtId="179" fontId="3" fillId="0" borderId="14" xfId="2" applyNumberFormat="1" applyFont="1" applyBorder="1" applyAlignment="1">
      <alignment horizontal="right" vertical="center" justifyLastLine="1"/>
    </xf>
    <xf numFmtId="179" fontId="3" fillId="0" borderId="14" xfId="2" applyNumberFormat="1" applyFont="1" applyBorder="1" applyAlignment="1">
      <alignment horizontal="right" vertical="center" wrapText="1" justifyLastLine="1"/>
    </xf>
    <xf numFmtId="182" fontId="7" fillId="0" borderId="0" xfId="0" applyNumberFormat="1" applyFont="1" applyAlignment="1">
      <alignment vertical="center"/>
    </xf>
    <xf numFmtId="182" fontId="3" fillId="0" borderId="11" xfId="1" applyNumberFormat="1" applyFont="1" applyBorder="1" applyAlignment="1">
      <alignment horizontal="right" vertical="center"/>
    </xf>
    <xf numFmtId="194" fontId="3" fillId="0" borderId="16" xfId="2" applyNumberFormat="1" applyFont="1" applyFill="1" applyBorder="1" applyAlignment="1">
      <alignment horizontal="right" vertical="center"/>
    </xf>
    <xf numFmtId="194" fontId="3" fillId="0" borderId="17" xfId="2" applyNumberFormat="1" applyFont="1" applyFill="1" applyBorder="1" applyAlignment="1">
      <alignment horizontal="right" vertical="center"/>
    </xf>
    <xf numFmtId="194" fontId="7" fillId="0" borderId="1" xfId="2" applyNumberFormat="1" applyFont="1" applyBorder="1" applyAlignment="1">
      <alignment vertical="center"/>
    </xf>
    <xf numFmtId="194" fontId="7" fillId="0" borderId="0" xfId="0" applyNumberFormat="1" applyFont="1"/>
    <xf numFmtId="182" fontId="7" fillId="0" borderId="1" xfId="0" applyNumberFormat="1" applyFont="1" applyBorder="1" applyAlignment="1">
      <alignment vertical="center"/>
    </xf>
    <xf numFmtId="49" fontId="3" fillId="0" borderId="19" xfId="0" applyNumberFormat="1" applyFont="1" applyBorder="1" applyAlignment="1">
      <alignment horizontal="center" vertical="center"/>
    </xf>
    <xf numFmtId="186" fontId="3" fillId="0" borderId="19" xfId="0" applyNumberFormat="1" applyFont="1" applyBorder="1" applyAlignment="1">
      <alignment vertical="center"/>
    </xf>
    <xf numFmtId="186" fontId="3" fillId="0" borderId="19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184" fontId="3" fillId="0" borderId="12" xfId="0" applyNumberFormat="1" applyFont="1" applyBorder="1" applyAlignment="1">
      <alignment horizontal="right" vertical="center"/>
    </xf>
    <xf numFmtId="184" fontId="3" fillId="0" borderId="12" xfId="0" applyNumberFormat="1" applyFont="1" applyBorder="1" applyAlignment="1">
      <alignment vertical="center"/>
    </xf>
    <xf numFmtId="38" fontId="3" fillId="3" borderId="0" xfId="0" applyNumberFormat="1" applyFont="1" applyFill="1" applyAlignment="1">
      <alignment vertical="center"/>
    </xf>
    <xf numFmtId="189" fontId="3" fillId="0" borderId="1" xfId="6" applyNumberFormat="1" applyFont="1" applyBorder="1" applyAlignment="1">
      <alignment vertical="center"/>
    </xf>
    <xf numFmtId="189" fontId="3" fillId="0" borderId="1" xfId="0" applyNumberFormat="1" applyFont="1" applyBorder="1" applyAlignment="1">
      <alignment vertical="center"/>
    </xf>
    <xf numFmtId="184" fontId="3" fillId="0" borderId="15" xfId="6" applyNumberFormat="1" applyFont="1" applyBorder="1" applyAlignment="1">
      <alignment vertical="center"/>
    </xf>
    <xf numFmtId="184" fontId="3" fillId="3" borderId="0" xfId="0" applyNumberFormat="1" applyFont="1" applyFill="1" applyAlignment="1">
      <alignment vertical="center"/>
    </xf>
    <xf numFmtId="38" fontId="3" fillId="0" borderId="0" xfId="2" applyFont="1" applyFill="1" applyBorder="1" applyAlignment="1">
      <alignment horizontal="left" vertical="center"/>
    </xf>
    <xf numFmtId="0" fontId="15" fillId="2" borderId="0" xfId="4" applyFont="1" applyFill="1" applyAlignment="1">
      <alignment horizontal="center" vertical="center" textRotation="255"/>
    </xf>
    <xf numFmtId="0" fontId="16" fillId="0" borderId="0" xfId="4" applyFont="1" applyAlignment="1">
      <alignment horizontal="center" vertical="center"/>
    </xf>
  </cellXfs>
  <cellStyles count="12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  <cellStyle name="標準 4" xfId="11" xr:uid="{D6E325B9-A43A-40CC-9D6C-70D41B54A22E}"/>
    <cellStyle name="標準 7" xfId="5" xr:uid="{00000000-0005-0000-0000-000005000000}"/>
    <cellStyle name="標準_15財政" xfId="6" xr:uid="{00000000-0005-0000-0000-000006000000}"/>
    <cellStyle name="標準_2-1　人口の推移(グラフ)" xfId="7" xr:uid="{00000000-0005-0000-0000-000007000000}"/>
    <cellStyle name="標準_2-12　産業別就業（15歳以上）人口（グラフ）" xfId="8" xr:uid="{00000000-0005-0000-0000-000008000000}"/>
    <cellStyle name="標準_Sheet1" xfId="9" xr:uid="{00000000-0005-0000-0000-000009000000}"/>
    <cellStyle name="標準_新産業分類符号一覧(04.07再訂正)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.pn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charts/_rels/chart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12.png"/><Relationship Id="rId7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6" Type="http://schemas.openxmlformats.org/officeDocument/2006/relationships/image" Target="../media/image5.png"/><Relationship Id="rId5" Type="http://schemas.openxmlformats.org/officeDocument/2006/relationships/image" Target="../media/image20.png"/><Relationship Id="rId4" Type="http://schemas.openxmlformats.org/officeDocument/2006/relationships/image" Target="../media/image15.png"/><Relationship Id="rId9" Type="http://schemas.openxmlformats.org/officeDocument/2006/relationships/image" Target="../media/image4.png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0.png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2.png"/><Relationship Id="rId1" Type="http://schemas.openxmlformats.org/officeDocument/2006/relationships/image" Target="../media/image5.png"/><Relationship Id="rId4" Type="http://schemas.openxmlformats.org/officeDocument/2006/relationships/image" Target="../media/image11.pn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11.png"/><Relationship Id="rId4" Type="http://schemas.openxmlformats.org/officeDocument/2006/relationships/image" Target="../media/image1.png"/></Relationships>
</file>

<file path=xl/charts/_rels/char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15.png"/><Relationship Id="rId2" Type="http://schemas.openxmlformats.org/officeDocument/2006/relationships/image" Target="../media/image13.png"/><Relationship Id="rId1" Type="http://schemas.openxmlformats.org/officeDocument/2006/relationships/image" Target="../media/image1.png"/><Relationship Id="rId6" Type="http://schemas.openxmlformats.org/officeDocument/2006/relationships/image" Target="../media/image14.png"/><Relationship Id="rId11" Type="http://schemas.openxmlformats.org/officeDocument/2006/relationships/image" Target="../media/image5.png"/><Relationship Id="rId5" Type="http://schemas.openxmlformats.org/officeDocument/2006/relationships/image" Target="../media/image8.png"/><Relationship Id="rId10" Type="http://schemas.openxmlformats.org/officeDocument/2006/relationships/image" Target="../media/image11.png"/><Relationship Id="rId4" Type="http://schemas.openxmlformats.org/officeDocument/2006/relationships/image" Target="../media/image4.png"/><Relationship Id="rId9" Type="http://schemas.openxmlformats.org/officeDocument/2006/relationships/image" Target="../media/image16.png"/></Relationships>
</file>

<file path=xl/charts/_rels/char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13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10" Type="http://schemas.openxmlformats.org/officeDocument/2006/relationships/image" Target="../media/image5.png"/><Relationship Id="rId4" Type="http://schemas.openxmlformats.org/officeDocument/2006/relationships/image" Target="../media/image8.png"/><Relationship Id="rId9" Type="http://schemas.openxmlformats.org/officeDocument/2006/relationships/image" Target="../media/image11.png"/></Relationships>
</file>

<file path=xl/charts/_rels/char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3" Type="http://schemas.openxmlformats.org/officeDocument/2006/relationships/image" Target="../media/image2.png"/><Relationship Id="rId7" Type="http://schemas.openxmlformats.org/officeDocument/2006/relationships/image" Target="../media/image11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5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91256774721337"/>
          <c:y val="0.24042185163998075"/>
          <c:w val="0.56871426225880373"/>
          <c:h val="0.66525492549048004"/>
        </c:manualLayout>
      </c:layout>
      <c:pieChart>
        <c:varyColors val="1"/>
        <c:ser>
          <c:idx val="0"/>
          <c:order val="0"/>
          <c:tx>
            <c:strRef>
              <c:f>地目別面積の推移!$A$1</c:f>
              <c:strCache>
                <c:ptCount val="1"/>
                <c:pt idx="0">
                  <c:v>1-3　地目別面積の推移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0F98-4D2C-A98C-8211C6E3A8B3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98-4D2C-A98C-8211C6E3A8B3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F98-4D2C-A98C-8211C6E3A8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F98-4D2C-A98C-8211C6E3A8B3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F98-4D2C-A98C-8211C6E3A8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F98-4D2C-A98C-8211C6E3A8B3}"/>
              </c:ext>
            </c:extLst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F98-4D2C-A98C-8211C6E3A8B3}"/>
              </c:ext>
            </c:extLst>
          </c:dPt>
          <c:dPt>
            <c:idx val="7"/>
            <c:bubble3D val="0"/>
            <c:spPr>
              <a:blipFill dpi="0" rotWithShape="0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F98-4D2C-A98C-8211C6E3A8B3}"/>
              </c:ext>
            </c:extLst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F98-4D2C-A98C-8211C6E3A8B3}"/>
              </c:ext>
            </c:extLst>
          </c:dPt>
          <c:dLbls>
            <c:dLbl>
              <c:idx val="0"/>
              <c:layout>
                <c:manualLayout>
                  <c:x val="-7.4961266212429586E-2"/>
                  <c:y val="0.16463725814971664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98-4D2C-A98C-8211C6E3A8B3}"/>
                </c:ext>
              </c:extLst>
            </c:dLbl>
            <c:dLbl>
              <c:idx val="1"/>
              <c:layout>
                <c:manualLayout>
                  <c:x val="-3.5149147306772093E-3"/>
                  <c:y val="-2.4097906931569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98-4D2C-A98C-8211C6E3A8B3}"/>
                </c:ext>
              </c:extLst>
            </c:dLbl>
            <c:dLbl>
              <c:idx val="2"/>
              <c:layout>
                <c:manualLayout>
                  <c:x val="8.8962883691418512E-3"/>
                  <c:y val="-2.99870886784935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98-4D2C-A98C-8211C6E3A8B3}"/>
                </c:ext>
              </c:extLst>
            </c:dLbl>
            <c:dLbl>
              <c:idx val="3"/>
              <c:layout>
                <c:manualLayout>
                  <c:x val="2.4810770242202296E-2"/>
                  <c:y val="3.228930335841753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98-4D2C-A98C-8211C6E3A8B3}"/>
                </c:ext>
              </c:extLst>
            </c:dLbl>
            <c:dLbl>
              <c:idx val="4"/>
              <c:layout>
                <c:manualLayout>
                  <c:x val="-0.12320870424373627"/>
                  <c:y val="-7.8696803496462422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98-4D2C-A98C-8211C6E3A8B3}"/>
                </c:ext>
              </c:extLst>
            </c:dLbl>
            <c:dLbl>
              <c:idx val="5"/>
              <c:layout>
                <c:manualLayout>
                  <c:x val="8.2613678218579054E-2"/>
                  <c:y val="-9.62542032980130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98-4D2C-A98C-8211C6E3A8B3}"/>
                </c:ext>
              </c:extLst>
            </c:dLbl>
            <c:dLbl>
              <c:idx val="6"/>
              <c:layout>
                <c:manualLayout>
                  <c:x val="3.3848331050183353E-2"/>
                  <c:y val="9.338984538852181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98-4D2C-A98C-8211C6E3A8B3}"/>
                </c:ext>
              </c:extLst>
            </c:dLbl>
            <c:dLbl>
              <c:idx val="7"/>
              <c:layout>
                <c:manualLayout>
                  <c:x val="-2.5291945508632608E-2"/>
                  <c:y val="1.068175342103976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98-4D2C-A98C-8211C6E3A8B3}"/>
                </c:ext>
              </c:extLst>
            </c:dLbl>
            <c:dLbl>
              <c:idx val="8"/>
              <c:layout>
                <c:manualLayout>
                  <c:x val="0.19895656262865857"/>
                  <c:y val="-5.911356925112355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98-4D2C-A98C-8211C6E3A8B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地目別面積の推移!$B$4:$J$4</c:f>
              <c:strCache>
                <c:ptCount val="9"/>
                <c:pt idx="0">
                  <c:v>田</c:v>
                </c:pt>
                <c:pt idx="1">
                  <c:v>畑</c:v>
                </c:pt>
                <c:pt idx="2">
                  <c:v>宅地</c:v>
                </c:pt>
                <c:pt idx="3">
                  <c:v>池沼</c:v>
                </c:pt>
                <c:pt idx="4">
                  <c:v>山林</c:v>
                </c:pt>
                <c:pt idx="5">
                  <c:v>牧場</c:v>
                </c:pt>
                <c:pt idx="6">
                  <c:v>原野</c:v>
                </c:pt>
                <c:pt idx="7">
                  <c:v>雑種地</c:v>
                </c:pt>
                <c:pt idx="8">
                  <c:v>その他</c:v>
                </c:pt>
              </c:strCache>
            </c:strRef>
          </c:cat>
          <c:val>
            <c:numRef>
              <c:f>地目別面積の推移!$L$8:$T$8</c:f>
              <c:numCache>
                <c:formatCode>0.00_);[Red]\(0.00\)</c:formatCode>
                <c:ptCount val="9"/>
                <c:pt idx="0">
                  <c:v>65.799000000000007</c:v>
                </c:pt>
                <c:pt idx="1">
                  <c:v>37.536999999999999</c:v>
                </c:pt>
                <c:pt idx="2">
                  <c:v>36.927</c:v>
                </c:pt>
                <c:pt idx="3">
                  <c:v>1.0780000000000001</c:v>
                </c:pt>
                <c:pt idx="4">
                  <c:v>85.004000000000005</c:v>
                </c:pt>
                <c:pt idx="5">
                  <c:v>1.6559999999999999</c:v>
                </c:pt>
                <c:pt idx="6">
                  <c:v>4.992</c:v>
                </c:pt>
                <c:pt idx="7">
                  <c:v>25.931999999999999</c:v>
                </c:pt>
                <c:pt idx="8">
                  <c:v>333.81599999999997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98-4D2C-A98C-8211C6E3A8B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1576532331087"/>
          <c:y val="9.9537262047123765E-2"/>
          <c:w val="0.77016979512632011"/>
          <c:h val="0.68132910469524643"/>
        </c:manualLayout>
      </c:layout>
      <c:lineChart>
        <c:grouping val="standard"/>
        <c:varyColors val="0"/>
        <c:ser>
          <c:idx val="1"/>
          <c:order val="0"/>
          <c:tx>
            <c:strRef>
              <c:f>'工業の推移（従業者4人以上）'!$B$3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'工業の推移（従業者4人以上）'!$A$4:$A$14</c:f>
              <c:strCache>
                <c:ptCount val="11"/>
                <c:pt idx="0">
                  <c:v>平成21年</c:v>
                </c:pt>
                <c:pt idx="1">
                  <c:v>22</c:v>
                </c:pt>
                <c:pt idx="2">
                  <c:v>24
（注）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
（注）</c:v>
                </c:pt>
                <c:pt idx="7">
                  <c:v>29</c:v>
                </c:pt>
                <c:pt idx="8">
                  <c:v>30</c:v>
                </c:pt>
                <c:pt idx="9">
                  <c:v>令和元年</c:v>
                </c:pt>
                <c:pt idx="10">
                  <c:v>3</c:v>
                </c:pt>
              </c:strCache>
            </c:strRef>
          </c:cat>
          <c:val>
            <c:numRef>
              <c:f>'工業の推移（従業者4人以上）'!$B$4:$B$14</c:f>
              <c:numCache>
                <c:formatCode>#,##0;[Red]#,##0</c:formatCode>
                <c:ptCount val="11"/>
                <c:pt idx="0">
                  <c:v>10783</c:v>
                </c:pt>
                <c:pt idx="1">
                  <c:v>10922</c:v>
                </c:pt>
                <c:pt idx="2">
                  <c:v>11518</c:v>
                </c:pt>
                <c:pt idx="3">
                  <c:v>9999</c:v>
                </c:pt>
                <c:pt idx="4">
                  <c:v>10908</c:v>
                </c:pt>
                <c:pt idx="5">
                  <c:v>9810</c:v>
                </c:pt>
                <c:pt idx="6">
                  <c:v>9941</c:v>
                </c:pt>
                <c:pt idx="7">
                  <c:v>10259</c:v>
                </c:pt>
                <c:pt idx="8">
                  <c:v>10798</c:v>
                </c:pt>
                <c:pt idx="9">
                  <c:v>10836</c:v>
                </c:pt>
                <c:pt idx="10">
                  <c:v>8821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87-4E19-BC48-EF9DD4CBC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31728"/>
        <c:axId val="1"/>
      </c:lineChart>
      <c:lineChart>
        <c:grouping val="standard"/>
        <c:varyColors val="0"/>
        <c:ser>
          <c:idx val="0"/>
          <c:order val="1"/>
          <c:tx>
            <c:strRef>
              <c:f>'工業の推移（従業者4人以上）'!$C$3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'工業の推移（従業者4人以上）'!$C$4:$C$14</c:f>
              <c:numCache>
                <c:formatCode>#,##0;[Red]#,##0</c:formatCode>
                <c:ptCount val="11"/>
                <c:pt idx="0">
                  <c:v>3221.3494999999998</c:v>
                </c:pt>
                <c:pt idx="1">
                  <c:v>3608.3270000000002</c:v>
                </c:pt>
                <c:pt idx="2">
                  <c:v>3150.1367</c:v>
                </c:pt>
                <c:pt idx="3">
                  <c:v>3612.5101</c:v>
                </c:pt>
                <c:pt idx="4">
                  <c:v>3568.9225000000001</c:v>
                </c:pt>
                <c:pt idx="5">
                  <c:v>3501.8998999999999</c:v>
                </c:pt>
                <c:pt idx="6">
                  <c:v>3430.5713000000001</c:v>
                </c:pt>
                <c:pt idx="7">
                  <c:v>3658.2246</c:v>
                </c:pt>
                <c:pt idx="8">
                  <c:v>3581.8980999999999</c:v>
                </c:pt>
                <c:pt idx="9">
                  <c:v>3553</c:v>
                </c:pt>
                <c:pt idx="10">
                  <c:v>2960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7-4E19-BC48-EF9DD4CBC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23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ja-JP" altLang="en-US" sz="800"/>
                  <a:t>（注）</a:t>
                </a:r>
                <a:r>
                  <a:rPr lang="ja-JP" altLang="en-US" sz="800" baseline="0"/>
                  <a:t>経済センサスに基づく結果であり、実施年で記載。なお、（注）以外は工業統計調査結果。</a:t>
                </a:r>
                <a:endParaRPr lang="en-US" altLang="ja-JP" sz="800"/>
              </a:p>
            </c:rich>
          </c:tx>
          <c:layout>
            <c:manualLayout>
              <c:xMode val="edge"/>
              <c:yMode val="edge"/>
              <c:x val="0.13112162116099124"/>
              <c:y val="0.911728422215379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00"/>
          <c:min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6.7539625728602115E-2"/>
              <c:y val="1.697532221880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8231728"/>
        <c:crosses val="autoZero"/>
        <c:crossBetween val="between"/>
        <c:majorUnit val="1000"/>
        <c:minorUnit val="1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4000"/>
          <c:min val="2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0.91703190510277133"/>
              <c:y val="1.1573972247882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378242492415716"/>
          <c:y val="3.888888888888889E-2"/>
          <c:w val="0.25"/>
          <c:h val="9.8148311070054811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2482999772328"/>
          <c:y val="9.0069284064665134E-2"/>
          <c:w val="0.79495719336228632"/>
          <c:h val="0.72132506531371798"/>
        </c:manualLayout>
      </c:layout>
      <c:lineChart>
        <c:grouping val="standard"/>
        <c:varyColors val="0"/>
        <c:ser>
          <c:idx val="1"/>
          <c:order val="0"/>
          <c:tx>
            <c:strRef>
              <c:f>'商業（卸売・小売業）の推移'!$B$3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'商業（卸売・小売業）の推移'!$A$4:$A$11</c:f>
              <c:strCache>
                <c:ptCount val="8"/>
                <c:pt idx="0">
                  <c:v>平成11年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令和3年</c:v>
                </c:pt>
              </c:strCache>
            </c:strRef>
          </c:cat>
          <c:val>
            <c:numRef>
              <c:f>'商業（卸売・小売業）の推移'!$B$4:$B$11</c:f>
              <c:numCache>
                <c:formatCode>#,##0;[Red]#,##0</c:formatCode>
                <c:ptCount val="8"/>
                <c:pt idx="0">
                  <c:v>9260</c:v>
                </c:pt>
                <c:pt idx="1">
                  <c:v>9272</c:v>
                </c:pt>
                <c:pt idx="2">
                  <c:v>8794</c:v>
                </c:pt>
                <c:pt idx="3">
                  <c:v>8654</c:v>
                </c:pt>
                <c:pt idx="4">
                  <c:v>9476</c:v>
                </c:pt>
                <c:pt idx="5">
                  <c:v>7830</c:v>
                </c:pt>
                <c:pt idx="6">
                  <c:v>8967</c:v>
                </c:pt>
                <c:pt idx="7">
                  <c:v>8796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C-453F-9A7D-70F6A309E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38616"/>
        <c:axId val="1"/>
      </c:lineChart>
      <c:lineChart>
        <c:grouping val="standard"/>
        <c:varyColors val="0"/>
        <c:ser>
          <c:idx val="0"/>
          <c:order val="1"/>
          <c:tx>
            <c:strRef>
              <c:f>'商業（卸売・小売業）の推移'!$C$3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5875">
              <a:solidFill>
                <a:srgbClr val="000000"/>
              </a:solidFill>
              <a:prstDash val="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4"/>
            <c:marker>
              <c:spPr>
                <a:noFill/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6BC-453F-9A7D-70F6A309E990}"/>
              </c:ext>
            </c:extLst>
          </c:dPt>
          <c:dPt>
            <c:idx val="6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spPr>
              <a:ln w="15875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96BC-453F-9A7D-70F6A309E990}"/>
              </c:ext>
            </c:extLst>
          </c:dPt>
          <c:dPt>
            <c:idx val="7"/>
            <c:marker>
              <c:spPr>
                <a:solidFill>
                  <a:schemeClr val="bg1"/>
                </a:solidFill>
                <a:ln w="9525" cmpd="sng">
                  <a:solidFill>
                    <a:schemeClr val="tx1"/>
                  </a:solidFill>
                  <a:round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96BC-453F-9A7D-70F6A309E990}"/>
              </c:ext>
            </c:extLst>
          </c:dPt>
          <c:val>
            <c:numRef>
              <c:f>'商業（卸売・小売業）の推移'!$C$4:$C$11</c:f>
              <c:numCache>
                <c:formatCode>#,##0;[Red]#,##0</c:formatCode>
                <c:ptCount val="8"/>
                <c:pt idx="0">
                  <c:v>2282.3717999999999</c:v>
                </c:pt>
                <c:pt idx="1">
                  <c:v>2010.9888000000001</c:v>
                </c:pt>
                <c:pt idx="2">
                  <c:v>2099.7574</c:v>
                </c:pt>
                <c:pt idx="3">
                  <c:v>2093.1756</c:v>
                </c:pt>
                <c:pt idx="4">
                  <c:v>1821</c:v>
                </c:pt>
                <c:pt idx="5">
                  <c:v>2219</c:v>
                </c:pt>
                <c:pt idx="6">
                  <c:v>2636</c:v>
                </c:pt>
                <c:pt idx="7">
                  <c:v>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6BC-453F-9A7D-70F6A309E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238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/>
                  <a:t>（注）商業統計調査、経済センサスに基づく結果である。</a:t>
                </a:r>
              </a:p>
            </c:rich>
          </c:tx>
          <c:layout>
            <c:manualLayout>
              <c:xMode val="edge"/>
              <c:yMode val="edge"/>
              <c:x val="0.10613805774278215"/>
              <c:y val="0.9194872132619109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3.9153455818022743E-2"/>
              <c:y val="1.15473367873625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8238616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5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0.93777777777777782"/>
              <c:y val="1.15473367873625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563902012248463"/>
          <c:y val="4.6125193923250297E-2"/>
          <c:w val="0.26861714785651791"/>
          <c:h val="9.9631179931504832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95978054597825E-2"/>
          <c:y val="7.7520963547084237E-2"/>
          <c:w val="0.93150402194540216"/>
          <c:h val="0.8361092473801951"/>
        </c:manualLayout>
      </c:layout>
      <c:lineChart>
        <c:grouping val="standard"/>
        <c:varyColors val="0"/>
        <c:ser>
          <c:idx val="0"/>
          <c:order val="0"/>
          <c:tx>
            <c:strRef>
              <c:f>ＪＲ宇都宮線市内各駅旅客乗車人員数!$C$3</c:f>
              <c:strCache>
                <c:ptCount val="1"/>
                <c:pt idx="0">
                  <c:v>黒磯駅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ＪＲ宇都宮線市内各駅旅客乗車人員数!$A$4:$A$9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ＪＲ宇都宮線市内各駅旅客乗車人員数!$C$4:$C$9</c:f>
              <c:numCache>
                <c:formatCode>#,##0.0;"△ "#,##0.0</c:formatCode>
                <c:ptCount val="6"/>
                <c:pt idx="0">
                  <c:v>83.2</c:v>
                </c:pt>
                <c:pt idx="1">
                  <c:v>86.8</c:v>
                </c:pt>
                <c:pt idx="2">
                  <c:v>85.3</c:v>
                </c:pt>
                <c:pt idx="3">
                  <c:v>84.8</c:v>
                </c:pt>
                <c:pt idx="4">
                  <c:v>70.400000000000006</c:v>
                </c:pt>
                <c:pt idx="5">
                  <c:v>73.900000000000006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A4-4836-AB94-C352548C31CB}"/>
            </c:ext>
          </c:extLst>
        </c:ser>
        <c:ser>
          <c:idx val="1"/>
          <c:order val="1"/>
          <c:tx>
            <c:strRef>
              <c:f>ＪＲ宇都宮線市内各駅旅客乗車人員数!$D$3</c:f>
              <c:strCache>
                <c:ptCount val="1"/>
                <c:pt idx="0">
                  <c:v>西那須野駅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ＪＲ宇都宮線市内各駅旅客乗車人員数!$A$4:$A$9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ＪＲ宇都宮線市内各駅旅客乗車人員数!$D$4:$D$9</c:f>
              <c:numCache>
                <c:formatCode>#,##0.0;"△ "#,##0.0</c:formatCode>
                <c:ptCount val="6"/>
                <c:pt idx="0">
                  <c:v>134.6</c:v>
                </c:pt>
                <c:pt idx="1">
                  <c:v>136.19999999999999</c:v>
                </c:pt>
                <c:pt idx="2">
                  <c:v>137.9</c:v>
                </c:pt>
                <c:pt idx="3">
                  <c:v>136.9</c:v>
                </c:pt>
                <c:pt idx="4">
                  <c:v>110.4</c:v>
                </c:pt>
                <c:pt idx="5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4-4836-AB94-C352548C31CB}"/>
            </c:ext>
          </c:extLst>
        </c:ser>
        <c:ser>
          <c:idx val="2"/>
          <c:order val="2"/>
          <c:tx>
            <c:strRef>
              <c:f>ＪＲ宇都宮線市内各駅旅客乗車人員数!$E$3</c:f>
              <c:strCache>
                <c:ptCount val="1"/>
                <c:pt idx="0">
                  <c:v>那須塩原駅</c:v>
                </c:pt>
              </c:strCache>
            </c:strRef>
          </c:tx>
          <c:spPr>
            <a:ln w="12700" cmpd="sng">
              <a:solidFill>
                <a:srgbClr val="000000"/>
              </a:solidFill>
              <a:prstDash val="solid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ＪＲ宇都宮線市内各駅旅客乗車人員数!$A$4:$A$9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ＪＲ宇都宮線市内各駅旅客乗車人員数!$E$4:$E$9</c:f>
              <c:numCache>
                <c:formatCode>#,##0.0;"△ "#,##0.0</c:formatCode>
                <c:ptCount val="6"/>
                <c:pt idx="0">
                  <c:v>189.4</c:v>
                </c:pt>
                <c:pt idx="1">
                  <c:v>190.8</c:v>
                </c:pt>
                <c:pt idx="2">
                  <c:v>194.6</c:v>
                </c:pt>
                <c:pt idx="3">
                  <c:v>193.7</c:v>
                </c:pt>
                <c:pt idx="4">
                  <c:v>115.6</c:v>
                </c:pt>
                <c:pt idx="5">
                  <c:v>134.19999999999999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A4-4836-AB94-C352548C3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33040"/>
        <c:axId val="1"/>
      </c:lineChart>
      <c:catAx>
        <c:axId val="52823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万人</a:t>
                </a:r>
              </a:p>
            </c:rich>
          </c:tx>
          <c:layout>
            <c:manualLayout>
              <c:xMode val="edge"/>
              <c:yMode val="edge"/>
              <c:x val="1.5088343792532195E-3"/>
              <c:y val="2.2611644997173543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in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2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8233040"/>
        <c:crosses val="autoZero"/>
        <c:crossBetween val="between"/>
        <c:majorUnit val="20"/>
        <c:min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40764462716506"/>
          <c:y val="0.12557105622827533"/>
          <c:w val="0.82870495259595722"/>
          <c:h val="0.8036547598609621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'小・中高等学校、児童数・生徒数'!$B$3</c:f>
              <c:strCache>
                <c:ptCount val="1"/>
                <c:pt idx="0">
                  <c:v>小学校児童数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5C0-460E-AEB6-81C64B860470}"/>
              </c:ext>
            </c:extLst>
          </c:dPt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'小・中高等学校、児童数・生徒数'!$B$4:$B$14</c:f>
              <c:numCache>
                <c:formatCode>#,##0;[Red]#,##0</c:formatCode>
                <c:ptCount val="11"/>
                <c:pt idx="0">
                  <c:v>6716</c:v>
                </c:pt>
                <c:pt idx="1">
                  <c:v>6639</c:v>
                </c:pt>
                <c:pt idx="2">
                  <c:v>6513</c:v>
                </c:pt>
                <c:pt idx="3">
                  <c:v>6324</c:v>
                </c:pt>
                <c:pt idx="4">
                  <c:v>6265</c:v>
                </c:pt>
                <c:pt idx="5">
                  <c:v>6253</c:v>
                </c:pt>
                <c:pt idx="6">
                  <c:v>6230</c:v>
                </c:pt>
                <c:pt idx="7">
                  <c:v>6132</c:v>
                </c:pt>
                <c:pt idx="8">
                  <c:v>6018</c:v>
                </c:pt>
                <c:pt idx="9">
                  <c:v>6048</c:v>
                </c:pt>
                <c:pt idx="10">
                  <c:v>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0-460E-AEB6-81C64B860470}"/>
            </c:ext>
          </c:extLst>
        </c:ser>
        <c:ser>
          <c:idx val="3"/>
          <c:order val="1"/>
          <c:tx>
            <c:strRef>
              <c:f>'小・中高等学校、児童数・生徒数'!$C$3</c:f>
              <c:strCache>
                <c:ptCount val="1"/>
                <c:pt idx="0">
                  <c:v>中学校生徒数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'小・中高等学校、児童数・生徒数'!$C$4:$C$14</c:f>
              <c:numCache>
                <c:formatCode>#,##0;[Red]#,##0</c:formatCode>
                <c:ptCount val="11"/>
                <c:pt idx="0">
                  <c:v>3454</c:v>
                </c:pt>
                <c:pt idx="1">
                  <c:v>3429</c:v>
                </c:pt>
                <c:pt idx="2">
                  <c:v>3422</c:v>
                </c:pt>
                <c:pt idx="3">
                  <c:v>3440</c:v>
                </c:pt>
                <c:pt idx="4">
                  <c:v>3308</c:v>
                </c:pt>
                <c:pt idx="5">
                  <c:v>3210</c:v>
                </c:pt>
                <c:pt idx="6">
                  <c:v>3026</c:v>
                </c:pt>
                <c:pt idx="7">
                  <c:v>3033</c:v>
                </c:pt>
                <c:pt idx="8">
                  <c:v>3037</c:v>
                </c:pt>
                <c:pt idx="9">
                  <c:v>3052</c:v>
                </c:pt>
                <c:pt idx="10">
                  <c:v>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0-460E-AEB6-81C64B860470}"/>
            </c:ext>
          </c:extLst>
        </c:ser>
        <c:ser>
          <c:idx val="0"/>
          <c:order val="2"/>
          <c:tx>
            <c:strRef>
              <c:f>'小・中高等学校、児童数・生徒数'!$D$3</c:f>
              <c:strCache>
                <c:ptCount val="1"/>
                <c:pt idx="0">
                  <c:v>義務教育学校
児童生徒数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'小・中高等学校、児童数・生徒数'!$D$4:$D$14</c:f>
              <c:numCache>
                <c:formatCode>#,##0;[Red]#,##0</c:formatCode>
                <c:ptCount val="11"/>
                <c:pt idx="4">
                  <c:v>95</c:v>
                </c:pt>
                <c:pt idx="5">
                  <c:v>79</c:v>
                </c:pt>
                <c:pt idx="6">
                  <c:v>76</c:v>
                </c:pt>
                <c:pt idx="7">
                  <c:v>62</c:v>
                </c:pt>
                <c:pt idx="8">
                  <c:v>57</c:v>
                </c:pt>
                <c:pt idx="9">
                  <c:v>53</c:v>
                </c:pt>
                <c:pt idx="10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C0-460E-AEB6-81C64B860470}"/>
            </c:ext>
          </c:extLst>
        </c:ser>
        <c:ser>
          <c:idx val="4"/>
          <c:order val="3"/>
          <c:tx>
            <c:strRef>
              <c:f>'小・中高等学校、児童数・生徒数'!$E$3</c:f>
              <c:strCache>
                <c:ptCount val="1"/>
                <c:pt idx="0">
                  <c:v>高等学校生徒数</c:v>
                </c:pt>
              </c:strCache>
            </c:strRef>
          </c:tx>
          <c:invertIfNegative val="0"/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'小・中高等学校、児童数・生徒数'!$E$4:$E$14</c:f>
              <c:numCache>
                <c:formatCode>#,##0;[Red]#,##0</c:formatCode>
                <c:ptCount val="11"/>
                <c:pt idx="0">
                  <c:v>2556</c:v>
                </c:pt>
                <c:pt idx="1">
                  <c:v>2578</c:v>
                </c:pt>
                <c:pt idx="2">
                  <c:v>2536</c:v>
                </c:pt>
                <c:pt idx="3">
                  <c:v>2487</c:v>
                </c:pt>
                <c:pt idx="4">
                  <c:v>2469</c:v>
                </c:pt>
                <c:pt idx="5">
                  <c:v>2457</c:v>
                </c:pt>
                <c:pt idx="6">
                  <c:v>2470</c:v>
                </c:pt>
                <c:pt idx="7">
                  <c:v>2417</c:v>
                </c:pt>
                <c:pt idx="8">
                  <c:v>2384</c:v>
                </c:pt>
                <c:pt idx="9">
                  <c:v>2255</c:v>
                </c:pt>
                <c:pt idx="10">
                  <c:v>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C0-460E-AEB6-81C64B86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8235336"/>
        <c:axId val="1"/>
      </c:barChart>
      <c:catAx>
        <c:axId val="52823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3944778850173749E-2"/>
              <c:y val="4.3983073947638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8235336"/>
        <c:crosses val="autoZero"/>
        <c:crossBetween val="between"/>
        <c:majorUnit val="1000"/>
      </c:valAx>
      <c:spPr>
        <a:solidFill>
          <a:sysClr val="window" lastClr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709986320109447"/>
          <c:y val="3.3636981577680865E-2"/>
          <c:w val="0.45779753761969905"/>
          <c:h val="0.18270891941909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9367088607594"/>
          <c:y val="7.906985722867145E-2"/>
          <c:w val="0.85759493670886078"/>
          <c:h val="0.848838173190149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観光客入込者数・宿泊者数!$A$5</c:f>
              <c:strCache>
                <c:ptCount val="1"/>
                <c:pt idx="0">
                  <c:v>宿泊者数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観光客入込者数・宿泊者数!$B$3:$H$3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観光客入込者数・宿泊者数!$B$5:$H$5</c:f>
              <c:numCache>
                <c:formatCode>#,##0.0000_);[Red]\(#,##0.0000\)</c:formatCode>
                <c:ptCount val="7"/>
                <c:pt idx="0" formatCode="General">
                  <c:v>95.720799999999997</c:v>
                </c:pt>
                <c:pt idx="1">
                  <c:v>94.716200000000001</c:v>
                </c:pt>
                <c:pt idx="2">
                  <c:v>91.592299999999994</c:v>
                </c:pt>
                <c:pt idx="3">
                  <c:v>50.163800000000002</c:v>
                </c:pt>
                <c:pt idx="4">
                  <c:v>46.340600000000002</c:v>
                </c:pt>
                <c:pt idx="5">
                  <c:v>70.045400000000001</c:v>
                </c:pt>
                <c:pt idx="6">
                  <c:v>79.086500000000001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C-4396-91AB-D8C174EE26EA}"/>
            </c:ext>
          </c:extLst>
        </c:ser>
        <c:ser>
          <c:idx val="0"/>
          <c:order val="1"/>
          <c:tx>
            <c:strRef>
              <c:f>観光客入込者数・宿泊者数!$A$4</c:f>
              <c:strCache>
                <c:ptCount val="1"/>
                <c:pt idx="0">
                  <c:v>入込者数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観光客入込者数・宿泊者数!$B$3:$H$3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観光客入込者数・宿泊者数!$B$4:$H$4</c:f>
              <c:numCache>
                <c:formatCode>#,##0.0000_);[Red]\(#,##0.0000\)</c:formatCode>
                <c:ptCount val="7"/>
                <c:pt idx="0">
                  <c:v>935.59100000000001</c:v>
                </c:pt>
                <c:pt idx="1">
                  <c:v>942.53009999999995</c:v>
                </c:pt>
                <c:pt idx="2">
                  <c:v>881.17079999999999</c:v>
                </c:pt>
                <c:pt idx="3">
                  <c:v>675.827</c:v>
                </c:pt>
                <c:pt idx="4">
                  <c:v>677.20870000000002</c:v>
                </c:pt>
                <c:pt idx="5">
                  <c:v>751.26710000000003</c:v>
                </c:pt>
                <c:pt idx="6">
                  <c:v>751.96619999999996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CC-4396-91AB-D8C174EE2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29098896"/>
        <c:axId val="1"/>
      </c:barChart>
      <c:catAx>
        <c:axId val="52909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万人</a:t>
                </a:r>
              </a:p>
            </c:rich>
          </c:tx>
          <c:layout>
            <c:manualLayout>
              <c:xMode val="edge"/>
              <c:yMode val="edge"/>
              <c:x val="3.5275530701390369E-2"/>
              <c:y val="6.352579736239788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9098896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0332864510079705"/>
          <c:y val="0.10927995034140285"/>
          <c:w val="0.17088607594936711"/>
          <c:h val="0.10484171322160149"/>
        </c:manualLayout>
      </c:layout>
      <c:overlay val="0"/>
      <c:spPr>
        <a:solidFill>
          <a:schemeClr val="bg1"/>
        </a:solidFill>
        <a:ln>
          <a:solidFill>
            <a:schemeClr val="dk1"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sng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846744867792001"/>
          <c:y val="0.14606765165590258"/>
          <c:w val="0.54876351659661093"/>
          <c:h val="0.68539401048324533"/>
        </c:manualLayout>
      </c:layout>
      <c:pieChart>
        <c:varyColors val="1"/>
        <c:ser>
          <c:idx val="0"/>
          <c:order val="0"/>
          <c:tx>
            <c:strRef>
              <c:f>一般会計決算歳入・歳出!$B$20</c:f>
              <c:strCache>
                <c:ptCount val="1"/>
                <c:pt idx="0">
                  <c:v>決算額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2D-48E9-9D60-7F8A18FC6E47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2D-48E9-9D60-7F8A18FC6E47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F2D-48E9-9D60-7F8A18FC6E47}"/>
              </c:ext>
            </c:extLst>
          </c:dPt>
          <c:dPt>
            <c:idx val="3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2D-48E9-9D60-7F8A18FC6E47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F2D-48E9-9D60-7F8A18FC6E47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2D-48E9-9D60-7F8A18FC6E47}"/>
              </c:ext>
            </c:extLst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F2D-48E9-9D60-7F8A18FC6E47}"/>
              </c:ext>
            </c:extLst>
          </c:dPt>
          <c:dPt>
            <c:idx val="7"/>
            <c:bubble3D val="0"/>
            <c:spPr>
              <a:blipFill dpi="0" rotWithShape="0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F2D-48E9-9D60-7F8A18FC6E47}"/>
              </c:ext>
            </c:extLst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9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F2D-48E9-9D60-7F8A18FC6E4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F2D-48E9-9D60-7F8A18FC6E47}"/>
              </c:ext>
            </c:extLst>
          </c:dPt>
          <c:dLbls>
            <c:dLbl>
              <c:idx val="0"/>
              <c:layout>
                <c:manualLayout>
                  <c:x val="3.9768709286986795E-2"/>
                  <c:y val="5.113271587454444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2D-48E9-9D60-7F8A18FC6E47}"/>
                </c:ext>
              </c:extLst>
            </c:dLbl>
            <c:dLbl>
              <c:idx val="1"/>
              <c:layout>
                <c:manualLayout>
                  <c:x val="-0.18851455514799459"/>
                  <c:y val="-0.13512920361549238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F2D-48E9-9D60-7F8A18FC6E47}"/>
                </c:ext>
              </c:extLst>
            </c:dLbl>
            <c:dLbl>
              <c:idx val="7"/>
              <c:layout>
                <c:manualLayout>
                  <c:x val="-1.0599801317569264E-3"/>
                  <c:y val="-3.48103362892393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2D-48E9-9D60-7F8A18FC6E4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一般会計決算歳入・歳出!$A$21:$A$30</c:f>
              <c:strCache>
                <c:ptCount val="10"/>
                <c:pt idx="0">
                  <c:v>総務費</c:v>
                </c:pt>
                <c:pt idx="1">
                  <c:v>民生費</c:v>
                </c:pt>
                <c:pt idx="2">
                  <c:v>衛生費</c:v>
                </c:pt>
                <c:pt idx="3">
                  <c:v>農林水産業費</c:v>
                </c:pt>
                <c:pt idx="4">
                  <c:v>商工費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その他</c:v>
                </c:pt>
              </c:strCache>
            </c:strRef>
          </c:cat>
          <c:val>
            <c:numRef>
              <c:f>一般会計決算歳入・歳出!$B$21:$B$30</c:f>
              <c:numCache>
                <c:formatCode>#"億"###0"万""円"</c:formatCode>
                <c:ptCount val="10"/>
                <c:pt idx="0">
                  <c:v>712476</c:v>
                </c:pt>
                <c:pt idx="1">
                  <c:v>1945667</c:v>
                </c:pt>
                <c:pt idx="2">
                  <c:v>537265</c:v>
                </c:pt>
                <c:pt idx="3">
                  <c:v>166593</c:v>
                </c:pt>
                <c:pt idx="4">
                  <c:v>227002</c:v>
                </c:pt>
                <c:pt idx="5">
                  <c:v>333047</c:v>
                </c:pt>
                <c:pt idx="6">
                  <c:v>186635</c:v>
                </c:pt>
                <c:pt idx="7">
                  <c:v>848133</c:v>
                </c:pt>
                <c:pt idx="8">
                  <c:v>432306</c:v>
                </c:pt>
                <c:pt idx="9">
                  <c:v>33599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2D-48E9-9D60-7F8A18FC6E47}"/>
            </c:ext>
          </c:extLst>
        </c:ser>
        <c:ser>
          <c:idx val="1"/>
          <c:order val="1"/>
          <c:tx>
            <c:strRef>
              <c:f>一般会計決算歳入・歳出!$C$20</c:f>
              <c:strCache>
                <c:ptCount val="1"/>
                <c:pt idx="0">
                  <c:v>構成比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F2D-48E9-9D60-7F8A18FC6E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EF2D-48E9-9D60-7F8A18FC6E4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F2D-48E9-9D60-7F8A18FC6E4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F2D-48E9-9D60-7F8A18FC6E4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F2D-48E9-9D60-7F8A18FC6E4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F2D-48E9-9D60-7F8A18FC6E4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F2D-48E9-9D60-7F8A18FC6E4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F2D-48E9-9D60-7F8A18FC6E4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F2D-48E9-9D60-7F8A18FC6E4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4-EF2D-48E9-9D60-7F8A18FC6E4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一般会計決算歳入・歳出!$A$21:$A$30</c:f>
              <c:strCache>
                <c:ptCount val="10"/>
                <c:pt idx="0">
                  <c:v>総務費</c:v>
                </c:pt>
                <c:pt idx="1">
                  <c:v>民生費</c:v>
                </c:pt>
                <c:pt idx="2">
                  <c:v>衛生費</c:v>
                </c:pt>
                <c:pt idx="3">
                  <c:v>農林水産業費</c:v>
                </c:pt>
                <c:pt idx="4">
                  <c:v>商工費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その他</c:v>
                </c:pt>
              </c:strCache>
            </c:strRef>
          </c:cat>
          <c:val>
            <c:numRef>
              <c:f>一般会計決算歳入・歳出!$C$21:$C$30</c:f>
              <c:numCache>
                <c:formatCode>0.0;[Red]0.0</c:formatCode>
                <c:ptCount val="10"/>
                <c:pt idx="0">
                  <c:v>13.1</c:v>
                </c:pt>
                <c:pt idx="1">
                  <c:v>35.9</c:v>
                </c:pt>
                <c:pt idx="2">
                  <c:v>9.9</c:v>
                </c:pt>
                <c:pt idx="3">
                  <c:v>3.1</c:v>
                </c:pt>
                <c:pt idx="4">
                  <c:v>4.2</c:v>
                </c:pt>
                <c:pt idx="5">
                  <c:v>6.1</c:v>
                </c:pt>
                <c:pt idx="6">
                  <c:v>3.4</c:v>
                </c:pt>
                <c:pt idx="7">
                  <c:v>15.6</c:v>
                </c:pt>
                <c:pt idx="8">
                  <c:v>8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2D-48E9-9D60-7F8A18FC6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08149334680839"/>
          <c:y val="5.6818181818181816E-2"/>
          <c:w val="0.76744240512752449"/>
          <c:h val="0.83636363636363631"/>
        </c:manualLayout>
      </c:layout>
      <c:lineChart>
        <c:grouping val="standard"/>
        <c:varyColors val="0"/>
        <c:ser>
          <c:idx val="1"/>
          <c:order val="0"/>
          <c:tx>
            <c:strRef>
              <c:f>交通事故発生状況!$B$3</c:f>
              <c:strCache>
                <c:ptCount val="1"/>
                <c:pt idx="0">
                  <c:v>発生件数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0.168635415401936"/>
                  <c:y val="-2.16953023847303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F8-405F-B611-72EC574D07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交通事故発生状況!$A$4:$A$10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交通事故発生状況!$B$4:$B$10</c:f>
              <c:numCache>
                <c:formatCode>#,##0_);[Red]\(#,##0\)</c:formatCode>
                <c:ptCount val="7"/>
                <c:pt idx="0">
                  <c:v>265</c:v>
                </c:pt>
                <c:pt idx="1">
                  <c:v>245</c:v>
                </c:pt>
                <c:pt idx="2">
                  <c:v>233</c:v>
                </c:pt>
                <c:pt idx="3">
                  <c:v>171</c:v>
                </c:pt>
                <c:pt idx="4">
                  <c:v>158</c:v>
                </c:pt>
                <c:pt idx="5">
                  <c:v>221</c:v>
                </c:pt>
                <c:pt idx="6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8-405F-B611-72EC574D0701}"/>
            </c:ext>
          </c:extLst>
        </c:ser>
        <c:ser>
          <c:idx val="2"/>
          <c:order val="2"/>
          <c:tx>
            <c:strRef>
              <c:f>交通事故発生状況!$D$3</c:f>
              <c:strCache>
                <c:ptCount val="1"/>
                <c:pt idx="0">
                  <c:v>負傷者数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0.23261880119240574"/>
                  <c:y val="-0.250023292134270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F8-405F-B611-72EC574D07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交通事故発生状況!$A$4:$A$10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交通事故発生状況!$D$4:$D$10</c:f>
              <c:numCache>
                <c:formatCode>#,##0_);[Red]\(#,##0\)</c:formatCode>
                <c:ptCount val="7"/>
                <c:pt idx="0">
                  <c:v>350</c:v>
                </c:pt>
                <c:pt idx="1">
                  <c:v>306</c:v>
                </c:pt>
                <c:pt idx="2">
                  <c:v>296</c:v>
                </c:pt>
                <c:pt idx="3">
                  <c:v>202</c:v>
                </c:pt>
                <c:pt idx="4">
                  <c:v>193</c:v>
                </c:pt>
                <c:pt idx="5">
                  <c:v>270</c:v>
                </c:pt>
                <c:pt idx="6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F8-405F-B611-72EC574D0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03488"/>
        <c:axId val="1"/>
      </c:lineChart>
      <c:lineChart>
        <c:grouping val="standard"/>
        <c:varyColors val="0"/>
        <c:ser>
          <c:idx val="0"/>
          <c:order val="1"/>
          <c:tx>
            <c:strRef>
              <c:f>交通事故発生状況!$C$3</c:f>
              <c:strCache>
                <c:ptCount val="1"/>
                <c:pt idx="0">
                  <c:v>死者数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8.1304684123699872E-2"/>
                  <c:y val="-5.4231052208958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F8-405F-B611-72EC574D07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交通事故発生状況!$C$4:$C$10</c:f>
              <c:numCache>
                <c:formatCode>#,##0_);[Red]\(#,##0\)</c:formatCode>
                <c:ptCount val="7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F8-405F-B611-72EC574D0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10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発生件数（件)・負傷者数（人)</a:t>
                </a:r>
              </a:p>
            </c:rich>
          </c:tx>
          <c:layout>
            <c:manualLayout>
              <c:xMode val="edge"/>
              <c:yMode val="edge"/>
              <c:x val="2.6162743258129006E-2"/>
              <c:y val="0.159090930941324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9103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42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死者数（人）</a:t>
                </a:r>
              </a:p>
            </c:rich>
          </c:tx>
          <c:layout>
            <c:manualLayout>
              <c:xMode val="edge"/>
              <c:yMode val="edge"/>
              <c:x val="0.9626511226252159"/>
              <c:y val="0.261363723765298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6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23529411764707"/>
          <c:y val="0.10591145742507099"/>
          <c:w val="0.79411764705882348"/>
          <c:h val="0.7955674592627425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'人口ピラミッド（国勢調査）'!$C$4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6.7466531800692592E-2"/>
                  <c:y val="8.0948092206814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BB-48C9-8F63-C98996D5BD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'人口ピラミッド（国勢調査）'!$A$5:$A$25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'人口ピラミッド（国勢調査）'!$C$5:$C$25</c:f>
              <c:numCache>
                <c:formatCode>#,##0;[Red]#,##0</c:formatCode>
                <c:ptCount val="21"/>
                <c:pt idx="0">
                  <c:v>1975</c:v>
                </c:pt>
                <c:pt idx="1">
                  <c:v>2320</c:v>
                </c:pt>
                <c:pt idx="2">
                  <c:v>2576</c:v>
                </c:pt>
                <c:pt idx="3">
                  <c:v>2549</c:v>
                </c:pt>
                <c:pt idx="4">
                  <c:v>2244</c:v>
                </c:pt>
                <c:pt idx="5">
                  <c:v>2496</c:v>
                </c:pt>
                <c:pt idx="6">
                  <c:v>2857</c:v>
                </c:pt>
                <c:pt idx="7">
                  <c:v>3306</c:v>
                </c:pt>
                <c:pt idx="8">
                  <c:v>3854</c:v>
                </c:pt>
                <c:pt idx="9">
                  <c:v>4428</c:v>
                </c:pt>
                <c:pt idx="10">
                  <c:v>3722</c:v>
                </c:pt>
                <c:pt idx="11">
                  <c:v>3319</c:v>
                </c:pt>
                <c:pt idx="12">
                  <c:v>3707</c:v>
                </c:pt>
                <c:pt idx="13">
                  <c:v>4300</c:v>
                </c:pt>
                <c:pt idx="14">
                  <c:v>4497</c:v>
                </c:pt>
                <c:pt idx="15">
                  <c:v>3107</c:v>
                </c:pt>
                <c:pt idx="16">
                  <c:v>2382</c:v>
                </c:pt>
                <c:pt idx="17">
                  <c:v>1834</c:v>
                </c:pt>
                <c:pt idx="18">
                  <c:v>1042</c:v>
                </c:pt>
                <c:pt idx="19">
                  <c:v>334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B-48C9-8F63-C98996D5B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9768216"/>
        <c:axId val="1"/>
      </c:barChart>
      <c:barChart>
        <c:barDir val="bar"/>
        <c:grouping val="clustered"/>
        <c:varyColors val="0"/>
        <c:ser>
          <c:idx val="0"/>
          <c:order val="0"/>
          <c:tx>
            <c:strRef>
              <c:f>'人口ピラミッド（国勢調査）'!$B$4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8.3118083002679879E-2"/>
                  <c:y val="3.7966296291571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BB-48C9-8F63-C98996D5BD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'人口ピラミッド（国勢調査）'!$A$5:$A$25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'人口ピラミッド（国勢調査）'!$B$5:$B$25</c:f>
              <c:numCache>
                <c:formatCode>#,##0;[Red]#,##0</c:formatCode>
                <c:ptCount val="21"/>
                <c:pt idx="0">
                  <c:v>2205</c:v>
                </c:pt>
                <c:pt idx="1">
                  <c:v>2602</c:v>
                </c:pt>
                <c:pt idx="2">
                  <c:v>2587</c:v>
                </c:pt>
                <c:pt idx="3">
                  <c:v>2691</c:v>
                </c:pt>
                <c:pt idx="4">
                  <c:v>2240</c:v>
                </c:pt>
                <c:pt idx="5">
                  <c:v>2720</c:v>
                </c:pt>
                <c:pt idx="6">
                  <c:v>3151</c:v>
                </c:pt>
                <c:pt idx="7">
                  <c:v>3596</c:v>
                </c:pt>
                <c:pt idx="8">
                  <c:v>4124</c:v>
                </c:pt>
                <c:pt idx="9">
                  <c:v>4638</c:v>
                </c:pt>
                <c:pt idx="10">
                  <c:v>3852</c:v>
                </c:pt>
                <c:pt idx="11">
                  <c:v>3454</c:v>
                </c:pt>
                <c:pt idx="12">
                  <c:v>3672</c:v>
                </c:pt>
                <c:pt idx="13">
                  <c:v>4310</c:v>
                </c:pt>
                <c:pt idx="14">
                  <c:v>4018</c:v>
                </c:pt>
                <c:pt idx="15">
                  <c:v>2780</c:v>
                </c:pt>
                <c:pt idx="16">
                  <c:v>1833</c:v>
                </c:pt>
                <c:pt idx="17">
                  <c:v>1044</c:v>
                </c:pt>
                <c:pt idx="18">
                  <c:v>401</c:v>
                </c:pt>
                <c:pt idx="19">
                  <c:v>68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BB-48C9-8F63-C98996D5B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"/>
        <c:axId val="4"/>
      </c:barChart>
      <c:catAx>
        <c:axId val="5297682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7.3529340942473931E-2"/>
              <c:y val="1.477846209817832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176475646966153"/>
              <c:y val="0.93103531613003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9768216"/>
        <c:crosses val="autoZero"/>
        <c:crossBetween val="between"/>
        <c:majorUnit val="1500"/>
        <c:minorUnit val="400"/>
      </c:valAx>
      <c:catAx>
        <c:axId val="3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axMin"/>
          <c:max val="6000"/>
          <c:min val="-6000"/>
        </c:scaling>
        <c:delete val="0"/>
        <c:axPos val="t"/>
        <c:numFmt formatCode="#,##0;[Red]#,##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"/>
        <c:crosses val="max"/>
        <c:crossBetween val="between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9125364431487"/>
          <c:y val="9.5238316681353893E-2"/>
          <c:w val="0.78134110787172006"/>
          <c:h val="0.804763775957440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救急件数!$B$3</c:f>
              <c:strCache>
                <c:ptCount val="1"/>
                <c:pt idx="0">
                  <c:v>一般負傷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救急件数!$B$4:$B$10</c:f>
              <c:numCache>
                <c:formatCode>#,##0;[Red]#,##0</c:formatCode>
                <c:ptCount val="7"/>
                <c:pt idx="0">
                  <c:v>647</c:v>
                </c:pt>
                <c:pt idx="1">
                  <c:v>671</c:v>
                </c:pt>
                <c:pt idx="2">
                  <c:v>682</c:v>
                </c:pt>
                <c:pt idx="3">
                  <c:v>603</c:v>
                </c:pt>
                <c:pt idx="4">
                  <c:v>626</c:v>
                </c:pt>
                <c:pt idx="5">
                  <c:v>737</c:v>
                </c:pt>
                <c:pt idx="6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8-44BC-9FE8-E6367A504CCF}"/>
            </c:ext>
          </c:extLst>
        </c:ser>
        <c:ser>
          <c:idx val="1"/>
          <c:order val="1"/>
          <c:tx>
            <c:strRef>
              <c:f>救急件数!$C$3</c:f>
              <c:strCache>
                <c:ptCount val="1"/>
                <c:pt idx="0">
                  <c:v>火災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救急件数!$C$4:$C$9</c:f>
              <c:numCache>
                <c:formatCode>#,##0;[Red]#,##0</c:formatCode>
                <c:ptCount val="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8-44BC-9FE8-E6367A504CCF}"/>
            </c:ext>
          </c:extLst>
        </c:ser>
        <c:ser>
          <c:idx val="2"/>
          <c:order val="2"/>
          <c:tx>
            <c:strRef>
              <c:f>救急件数!$D$3</c:f>
              <c:strCache>
                <c:ptCount val="1"/>
                <c:pt idx="0">
                  <c:v>交通事故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救急件数!$D$4:$D$10</c:f>
              <c:numCache>
                <c:formatCode>#,##0;[Red]#,##0</c:formatCode>
                <c:ptCount val="7"/>
                <c:pt idx="0">
                  <c:v>494</c:v>
                </c:pt>
                <c:pt idx="1">
                  <c:v>436</c:v>
                </c:pt>
                <c:pt idx="2">
                  <c:v>394</c:v>
                </c:pt>
                <c:pt idx="3">
                  <c:v>366</c:v>
                </c:pt>
                <c:pt idx="4">
                  <c:v>292</c:v>
                </c:pt>
                <c:pt idx="5">
                  <c:v>401</c:v>
                </c:pt>
                <c:pt idx="6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A8-44BC-9FE8-E6367A504CCF}"/>
            </c:ext>
          </c:extLst>
        </c:ser>
        <c:ser>
          <c:idx val="3"/>
          <c:order val="3"/>
          <c:tx>
            <c:strRef>
              <c:f>救急件数!$E$3</c:f>
              <c:strCache>
                <c:ptCount val="1"/>
                <c:pt idx="0">
                  <c:v>急病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救急件数!$E$4:$E$10</c:f>
              <c:numCache>
                <c:formatCode>#,##0;[Red]#,##0</c:formatCode>
                <c:ptCount val="7"/>
                <c:pt idx="0">
                  <c:v>2980</c:v>
                </c:pt>
                <c:pt idx="1">
                  <c:v>3110</c:v>
                </c:pt>
                <c:pt idx="2">
                  <c:v>3188</c:v>
                </c:pt>
                <c:pt idx="3">
                  <c:v>2861</c:v>
                </c:pt>
                <c:pt idx="4">
                  <c:v>2982</c:v>
                </c:pt>
                <c:pt idx="5">
                  <c:v>3609</c:v>
                </c:pt>
                <c:pt idx="6">
                  <c:v>3960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A8-44BC-9FE8-E6367A504CCF}"/>
            </c:ext>
          </c:extLst>
        </c:ser>
        <c:ser>
          <c:idx val="4"/>
          <c:order val="4"/>
          <c:tx>
            <c:strRef>
              <c:f>救急件数!$F$3</c:f>
              <c:strCache>
                <c:ptCount val="1"/>
                <c:pt idx="0">
                  <c:v>その他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救急件数!$F$4:$F$10</c:f>
              <c:numCache>
                <c:formatCode>#,##0;[Red]#,##0</c:formatCode>
                <c:ptCount val="7"/>
                <c:pt idx="0">
                  <c:v>610</c:v>
                </c:pt>
                <c:pt idx="1">
                  <c:v>566</c:v>
                </c:pt>
                <c:pt idx="2">
                  <c:v>610</c:v>
                </c:pt>
                <c:pt idx="3">
                  <c:v>513</c:v>
                </c:pt>
                <c:pt idx="4">
                  <c:v>479</c:v>
                </c:pt>
                <c:pt idx="5">
                  <c:v>574</c:v>
                </c:pt>
                <c:pt idx="6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A8-44BC-9FE8-E6367A504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29766576"/>
        <c:axId val="1"/>
      </c:barChart>
      <c:catAx>
        <c:axId val="529766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94023321195522502"/>
              <c:y val="0.921431049567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9766576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44833476843062"/>
          <c:y val="1.3333283052262144E-2"/>
          <c:w val="0.50985617904481306"/>
          <c:h val="5.5238281996359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1-3　地目別面積の推移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（令和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(202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3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)年1月1日）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　総地積 59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2.74㎢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layout>
        <c:manualLayout>
          <c:xMode val="edge"/>
          <c:yMode val="edge"/>
          <c:x val="0.2675679034438877"/>
          <c:y val="3.53358127664871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6790817985087"/>
          <c:y val="0.26577751855092185"/>
          <c:w val="0.61909223874785468"/>
          <c:h val="0.7138666925893522"/>
        </c:manualLayout>
      </c:layout>
      <c:doughnutChart>
        <c:varyColors val="1"/>
        <c:ser>
          <c:idx val="0"/>
          <c:order val="0"/>
          <c:tx>
            <c:strRef>
              <c:f>地目別面積の推移!$A$1</c:f>
              <c:strCache>
                <c:ptCount val="1"/>
                <c:pt idx="0">
                  <c:v>1-3　地目別面積の推移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5B-4E7F-ABF3-1E9E92856F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5B-4E7F-ABF3-1E9E92856F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5B-4E7F-ABF3-1E9E92856F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5B-4E7F-ABF3-1E9E92856F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5B-4E7F-ABF3-1E9E92856F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5B-4E7F-ABF3-1E9E92856F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85B-4E7F-ABF3-1E9E92856F8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5B-4E7F-ABF3-1E9E92856F8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85B-4E7F-ABF3-1E9E92856F80}"/>
              </c:ext>
            </c:extLst>
          </c:dPt>
          <c:dLbls>
            <c:dLbl>
              <c:idx val="0"/>
              <c:layout>
                <c:manualLayout>
                  <c:x val="1.2635077811435334E-2"/>
                  <c:y val="-2.61464887916230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5B-4E7F-ABF3-1E9E92856F80}"/>
                </c:ext>
              </c:extLst>
            </c:dLbl>
            <c:dLbl>
              <c:idx val="1"/>
              <c:layout>
                <c:manualLayout>
                  <c:x val="2.2111386170011935E-2"/>
                  <c:y val="-1.307324439581151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5B-4E7F-ABF3-1E9E92856F80}"/>
                </c:ext>
              </c:extLst>
            </c:dLbl>
            <c:dLbl>
              <c:idx val="2"/>
              <c:layout>
                <c:manualLayout>
                  <c:x val="1.2635077811435393E-2"/>
                  <c:y val="6.5366221979057592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5B-4E7F-ABF3-1E9E92856F80}"/>
                </c:ext>
              </c:extLst>
            </c:dLbl>
            <c:dLbl>
              <c:idx val="3"/>
              <c:layout>
                <c:manualLayout>
                  <c:x val="0.18952616717153087"/>
                  <c:y val="-3.268311098952879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5B-4E7F-ABF3-1E9E92856F80}"/>
                </c:ext>
              </c:extLst>
            </c:dLbl>
            <c:dLbl>
              <c:idx val="5"/>
              <c:layout>
                <c:manualLayout>
                  <c:x val="0.13582708647293046"/>
                  <c:y val="1.960986659371727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5B-4E7F-ABF3-1E9E92856F80}"/>
                </c:ext>
              </c:extLst>
            </c:dLbl>
            <c:dLbl>
              <c:idx val="6"/>
              <c:layout>
                <c:manualLayout>
                  <c:x val="0.15162093373722471"/>
                  <c:y val="9.151271077068050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5B-4E7F-ABF3-1E9E92856F80}"/>
                </c:ext>
              </c:extLst>
            </c:dLbl>
            <c:dLbl>
              <c:idx val="7"/>
              <c:layout>
                <c:manualLayout>
                  <c:x val="1.5793847264294298E-2"/>
                  <c:y val="8.497608857277474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5B-4E7F-ABF3-1E9E92856F80}"/>
                </c:ext>
              </c:extLst>
            </c:dLbl>
            <c:dLbl>
              <c:idx val="8"/>
              <c:layout>
                <c:manualLayout>
                  <c:x val="0"/>
                  <c:y val="-3.9219733187434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5B-4E7F-ABF3-1E9E92856F8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地目別面積の推移!$B$4:$J$4</c:f>
              <c:strCache>
                <c:ptCount val="9"/>
                <c:pt idx="0">
                  <c:v>田</c:v>
                </c:pt>
                <c:pt idx="1">
                  <c:v>畑</c:v>
                </c:pt>
                <c:pt idx="2">
                  <c:v>宅地</c:v>
                </c:pt>
                <c:pt idx="3">
                  <c:v>池沼</c:v>
                </c:pt>
                <c:pt idx="4">
                  <c:v>山林</c:v>
                </c:pt>
                <c:pt idx="5">
                  <c:v>牧場</c:v>
                </c:pt>
                <c:pt idx="6">
                  <c:v>原野</c:v>
                </c:pt>
                <c:pt idx="7">
                  <c:v>雑種地</c:v>
                </c:pt>
                <c:pt idx="8">
                  <c:v>その他</c:v>
                </c:pt>
              </c:strCache>
            </c:strRef>
          </c:cat>
          <c:val>
            <c:numRef>
              <c:f>地目別面積の推移!$B$5:$J$5</c:f>
              <c:numCache>
                <c:formatCode>0.0%</c:formatCode>
                <c:ptCount val="9"/>
                <c:pt idx="0">
                  <c:v>0.11100801193101204</c:v>
                </c:pt>
                <c:pt idx="1">
                  <c:v>6.3327827837116046E-2</c:v>
                </c:pt>
                <c:pt idx="2">
                  <c:v>6.2298710566672459E-2</c:v>
                </c:pt>
                <c:pt idx="3">
                  <c:v>1.8186695369478408E-3</c:v>
                </c:pt>
                <c:pt idx="4">
                  <c:v>0.1434083351750596</c:v>
                </c:pt>
                <c:pt idx="5">
                  <c:v>2.7938003276304492E-3</c:v>
                </c:pt>
                <c:pt idx="6">
                  <c:v>8.4218908427120785E-3</c:v>
                </c:pt>
                <c:pt idx="7">
                  <c:v>4.3749293536299999E-2</c:v>
                </c:pt>
                <c:pt idx="8">
                  <c:v>0.56317346024654946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5B-4E7F-ABF3-1E9E92856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57367526738161"/>
          <c:y val="0.27586834784465752"/>
          <c:w val="0.54657448184860202"/>
          <c:h val="0.61093115837576406"/>
        </c:manualLayout>
      </c:layout>
      <c:pieChart>
        <c:varyColors val="1"/>
        <c:ser>
          <c:idx val="0"/>
          <c:order val="0"/>
          <c:tx>
            <c:strRef>
              <c:f>一般会計決算歳入・歳出!$B$4</c:f>
              <c:strCache>
                <c:ptCount val="1"/>
                <c:pt idx="0">
                  <c:v>決算額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BE4-4025-A3C6-F4B1A470B8CB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BE4-4025-A3C6-F4B1A470B8CB}"/>
              </c:ext>
            </c:extLst>
          </c:dPt>
          <c:dPt>
            <c:idx val="2"/>
            <c:bubble3D val="0"/>
            <c:spPr>
              <a:pattFill prst="zigZ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BE4-4025-A3C6-F4B1A470B8CB}"/>
              </c:ext>
            </c:extLst>
          </c:dPt>
          <c:dPt>
            <c:idx val="3"/>
            <c:bubble3D val="0"/>
            <c:spPr>
              <a:pattFill prst="dk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BE4-4025-A3C6-F4B1A470B8CB}"/>
              </c:ext>
            </c:extLst>
          </c:dPt>
          <c:dPt>
            <c:idx val="4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BE4-4025-A3C6-F4B1A470B8CB}"/>
              </c:ext>
            </c:extLst>
          </c:dPt>
          <c:dPt>
            <c:idx val="5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BE4-4025-A3C6-F4B1A470B8CB}"/>
              </c:ext>
            </c:extLst>
          </c:dPt>
          <c:dPt>
            <c:idx val="6"/>
            <c:bubble3D val="0"/>
            <c:spPr>
              <a:pattFill prst="pct25">
                <a:fgClr>
                  <a:schemeClr val="bg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BE4-4025-A3C6-F4B1A470B8CB}"/>
              </c:ext>
            </c:extLst>
          </c:dPt>
          <c:dPt>
            <c:idx val="7"/>
            <c:bubble3D val="0"/>
            <c:spPr>
              <a:pattFill prst="weave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BE4-4025-A3C6-F4B1A470B8CB}"/>
              </c:ext>
            </c:extLst>
          </c:dPt>
          <c:dPt>
            <c:idx val="8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BE4-4025-A3C6-F4B1A470B8CB}"/>
              </c:ext>
            </c:extLst>
          </c:dPt>
          <c:dPt>
            <c:idx val="9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BE4-4025-A3C6-F4B1A470B8CB}"/>
              </c:ext>
            </c:extLst>
          </c:dPt>
          <c:dPt>
            <c:idx val="10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ABE4-4025-A3C6-F4B1A470B8CB}"/>
              </c:ext>
            </c:extLst>
          </c:dPt>
          <c:dLbls>
            <c:dLbl>
              <c:idx val="0"/>
              <c:layout>
                <c:manualLayout>
                  <c:x val="-0.19447752994377351"/>
                  <c:y val="9.8460438249629828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E4-4025-A3C6-F4B1A470B8CB}"/>
                </c:ext>
              </c:extLst>
            </c:dLbl>
            <c:dLbl>
              <c:idx val="1"/>
              <c:layout>
                <c:manualLayout>
                  <c:x val="5.7556609318132869E-2"/>
                  <c:y val="-0.125475941811297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4-4025-A3C6-F4B1A470B8CB}"/>
                </c:ext>
              </c:extLst>
            </c:dLbl>
            <c:dLbl>
              <c:idx val="2"/>
              <c:layout>
                <c:manualLayout>
                  <c:x val="1.3918244572696841E-2"/>
                  <c:y val="1.8292961471419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ABE4-4025-A3C6-F4B1A470B8CB}"/>
                </c:ext>
              </c:extLst>
            </c:dLbl>
            <c:dLbl>
              <c:idx val="3"/>
              <c:layout>
                <c:manualLayout>
                  <c:x val="-4.3040055138774756E-2"/>
                  <c:y val="1.295149116700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E4-4025-A3C6-F4B1A470B8CB}"/>
                </c:ext>
              </c:extLst>
            </c:dLbl>
            <c:dLbl>
              <c:idx val="4"/>
              <c:layout>
                <c:manualLayout>
                  <c:x val="-5.3581362743011694E-2"/>
                  <c:y val="6.263161238923346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E4-4025-A3C6-F4B1A470B8CB}"/>
                </c:ext>
              </c:extLst>
            </c:dLbl>
            <c:dLbl>
              <c:idx val="5"/>
              <c:layout>
                <c:manualLayout>
                  <c:x val="-6.6333846583962394E-2"/>
                  <c:y val="0.141724854225623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E4-4025-A3C6-F4B1A470B8CB}"/>
                </c:ext>
              </c:extLst>
            </c:dLbl>
            <c:dLbl>
              <c:idx val="6"/>
              <c:layout>
                <c:manualLayout>
                  <c:x val="-9.0130649408092664E-2"/>
                  <c:y val="5.94169024961264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E4-4025-A3C6-F4B1A470B8CB}"/>
                </c:ext>
              </c:extLst>
            </c:dLbl>
            <c:dLbl>
              <c:idx val="7"/>
              <c:layout>
                <c:manualLayout>
                  <c:x val="-9.7810547926342278E-2"/>
                  <c:y val="2.844225477401916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E4-4025-A3C6-F4B1A470B8CB}"/>
                </c:ext>
              </c:extLst>
            </c:dLbl>
            <c:dLbl>
              <c:idx val="8"/>
              <c:layout>
                <c:manualLayout>
                  <c:x val="-8.1878521015716216E-2"/>
                  <c:y val="-1.6325014381363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E4-4025-A3C6-F4B1A470B8CB}"/>
                </c:ext>
              </c:extLst>
            </c:dLbl>
            <c:dLbl>
              <c:idx val="9"/>
              <c:layout>
                <c:manualLayout>
                  <c:x val="3.069439054617374E-2"/>
                  <c:y val="-3.95155354184079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E4-4025-A3C6-F4B1A470B8CB}"/>
                </c:ext>
              </c:extLst>
            </c:dLbl>
            <c:dLbl>
              <c:idx val="10"/>
              <c:layout>
                <c:manualLayout>
                  <c:x val="0.1673399012722773"/>
                  <c:y val="-2.869308934148596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E4-4025-A3C6-F4B1A470B8C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一般会計決算歳入・歳出!$A$5:$A$15</c:f>
              <c:strCache>
                <c:ptCount val="11"/>
                <c:pt idx="0">
                  <c:v>市税</c:v>
                </c:pt>
                <c:pt idx="1">
                  <c:v>地方譲与税</c:v>
                </c:pt>
                <c:pt idx="2">
                  <c:v>地方消費税交付金</c:v>
                </c:pt>
                <c:pt idx="3">
                  <c:v>地方交付税</c:v>
                </c:pt>
                <c:pt idx="4">
                  <c:v>国庫支出金</c:v>
                </c:pt>
                <c:pt idx="5">
                  <c:v>県支出金</c:v>
                </c:pt>
                <c:pt idx="6">
                  <c:v>繰入金</c:v>
                </c:pt>
                <c:pt idx="7">
                  <c:v>繰越金</c:v>
                </c:pt>
                <c:pt idx="8">
                  <c:v>諸収入</c:v>
                </c:pt>
                <c:pt idx="9">
                  <c:v>市債</c:v>
                </c:pt>
                <c:pt idx="10">
                  <c:v>その他</c:v>
                </c:pt>
              </c:strCache>
            </c:strRef>
          </c:cat>
          <c:val>
            <c:numRef>
              <c:f>一般会計決算歳入・歳出!$B$5:$B$15</c:f>
              <c:numCache>
                <c:formatCode>#"億"###0"万""円"</c:formatCode>
                <c:ptCount val="11"/>
                <c:pt idx="0">
                  <c:v>1909402</c:v>
                </c:pt>
                <c:pt idx="1">
                  <c:v>45451</c:v>
                </c:pt>
                <c:pt idx="2">
                  <c:v>296649</c:v>
                </c:pt>
                <c:pt idx="3">
                  <c:v>661126</c:v>
                </c:pt>
                <c:pt idx="4">
                  <c:v>1027455</c:v>
                </c:pt>
                <c:pt idx="5">
                  <c:v>451204</c:v>
                </c:pt>
                <c:pt idx="6">
                  <c:v>267924</c:v>
                </c:pt>
                <c:pt idx="7">
                  <c:v>420365</c:v>
                </c:pt>
                <c:pt idx="8">
                  <c:v>235036</c:v>
                </c:pt>
                <c:pt idx="9">
                  <c:v>172180</c:v>
                </c:pt>
                <c:pt idx="10">
                  <c:v>247214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E4-4025-A3C6-F4B1A470B8CB}"/>
            </c:ext>
          </c:extLst>
        </c:ser>
        <c:ser>
          <c:idx val="1"/>
          <c:order val="1"/>
          <c:tx>
            <c:strRef>
              <c:f>一般会計決算歳入・歳出!$C$4</c:f>
              <c:strCache>
                <c:ptCount val="1"/>
                <c:pt idx="0">
                  <c:v>構成比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C-ABE4-4025-A3C6-F4B1A470B8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ABE4-4025-A3C6-F4B1A470B8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E-ABE4-4025-A3C6-F4B1A470B8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F-ABE4-4025-A3C6-F4B1A470B8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0-ABE4-4025-A3C6-F4B1A470B8C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1-ABE4-4025-A3C6-F4B1A470B8C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2-ABE4-4025-A3C6-F4B1A470B8C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3-ABE4-4025-A3C6-F4B1A470B8C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4-ABE4-4025-A3C6-F4B1A470B8C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5-ABE4-4025-A3C6-F4B1A470B8C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6-ABE4-4025-A3C6-F4B1A470B8CB}"/>
              </c:ext>
            </c:extLst>
          </c:dPt>
          <c:dLbls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一般会計決算歳入・歳出!$A$5:$A$15</c:f>
              <c:strCache>
                <c:ptCount val="11"/>
                <c:pt idx="0">
                  <c:v>市税</c:v>
                </c:pt>
                <c:pt idx="1">
                  <c:v>地方譲与税</c:v>
                </c:pt>
                <c:pt idx="2">
                  <c:v>地方消費税交付金</c:v>
                </c:pt>
                <c:pt idx="3">
                  <c:v>地方交付税</c:v>
                </c:pt>
                <c:pt idx="4">
                  <c:v>国庫支出金</c:v>
                </c:pt>
                <c:pt idx="5">
                  <c:v>県支出金</c:v>
                </c:pt>
                <c:pt idx="6">
                  <c:v>繰入金</c:v>
                </c:pt>
                <c:pt idx="7">
                  <c:v>繰越金</c:v>
                </c:pt>
                <c:pt idx="8">
                  <c:v>諸収入</c:v>
                </c:pt>
                <c:pt idx="9">
                  <c:v>市債</c:v>
                </c:pt>
                <c:pt idx="10">
                  <c:v>その他</c:v>
                </c:pt>
              </c:strCache>
            </c:strRef>
          </c:cat>
          <c:val>
            <c:numRef>
              <c:f>一般会計決算歳入・歳出!$C$5:$C$15</c:f>
              <c:numCache>
                <c:formatCode>0.0;[Red]0.0</c:formatCode>
                <c:ptCount val="11"/>
                <c:pt idx="0">
                  <c:v>33.299999999999997</c:v>
                </c:pt>
                <c:pt idx="1">
                  <c:v>0.8</c:v>
                </c:pt>
                <c:pt idx="2">
                  <c:v>5.2</c:v>
                </c:pt>
                <c:pt idx="3">
                  <c:v>11.5</c:v>
                </c:pt>
                <c:pt idx="4">
                  <c:v>17.899999999999999</c:v>
                </c:pt>
                <c:pt idx="5">
                  <c:v>7.9</c:v>
                </c:pt>
                <c:pt idx="6">
                  <c:v>4.7</c:v>
                </c:pt>
                <c:pt idx="7">
                  <c:v>7.3</c:v>
                </c:pt>
                <c:pt idx="8">
                  <c:v>4.0999999999999996</c:v>
                </c:pt>
                <c:pt idx="9">
                  <c:v>3</c:v>
                </c:pt>
                <c:pt idx="1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BE4-4025-A3C6-F4B1A470B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3010825723461882"/>
          <c:y val="3.5842188780843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58813666998605"/>
          <c:y val="0.30824480652444042"/>
          <c:w val="0.79032396380061987"/>
          <c:h val="0.526883564640613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人口の推移!$B$4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人口の推移!$A$8:$A$25</c:f>
              <c:strCache>
                <c:ptCount val="18"/>
                <c:pt idx="0">
                  <c:v>S10</c:v>
                </c:pt>
                <c:pt idx="1">
                  <c:v>15</c:v>
                </c:pt>
                <c:pt idx="2">
                  <c:v>22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H2</c:v>
                </c:pt>
                <c:pt idx="12">
                  <c:v>7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27</c:v>
                </c:pt>
                <c:pt idx="17">
                  <c:v>R2</c:v>
                </c:pt>
              </c:strCache>
            </c:strRef>
          </c:cat>
          <c:val>
            <c:numRef>
              <c:f>人口の推移!$B$8:$B$25</c:f>
              <c:numCache>
                <c:formatCode>#,##0</c:formatCode>
                <c:ptCount val="18"/>
                <c:pt idx="0">
                  <c:v>21090</c:v>
                </c:pt>
                <c:pt idx="1">
                  <c:v>21773</c:v>
                </c:pt>
                <c:pt idx="2">
                  <c:v>29004</c:v>
                </c:pt>
                <c:pt idx="3">
                  <c:v>29698</c:v>
                </c:pt>
                <c:pt idx="4">
                  <c:v>29459</c:v>
                </c:pt>
                <c:pt idx="5">
                  <c:v>29283</c:v>
                </c:pt>
                <c:pt idx="6">
                  <c:v>30332</c:v>
                </c:pt>
                <c:pt idx="7">
                  <c:v>34065</c:v>
                </c:pt>
                <c:pt idx="8">
                  <c:v>37927</c:v>
                </c:pt>
                <c:pt idx="9">
                  <c:v>42259</c:v>
                </c:pt>
                <c:pt idx="10">
                  <c:v>45346</c:v>
                </c:pt>
                <c:pt idx="11">
                  <c:v>48970</c:v>
                </c:pt>
                <c:pt idx="12">
                  <c:v>52581</c:v>
                </c:pt>
                <c:pt idx="13">
                  <c:v>55227</c:v>
                </c:pt>
                <c:pt idx="14">
                  <c:v>57184</c:v>
                </c:pt>
                <c:pt idx="15">
                  <c:v>58402</c:v>
                </c:pt>
                <c:pt idx="16">
                  <c:v>58148</c:v>
                </c:pt>
                <c:pt idx="17">
                  <c:v>57307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2-47A8-B611-E1E7B2D16746}"/>
            </c:ext>
          </c:extLst>
        </c:ser>
        <c:ser>
          <c:idx val="4"/>
          <c:order val="1"/>
          <c:tx>
            <c:strRef>
              <c:f>人口の推移!$C$4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人口の推移!$A$8:$A$25</c:f>
              <c:strCache>
                <c:ptCount val="18"/>
                <c:pt idx="0">
                  <c:v>S10</c:v>
                </c:pt>
                <c:pt idx="1">
                  <c:v>15</c:v>
                </c:pt>
                <c:pt idx="2">
                  <c:v>22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H2</c:v>
                </c:pt>
                <c:pt idx="12">
                  <c:v>7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27</c:v>
                </c:pt>
                <c:pt idx="17">
                  <c:v>R2</c:v>
                </c:pt>
              </c:strCache>
            </c:strRef>
          </c:cat>
          <c:val>
            <c:numRef>
              <c:f>人口の推移!$C$8:$C$25</c:f>
              <c:numCache>
                <c:formatCode>#,##0</c:formatCode>
                <c:ptCount val="18"/>
                <c:pt idx="0">
                  <c:v>22243</c:v>
                </c:pt>
                <c:pt idx="1">
                  <c:v>22840</c:v>
                </c:pt>
                <c:pt idx="2">
                  <c:v>30615</c:v>
                </c:pt>
                <c:pt idx="3">
                  <c:v>31324</c:v>
                </c:pt>
                <c:pt idx="4">
                  <c:v>31941</c:v>
                </c:pt>
                <c:pt idx="5">
                  <c:v>31665</c:v>
                </c:pt>
                <c:pt idx="6">
                  <c:v>32295</c:v>
                </c:pt>
                <c:pt idx="7">
                  <c:v>34944</c:v>
                </c:pt>
                <c:pt idx="8">
                  <c:v>39194</c:v>
                </c:pt>
                <c:pt idx="9">
                  <c:v>43177</c:v>
                </c:pt>
                <c:pt idx="10">
                  <c:v>46030</c:v>
                </c:pt>
                <c:pt idx="11">
                  <c:v>48801</c:v>
                </c:pt>
                <c:pt idx="12">
                  <c:v>52546</c:v>
                </c:pt>
                <c:pt idx="13">
                  <c:v>55601</c:v>
                </c:pt>
                <c:pt idx="14">
                  <c:v>57848</c:v>
                </c:pt>
                <c:pt idx="15">
                  <c:v>59410</c:v>
                </c:pt>
                <c:pt idx="16">
                  <c:v>58998</c:v>
                </c:pt>
                <c:pt idx="17">
                  <c:v>57903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2-47A8-B611-E1E7B2D16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009456"/>
        <c:axId val="1"/>
      </c:barChart>
      <c:lineChart>
        <c:grouping val="standard"/>
        <c:varyColors val="0"/>
        <c:ser>
          <c:idx val="2"/>
          <c:order val="2"/>
          <c:tx>
            <c:strRef>
              <c:f>人口の推移!$D$4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人口の推移!$D$8:$D$25</c:f>
              <c:numCache>
                <c:formatCode>#,##0</c:formatCode>
                <c:ptCount val="18"/>
                <c:pt idx="0">
                  <c:v>7663</c:v>
                </c:pt>
                <c:pt idx="1">
                  <c:v>7677</c:v>
                </c:pt>
                <c:pt idx="2">
                  <c:v>10933</c:v>
                </c:pt>
                <c:pt idx="3">
                  <c:v>10939</c:v>
                </c:pt>
                <c:pt idx="4">
                  <c:v>11002</c:v>
                </c:pt>
                <c:pt idx="5">
                  <c:v>11817</c:v>
                </c:pt>
                <c:pt idx="6">
                  <c:v>13261</c:v>
                </c:pt>
                <c:pt idx="7">
                  <c:v>16199</c:v>
                </c:pt>
                <c:pt idx="8">
                  <c:v>19441</c:v>
                </c:pt>
                <c:pt idx="9">
                  <c:v>22868</c:v>
                </c:pt>
                <c:pt idx="10">
                  <c:v>25212</c:v>
                </c:pt>
                <c:pt idx="11">
                  <c:v>29180</c:v>
                </c:pt>
                <c:pt idx="12">
                  <c:v>33257</c:v>
                </c:pt>
                <c:pt idx="13">
                  <c:v>37124</c:v>
                </c:pt>
                <c:pt idx="14">
                  <c:v>40917</c:v>
                </c:pt>
                <c:pt idx="15">
                  <c:v>44602</c:v>
                </c:pt>
                <c:pt idx="16">
                  <c:v>45608</c:v>
                </c:pt>
                <c:pt idx="17">
                  <c:v>47454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E2-47A8-B611-E1E7B2D16746}"/>
            </c:ext>
          </c:extLst>
        </c:ser>
        <c:ser>
          <c:idx val="3"/>
          <c:order val="3"/>
          <c:tx>
            <c:strRef>
              <c:f>人口の推移!$E$4</c:f>
              <c:strCache>
                <c:ptCount val="1"/>
                <c:pt idx="0">
                  <c:v>人口総数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人口の推移!$E$8:$E$25</c:f>
              <c:numCache>
                <c:formatCode>#,##0</c:formatCode>
                <c:ptCount val="18"/>
                <c:pt idx="0">
                  <c:v>43333</c:v>
                </c:pt>
                <c:pt idx="1">
                  <c:v>44613</c:v>
                </c:pt>
                <c:pt idx="2">
                  <c:v>59619</c:v>
                </c:pt>
                <c:pt idx="3">
                  <c:v>61022</c:v>
                </c:pt>
                <c:pt idx="4">
                  <c:v>61400</c:v>
                </c:pt>
                <c:pt idx="5">
                  <c:v>60948</c:v>
                </c:pt>
                <c:pt idx="6">
                  <c:v>62627</c:v>
                </c:pt>
                <c:pt idx="7">
                  <c:v>69009</c:v>
                </c:pt>
                <c:pt idx="8">
                  <c:v>77121</c:v>
                </c:pt>
                <c:pt idx="9">
                  <c:v>85436</c:v>
                </c:pt>
                <c:pt idx="10">
                  <c:v>91376</c:v>
                </c:pt>
                <c:pt idx="11">
                  <c:v>97771</c:v>
                </c:pt>
                <c:pt idx="12">
                  <c:v>105127</c:v>
                </c:pt>
                <c:pt idx="13">
                  <c:v>110828</c:v>
                </c:pt>
                <c:pt idx="14">
                  <c:v>115032</c:v>
                </c:pt>
                <c:pt idx="15">
                  <c:v>117812</c:v>
                </c:pt>
                <c:pt idx="16">
                  <c:v>117146</c:v>
                </c:pt>
                <c:pt idx="17">
                  <c:v>115210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E2-47A8-B611-E1E7B2D16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600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人、世帯数</a:t>
                </a:r>
              </a:p>
            </c:rich>
          </c:tx>
          <c:layout>
            <c:manualLayout>
              <c:xMode val="edge"/>
              <c:yMode val="edge"/>
              <c:x val="4.6595054212472647E-2"/>
              <c:y val="0.211470342711459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009456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71250199156415"/>
          <c:y val="0.16332453428994728"/>
          <c:w val="0.57508092039613268"/>
          <c:h val="8.30949319014206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人口ピラミッド</a:t>
            </a:r>
          </a:p>
        </c:rich>
      </c:tx>
      <c:layout>
        <c:manualLayout>
          <c:xMode val="edge"/>
          <c:yMode val="edge"/>
          <c:x val="0.35443025487417723"/>
          <c:y val="3.1100354807465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518987341772153"/>
          <c:y val="0.1267944064864385"/>
          <c:w val="0.58227848101265822"/>
          <c:h val="0.76315878621082789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'人口ピラミッド（国勢調査）'!$C$4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'人口ピラミッド（国勢調査）'!$A$5:$A$25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'人口ピラミッド（国勢調査）'!$C$5:$C$25</c:f>
              <c:numCache>
                <c:formatCode>#,##0;[Red]#,##0</c:formatCode>
                <c:ptCount val="21"/>
                <c:pt idx="0">
                  <c:v>1975</c:v>
                </c:pt>
                <c:pt idx="1">
                  <c:v>2320</c:v>
                </c:pt>
                <c:pt idx="2">
                  <c:v>2576</c:v>
                </c:pt>
                <c:pt idx="3">
                  <c:v>2549</c:v>
                </c:pt>
                <c:pt idx="4">
                  <c:v>2244</c:v>
                </c:pt>
                <c:pt idx="5">
                  <c:v>2496</c:v>
                </c:pt>
                <c:pt idx="6">
                  <c:v>2857</c:v>
                </c:pt>
                <c:pt idx="7">
                  <c:v>3306</c:v>
                </c:pt>
                <c:pt idx="8">
                  <c:v>3854</c:v>
                </c:pt>
                <c:pt idx="9">
                  <c:v>4428</c:v>
                </c:pt>
                <c:pt idx="10">
                  <c:v>3722</c:v>
                </c:pt>
                <c:pt idx="11">
                  <c:v>3319</c:v>
                </c:pt>
                <c:pt idx="12">
                  <c:v>3707</c:v>
                </c:pt>
                <c:pt idx="13">
                  <c:v>4300</c:v>
                </c:pt>
                <c:pt idx="14">
                  <c:v>4497</c:v>
                </c:pt>
                <c:pt idx="15">
                  <c:v>3107</c:v>
                </c:pt>
                <c:pt idx="16">
                  <c:v>2382</c:v>
                </c:pt>
                <c:pt idx="17">
                  <c:v>1834</c:v>
                </c:pt>
                <c:pt idx="18">
                  <c:v>1042</c:v>
                </c:pt>
                <c:pt idx="19">
                  <c:v>334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6-4E1B-AE6E-A8D974423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6012408"/>
        <c:axId val="1"/>
      </c:barChart>
      <c:barChart>
        <c:barDir val="bar"/>
        <c:grouping val="clustered"/>
        <c:varyColors val="0"/>
        <c:ser>
          <c:idx val="0"/>
          <c:order val="0"/>
          <c:tx>
            <c:strRef>
              <c:f>'人口ピラミッド（国勢調査）'!$B$4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'人口ピラミッド（国勢調査）'!$A$5:$A$25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'人口ピラミッド（国勢調査）'!$B$5:$B$25</c:f>
              <c:numCache>
                <c:formatCode>#,##0;[Red]#,##0</c:formatCode>
                <c:ptCount val="21"/>
                <c:pt idx="0">
                  <c:v>2205</c:v>
                </c:pt>
                <c:pt idx="1">
                  <c:v>2602</c:v>
                </c:pt>
                <c:pt idx="2">
                  <c:v>2587</c:v>
                </c:pt>
                <c:pt idx="3">
                  <c:v>2691</c:v>
                </c:pt>
                <c:pt idx="4">
                  <c:v>2240</c:v>
                </c:pt>
                <c:pt idx="5">
                  <c:v>2720</c:v>
                </c:pt>
                <c:pt idx="6">
                  <c:v>3151</c:v>
                </c:pt>
                <c:pt idx="7">
                  <c:v>3596</c:v>
                </c:pt>
                <c:pt idx="8">
                  <c:v>4124</c:v>
                </c:pt>
                <c:pt idx="9">
                  <c:v>4638</c:v>
                </c:pt>
                <c:pt idx="10">
                  <c:v>3852</c:v>
                </c:pt>
                <c:pt idx="11">
                  <c:v>3454</c:v>
                </c:pt>
                <c:pt idx="12">
                  <c:v>3672</c:v>
                </c:pt>
                <c:pt idx="13">
                  <c:v>4310</c:v>
                </c:pt>
                <c:pt idx="14">
                  <c:v>4018</c:v>
                </c:pt>
                <c:pt idx="15">
                  <c:v>2780</c:v>
                </c:pt>
                <c:pt idx="16">
                  <c:v>1833</c:v>
                </c:pt>
                <c:pt idx="17">
                  <c:v>1044</c:v>
                </c:pt>
                <c:pt idx="18">
                  <c:v>401</c:v>
                </c:pt>
                <c:pt idx="19">
                  <c:v>68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6-4E1B-AE6E-A8D974423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356012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6012408"/>
        <c:crosses val="autoZero"/>
        <c:crossBetween val="between"/>
        <c:majorUnit val="2000"/>
        <c:minorUnit val="400"/>
      </c:valAx>
      <c:catAx>
        <c:axId val="3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axMin"/>
          <c:max val="6000"/>
          <c:min val="-6000"/>
        </c:scaling>
        <c:delete val="0"/>
        <c:axPos val="t"/>
        <c:numFmt formatCode="#,##0;[Red]#,##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"/>
        <c:crosses val="max"/>
        <c:crossBetween val="between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16184480356817"/>
          <c:y val="0.46462865659956937"/>
          <c:w val="0.10933970668245063"/>
          <c:h val="9.7514591268825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産業別就業（15歳以上）人口</a:t>
            </a:r>
          </a:p>
        </c:rich>
      </c:tx>
      <c:layout>
        <c:manualLayout>
          <c:xMode val="edge"/>
          <c:yMode val="edge"/>
          <c:x val="0.29354221347331583"/>
          <c:y val="3.90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99626001049185"/>
          <c:y val="0.28906305134401578"/>
          <c:w val="0.73189893810670914"/>
          <c:h val="0.5312510132808938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'産業別就業（15歳以上）人口（国勢調査）'!$B$4</c:f>
              <c:strCache>
                <c:ptCount val="1"/>
                <c:pt idx="0">
                  <c:v>第１次産業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'産業別就業（15歳以上）人口（国勢調査）'!$A$6:$A$11</c:f>
              <c:strCache>
                <c:ptCount val="6"/>
                <c:pt idx="0">
                  <c:v>27</c:v>
                </c:pt>
                <c:pt idx="1">
                  <c:v>22</c:v>
                </c:pt>
                <c:pt idx="2">
                  <c:v>17</c:v>
                </c:pt>
                <c:pt idx="3">
                  <c:v>12</c:v>
                </c:pt>
                <c:pt idx="4">
                  <c:v>7</c:v>
                </c:pt>
                <c:pt idx="5">
                  <c:v>平成2年</c:v>
                </c:pt>
              </c:strCache>
            </c:strRef>
          </c:cat>
          <c:val>
            <c:numRef>
              <c:f>'産業別就業（15歳以上）人口（国勢調査）'!$B$6:$B$11</c:f>
              <c:numCache>
                <c:formatCode>#,##0_ </c:formatCode>
                <c:ptCount val="6"/>
                <c:pt idx="0">
                  <c:v>3912</c:v>
                </c:pt>
                <c:pt idx="1">
                  <c:v>3673</c:v>
                </c:pt>
                <c:pt idx="2">
                  <c:v>4851</c:v>
                </c:pt>
                <c:pt idx="3">
                  <c:v>5036</c:v>
                </c:pt>
                <c:pt idx="4">
                  <c:v>5381</c:v>
                </c:pt>
                <c:pt idx="5">
                  <c:v>6240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6-4788-B2E2-1C4E6A93F12A}"/>
            </c:ext>
          </c:extLst>
        </c:ser>
        <c:ser>
          <c:idx val="2"/>
          <c:order val="1"/>
          <c:tx>
            <c:strRef>
              <c:f>'産業別就業（15歳以上）人口（国勢調査）'!$C$4</c:f>
              <c:strCache>
                <c:ptCount val="1"/>
                <c:pt idx="0">
                  <c:v>第２次産業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'産業別就業（15歳以上）人口（国勢調査）'!$A$6:$A$11</c:f>
              <c:strCache>
                <c:ptCount val="6"/>
                <c:pt idx="0">
                  <c:v>27</c:v>
                </c:pt>
                <c:pt idx="1">
                  <c:v>22</c:v>
                </c:pt>
                <c:pt idx="2">
                  <c:v>17</c:v>
                </c:pt>
                <c:pt idx="3">
                  <c:v>12</c:v>
                </c:pt>
                <c:pt idx="4">
                  <c:v>7</c:v>
                </c:pt>
                <c:pt idx="5">
                  <c:v>平成2年</c:v>
                </c:pt>
              </c:strCache>
            </c:strRef>
          </c:cat>
          <c:val>
            <c:numRef>
              <c:f>'産業別就業（15歳以上）人口（国勢調査）'!$C$6:$C$11</c:f>
              <c:numCache>
                <c:formatCode>#,##0_ </c:formatCode>
                <c:ptCount val="6"/>
                <c:pt idx="0">
                  <c:v>18344</c:v>
                </c:pt>
                <c:pt idx="1">
                  <c:v>18371</c:v>
                </c:pt>
                <c:pt idx="2">
                  <c:v>19388</c:v>
                </c:pt>
                <c:pt idx="3">
                  <c:v>21193</c:v>
                </c:pt>
                <c:pt idx="4">
                  <c:v>20502</c:v>
                </c:pt>
                <c:pt idx="5">
                  <c:v>19653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6-4788-B2E2-1C4E6A93F12A}"/>
            </c:ext>
          </c:extLst>
        </c:ser>
        <c:ser>
          <c:idx val="3"/>
          <c:order val="2"/>
          <c:tx>
            <c:strRef>
              <c:f>'産業別就業（15歳以上）人口（国勢調査）'!$D$4</c:f>
              <c:strCache>
                <c:ptCount val="1"/>
                <c:pt idx="0">
                  <c:v>第３次産業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'産業別就業（15歳以上）人口（国勢調査）'!$A$6:$A$11</c:f>
              <c:strCache>
                <c:ptCount val="6"/>
                <c:pt idx="0">
                  <c:v>27</c:v>
                </c:pt>
                <c:pt idx="1">
                  <c:v>22</c:v>
                </c:pt>
                <c:pt idx="2">
                  <c:v>17</c:v>
                </c:pt>
                <c:pt idx="3">
                  <c:v>12</c:v>
                </c:pt>
                <c:pt idx="4">
                  <c:v>7</c:v>
                </c:pt>
                <c:pt idx="5">
                  <c:v>平成2年</c:v>
                </c:pt>
              </c:strCache>
            </c:strRef>
          </c:cat>
          <c:val>
            <c:numRef>
              <c:f>'産業別就業（15歳以上）人口（国勢調査）'!$D$6:$D$11</c:f>
              <c:numCache>
                <c:formatCode>#,##0_ </c:formatCode>
                <c:ptCount val="6"/>
                <c:pt idx="0">
                  <c:v>34836</c:v>
                </c:pt>
                <c:pt idx="1">
                  <c:v>33449</c:v>
                </c:pt>
                <c:pt idx="2">
                  <c:v>36344</c:v>
                </c:pt>
                <c:pt idx="3">
                  <c:v>33399</c:v>
                </c:pt>
                <c:pt idx="4">
                  <c:v>31036</c:v>
                </c:pt>
                <c:pt idx="5">
                  <c:v>26014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96-4788-B2E2-1C4E6A93F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55772448"/>
        <c:axId val="1"/>
      </c:barChart>
      <c:catAx>
        <c:axId val="3557724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577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01457239720034"/>
          <c:y val="0.16875082020997376"/>
          <c:w val="0.66319649496937871"/>
          <c:h val="9.06254101049868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気温及び降水量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（令和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年）</a:t>
            </a:r>
          </a:p>
        </c:rich>
      </c:tx>
      <c:layout>
        <c:manualLayout>
          <c:xMode val="edge"/>
          <c:yMode val="edge"/>
          <c:x val="0.41582832110208051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97786720321933"/>
          <c:y val="0.31716475696120888"/>
          <c:w val="0.6861167002012073"/>
          <c:h val="0.425373909336209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気温及び降水量!$A$5</c:f>
              <c:strCache>
                <c:ptCount val="1"/>
                <c:pt idx="0">
                  <c:v>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気温及び降水量!$B$4:$M$4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気温及び降水量!$B$5:$M$5</c:f>
              <c:numCache>
                <c:formatCode>#,##0.0;[Red]\-#,##0.0</c:formatCode>
                <c:ptCount val="12"/>
                <c:pt idx="0">
                  <c:v>13.5</c:v>
                </c:pt>
                <c:pt idx="1">
                  <c:v>23.5</c:v>
                </c:pt>
                <c:pt idx="2">
                  <c:v>79</c:v>
                </c:pt>
                <c:pt idx="3">
                  <c:v>85</c:v>
                </c:pt>
                <c:pt idx="4">
                  <c:v>123.5</c:v>
                </c:pt>
                <c:pt idx="5">
                  <c:v>243.5</c:v>
                </c:pt>
                <c:pt idx="6">
                  <c:v>118</c:v>
                </c:pt>
                <c:pt idx="7">
                  <c:v>198</c:v>
                </c:pt>
                <c:pt idx="8">
                  <c:v>126</c:v>
                </c:pt>
                <c:pt idx="9">
                  <c:v>80.5</c:v>
                </c:pt>
                <c:pt idx="10">
                  <c:v>76.5</c:v>
                </c:pt>
                <c:pt idx="1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F-417A-B270-EB3612262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536136"/>
        <c:axId val="1"/>
      </c:barChart>
      <c:lineChart>
        <c:grouping val="standard"/>
        <c:varyColors val="0"/>
        <c:ser>
          <c:idx val="0"/>
          <c:order val="1"/>
          <c:tx>
            <c:strRef>
              <c:f>気温及び降水量!$A$6</c:f>
              <c:strCache>
                <c:ptCount val="1"/>
                <c:pt idx="0">
                  <c:v>平均気温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気温及び降水量!$B$4:$M$4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気温及び降水量!$B$6:$M$6</c:f>
              <c:numCache>
                <c:formatCode>0.0</c:formatCode>
                <c:ptCount val="12"/>
                <c:pt idx="0">
                  <c:v>1.2</c:v>
                </c:pt>
                <c:pt idx="1">
                  <c:v>2.2999999999999998</c:v>
                </c:pt>
                <c:pt idx="2">
                  <c:v>8.4</c:v>
                </c:pt>
                <c:pt idx="3">
                  <c:v>11.6</c:v>
                </c:pt>
                <c:pt idx="4">
                  <c:v>15.5</c:v>
                </c:pt>
                <c:pt idx="5">
                  <c:v>20.2</c:v>
                </c:pt>
                <c:pt idx="6">
                  <c:v>25.1</c:v>
                </c:pt>
                <c:pt idx="7">
                  <c:v>26</c:v>
                </c:pt>
                <c:pt idx="8">
                  <c:v>23.3</c:v>
                </c:pt>
                <c:pt idx="9">
                  <c:v>14.7</c:v>
                </c:pt>
                <c:pt idx="10">
                  <c:v>9.4</c:v>
                </c:pt>
                <c:pt idx="11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1F-417A-B270-EB3612262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5536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84507040600246974"/>
              <c:y val="0.81716574607278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mm</a:t>
                </a:r>
              </a:p>
            </c:rich>
          </c:tx>
          <c:layout>
            <c:manualLayout>
              <c:xMode val="edge"/>
              <c:yMode val="edge"/>
              <c:x val="7.0422436014818374E-2"/>
              <c:y val="0.231343675324166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55361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0.89738424915132486"/>
              <c:y val="0.227612332040584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127082951840324"/>
          <c:y val="0.20000078348415404"/>
          <c:w val="0.41144995515989846"/>
          <c:h val="8.6567555921181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事業所数・従業者数の推移（民営）</a:t>
            </a:r>
          </a:p>
        </c:rich>
      </c:tx>
      <c:layout>
        <c:manualLayout>
          <c:xMode val="edge"/>
          <c:yMode val="edge"/>
          <c:x val="0.27800009373828272"/>
          <c:y val="3.6912399838909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"/>
          <c:y val="0.29194678708772526"/>
          <c:w val="0.64"/>
          <c:h val="0.553692182407754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事業所数・従業者数の推移!$B$3</c:f>
              <c:strCache>
                <c:ptCount val="1"/>
                <c:pt idx="0">
                  <c:v>従業者数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事業所数・従業者数の推移!$A$4:$A$12</c:f>
              <c:strCache>
                <c:ptCount val="9"/>
                <c:pt idx="0">
                  <c:v>平成11年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令和3年</c:v>
                </c:pt>
              </c:strCache>
            </c:strRef>
          </c:cat>
          <c:val>
            <c:numRef>
              <c:f>事業所数・従業者数の推移!$B$4:$B$12</c:f>
              <c:numCache>
                <c:formatCode>#,##0</c:formatCode>
                <c:ptCount val="9"/>
                <c:pt idx="0">
                  <c:v>45901</c:v>
                </c:pt>
                <c:pt idx="1">
                  <c:v>47517</c:v>
                </c:pt>
                <c:pt idx="2">
                  <c:v>45999</c:v>
                </c:pt>
                <c:pt idx="3">
                  <c:v>49454</c:v>
                </c:pt>
                <c:pt idx="4">
                  <c:v>51789</c:v>
                </c:pt>
                <c:pt idx="5">
                  <c:v>50982</c:v>
                </c:pt>
                <c:pt idx="6">
                  <c:v>49665</c:v>
                </c:pt>
                <c:pt idx="7">
                  <c:v>49775</c:v>
                </c:pt>
                <c:pt idx="8">
                  <c:v>48940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3-4072-9018-B63087F1D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178984"/>
        <c:axId val="1"/>
      </c:barChart>
      <c:lineChart>
        <c:grouping val="standard"/>
        <c:varyColors val="0"/>
        <c:ser>
          <c:idx val="0"/>
          <c:order val="1"/>
          <c:tx>
            <c:strRef>
              <c:f>事業所数・従業者数の推移!$C$3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事業所数・従業者数の推移!$A$4:$A$12</c:f>
              <c:strCache>
                <c:ptCount val="9"/>
                <c:pt idx="0">
                  <c:v>平成11年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令和3年</c:v>
                </c:pt>
              </c:strCache>
            </c:strRef>
          </c:cat>
          <c:val>
            <c:numRef>
              <c:f>事業所数・従業者数の推移!$C$4:$C$12</c:f>
              <c:numCache>
                <c:formatCode>#,##0</c:formatCode>
                <c:ptCount val="9"/>
                <c:pt idx="0">
                  <c:v>5558</c:v>
                </c:pt>
                <c:pt idx="1">
                  <c:v>5700</c:v>
                </c:pt>
                <c:pt idx="2">
                  <c:v>5552</c:v>
                </c:pt>
                <c:pt idx="3">
                  <c:v>5500</c:v>
                </c:pt>
                <c:pt idx="4">
                  <c:v>6058</c:v>
                </c:pt>
                <c:pt idx="5">
                  <c:v>5553</c:v>
                </c:pt>
                <c:pt idx="6">
                  <c:v>5600</c:v>
                </c:pt>
                <c:pt idx="7">
                  <c:v>5504</c:v>
                </c:pt>
                <c:pt idx="8">
                  <c:v>5011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3-4072-9018-B63087F1D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6178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8000093738282714E-2"/>
              <c:y val="0.204698023858128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17898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65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0.85800009373828279"/>
              <c:y val="0.204698023858128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520575553055866"/>
          <c:y val="0.15322633281950868"/>
          <c:w val="0.44206903824521931"/>
          <c:h val="7.79572692302351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産業別事業所数</a:t>
            </a:r>
          </a:p>
        </c:rich>
      </c:tx>
      <c:layout>
        <c:manualLayout>
          <c:xMode val="edge"/>
          <c:yMode val="edge"/>
          <c:x val="0.28417272521446002"/>
          <c:y val="5.99074100977230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0647482014388492"/>
          <c:y val="0.45161391942216172"/>
          <c:w val="0.18705035971223022"/>
          <c:h val="0.23963187561175928"/>
        </c:manualLayout>
      </c:layout>
      <c:pieChart>
        <c:varyColors val="1"/>
        <c:ser>
          <c:idx val="0"/>
          <c:order val="0"/>
          <c:tx>
            <c:strRef>
              <c:f>'産業（中分類）別事業所数・従業者数'!$B$4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1E-4164-9EFA-0D8837315C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1E-4164-9EFA-0D8837315C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1E-4164-9EFA-0D8837315C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1E-4164-9EFA-0D8837315C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1E-4164-9EFA-0D8837315C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1E-4164-9EFA-0D8837315C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1E-4164-9EFA-0D8837315C8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1E-4164-9EFA-0D8837315C8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71E-4164-9EFA-0D8837315C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1E-4164-9EFA-0D8837315C8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1E-4164-9EFA-0D8837315C8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1E-4164-9EFA-0D8837315C8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71E-4164-9EFA-0D8837315C8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1E-4164-9EFA-0D8837315C8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71E-4164-9EFA-0D8837315C89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1E-4164-9EFA-0D8837315C89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71E-4164-9EFA-0D8837315C89}"/>
              </c:ext>
            </c:extLst>
          </c:dPt>
          <c:dLbls>
            <c:dLbl>
              <c:idx val="0"/>
              <c:layout>
                <c:manualLayout>
                  <c:x val="-6.8332861270039111E-2"/>
                  <c:y val="-3.244751056415407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1E-4164-9EFA-0D8837315C89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1E-4164-9EFA-0D8837315C89}"/>
                </c:ext>
              </c:extLst>
            </c:dLbl>
            <c:dLbl>
              <c:idx val="6"/>
              <c:layout>
                <c:manualLayout>
                  <c:x val="1.2476821692252444E-2"/>
                  <c:y val="0.1118462763004378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1E-4164-9EFA-0D8837315C8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'産業（中分類）別事業所数・従業者数'!$A$5:$A$21</c:f>
              <c:strCache>
                <c:ptCount val="17"/>
                <c:pt idx="0">
                  <c:v>農林漁業</c:v>
                </c:pt>
                <c:pt idx="1">
                  <c:v>鉱業，採石業，砂利採取業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運輸業，郵便業</c:v>
                </c:pt>
                <c:pt idx="7">
                  <c:v>卸売業，小売業</c:v>
                </c:pt>
                <c:pt idx="8">
                  <c:v>金融業，保険業</c:v>
                </c:pt>
                <c:pt idx="9">
                  <c:v>不動産業，物品賃貸業</c:v>
                </c:pt>
                <c:pt idx="10">
                  <c:v>学術研究，専門・技術サービス業</c:v>
                </c:pt>
                <c:pt idx="11">
                  <c:v>宿泊業，飲食サービス業</c:v>
                </c:pt>
                <c:pt idx="12">
                  <c:v>生活関連サービス業，娯楽業</c:v>
                </c:pt>
                <c:pt idx="13">
                  <c:v>教育，学習支援業</c:v>
                </c:pt>
                <c:pt idx="14">
                  <c:v>医療，福祉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</c:strCache>
            </c:strRef>
          </c:cat>
          <c:val>
            <c:numRef>
              <c:f>'産業（中分類）別事業所数・従業者数'!$B$5:$B$21</c:f>
              <c:numCache>
                <c:formatCode>#,###,###,##0;" -"###,###,##0</c:formatCode>
                <c:ptCount val="17"/>
                <c:pt idx="0">
                  <c:v>56</c:v>
                </c:pt>
                <c:pt idx="1">
                  <c:v>2</c:v>
                </c:pt>
                <c:pt idx="2">
                  <c:v>545</c:v>
                </c:pt>
                <c:pt idx="3">
                  <c:v>352</c:v>
                </c:pt>
                <c:pt idx="4">
                  <c:v>15</c:v>
                </c:pt>
                <c:pt idx="5">
                  <c:v>29</c:v>
                </c:pt>
                <c:pt idx="6">
                  <c:v>102</c:v>
                </c:pt>
                <c:pt idx="7">
                  <c:v>1316</c:v>
                </c:pt>
                <c:pt idx="8">
                  <c:v>69</c:v>
                </c:pt>
                <c:pt idx="9">
                  <c:v>242</c:v>
                </c:pt>
                <c:pt idx="10">
                  <c:v>197</c:v>
                </c:pt>
                <c:pt idx="11">
                  <c:v>702</c:v>
                </c:pt>
                <c:pt idx="12">
                  <c:v>525</c:v>
                </c:pt>
                <c:pt idx="13">
                  <c:v>141</c:v>
                </c:pt>
                <c:pt idx="14">
                  <c:v>404</c:v>
                </c:pt>
                <c:pt idx="15">
                  <c:v>27</c:v>
                </c:pt>
                <c:pt idx="16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71E-4164-9EFA-0D8837315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産業別従業者数</a:t>
            </a:r>
          </a:p>
        </c:rich>
      </c:tx>
      <c:layout>
        <c:manualLayout>
          <c:xMode val="edge"/>
          <c:yMode val="edge"/>
          <c:x val="0.28261009846144924"/>
          <c:y val="6.046502551493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0942173849969749"/>
          <c:y val="0.45581395348837211"/>
          <c:w val="0.18116006128305198"/>
          <c:h val="0.23255813953488372"/>
        </c:manualLayout>
      </c:layout>
      <c:pieChart>
        <c:varyColors val="1"/>
        <c:ser>
          <c:idx val="0"/>
          <c:order val="0"/>
          <c:tx>
            <c:strRef>
              <c:f>'産業（中分類）別事業所数・従業者数'!$C$4</c:f>
              <c:strCache>
                <c:ptCount val="1"/>
                <c:pt idx="0">
                  <c:v>従業員数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19-45EF-8C13-31F84E921E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19-45EF-8C13-31F84E921E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19-45EF-8C13-31F84E921E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19-45EF-8C13-31F84E921ED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519-45EF-8C13-31F84E921ED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19-45EF-8C13-31F84E921ED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519-45EF-8C13-31F84E921ED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19-45EF-8C13-31F84E921ED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519-45EF-8C13-31F84E921ED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19-45EF-8C13-31F84E921ED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519-45EF-8C13-31F84E921ED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519-45EF-8C13-31F84E921ED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519-45EF-8C13-31F84E921ED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519-45EF-8C13-31F84E921ED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519-45EF-8C13-31F84E921ED5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519-45EF-8C13-31F84E921ED5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519-45EF-8C13-31F84E921ED5}"/>
              </c:ext>
            </c:extLst>
          </c:dPt>
          <c:dLbls>
            <c:dLbl>
              <c:idx val="0"/>
              <c:layout>
                <c:manualLayout>
                  <c:x val="3.5637158215331373E-2"/>
                  <c:y val="-0.135329149959394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19-45EF-8C13-31F84E921ED5}"/>
                </c:ext>
              </c:extLst>
            </c:dLbl>
            <c:dLbl>
              <c:idx val="1"/>
              <c:layout>
                <c:manualLayout>
                  <c:x val="0.23598471809758909"/>
                  <c:y val="-0.12124764355386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19-45EF-8C13-31F84E921ED5}"/>
                </c:ext>
              </c:extLst>
            </c:dLbl>
            <c:dLbl>
              <c:idx val="6"/>
              <c:layout>
                <c:manualLayout>
                  <c:x val="-6.2146200651145303E-2"/>
                  <c:y val="0.103875968992248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19-45EF-8C13-31F84E921ED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'産業（中分類）別事業所数・従業者数'!$A$5:$A$21</c:f>
              <c:strCache>
                <c:ptCount val="17"/>
                <c:pt idx="0">
                  <c:v>農林漁業</c:v>
                </c:pt>
                <c:pt idx="1">
                  <c:v>鉱業，採石業，砂利採取業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運輸業，郵便業</c:v>
                </c:pt>
                <c:pt idx="7">
                  <c:v>卸売業，小売業</c:v>
                </c:pt>
                <c:pt idx="8">
                  <c:v>金融業，保険業</c:v>
                </c:pt>
                <c:pt idx="9">
                  <c:v>不動産業，物品賃貸業</c:v>
                </c:pt>
                <c:pt idx="10">
                  <c:v>学術研究，専門・技術サービス業</c:v>
                </c:pt>
                <c:pt idx="11">
                  <c:v>宿泊業，飲食サービス業</c:v>
                </c:pt>
                <c:pt idx="12">
                  <c:v>生活関連サービス業，娯楽業</c:v>
                </c:pt>
                <c:pt idx="13">
                  <c:v>教育，学習支援業</c:v>
                </c:pt>
                <c:pt idx="14">
                  <c:v>医療，福祉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</c:strCache>
            </c:strRef>
          </c:cat>
          <c:val>
            <c:numRef>
              <c:f>'産業（中分類）別事業所数・従業者数'!$C$5:$C$21</c:f>
              <c:numCache>
                <c:formatCode>#,###,###,##0;" -"###,###,##0</c:formatCode>
                <c:ptCount val="17"/>
                <c:pt idx="0">
                  <c:v>674</c:v>
                </c:pt>
                <c:pt idx="1">
                  <c:v>13</c:v>
                </c:pt>
                <c:pt idx="2">
                  <c:v>3456</c:v>
                </c:pt>
                <c:pt idx="3">
                  <c:v>10085</c:v>
                </c:pt>
                <c:pt idx="4">
                  <c:v>222</c:v>
                </c:pt>
                <c:pt idx="5">
                  <c:v>202</c:v>
                </c:pt>
                <c:pt idx="6">
                  <c:v>2097</c:v>
                </c:pt>
                <c:pt idx="7">
                  <c:v>10213</c:v>
                </c:pt>
                <c:pt idx="8">
                  <c:v>780</c:v>
                </c:pt>
                <c:pt idx="9">
                  <c:v>775</c:v>
                </c:pt>
                <c:pt idx="10">
                  <c:v>1321</c:v>
                </c:pt>
                <c:pt idx="11">
                  <c:v>5023</c:v>
                </c:pt>
                <c:pt idx="12">
                  <c:v>2370</c:v>
                </c:pt>
                <c:pt idx="13">
                  <c:v>1020</c:v>
                </c:pt>
                <c:pt idx="14">
                  <c:v>6272</c:v>
                </c:pt>
                <c:pt idx="15">
                  <c:v>487</c:v>
                </c:pt>
                <c:pt idx="16">
                  <c:v>3930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519-45EF-8C13-31F84E921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経営耕地面積規模別農家数（販売農家）</a:t>
            </a:r>
          </a:p>
        </c:rich>
      </c:tx>
      <c:layout>
        <c:manualLayout>
          <c:xMode val="edge"/>
          <c:yMode val="edge"/>
          <c:x val="0.22902533310096801"/>
          <c:y val="8.0729483449224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199617788977886"/>
          <c:y val="0.34114670091425808"/>
          <c:w val="0.35827743737031731"/>
          <c:h val="0.4114593797286471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25-4638-8DFD-615D64A1C8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25-4638-8DFD-615D64A1C8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25-4638-8DFD-615D64A1C8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25-4638-8DFD-615D64A1C80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25-4638-8DFD-615D64A1C80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25-4638-8DFD-615D64A1C80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25-4638-8DFD-615D64A1C80A}"/>
              </c:ext>
            </c:extLst>
          </c:dPt>
          <c:dLbls>
            <c:dLbl>
              <c:idx val="0"/>
              <c:layout>
                <c:manualLayout>
                  <c:x val="4.1894572984473813E-2"/>
                  <c:y val="8.554882082543319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25-4638-8DFD-615D64A1C80A}"/>
                </c:ext>
              </c:extLst>
            </c:dLbl>
            <c:dLbl>
              <c:idx val="6"/>
              <c:layout>
                <c:manualLayout>
                  <c:x val="0.15648580266195991"/>
                  <c:y val="1.320258319865883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25-4638-8DFD-615D64A1C80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8276773040614904"/>
                  <c:y val="0.2239589028902763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25-4638-8DFD-615D64A1C8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'経営耕地面積規模別農家数（販売農家）'!$B$4:$H$4</c:f>
              <c:strCache>
                <c:ptCount val="7"/>
                <c:pt idx="0">
                  <c:v>1.0ha未満</c:v>
                </c:pt>
                <c:pt idx="1">
                  <c:v>1.0～2.0未満</c:v>
                </c:pt>
                <c:pt idx="2">
                  <c:v>2.0～3.0未満</c:v>
                </c:pt>
                <c:pt idx="3">
                  <c:v>3.0～5.0未満</c:v>
                </c:pt>
                <c:pt idx="4">
                  <c:v>5.0～10.0未満</c:v>
                </c:pt>
                <c:pt idx="5">
                  <c:v>10.0～20.0未満</c:v>
                </c:pt>
                <c:pt idx="6">
                  <c:v>20.0ha
以上</c:v>
                </c:pt>
              </c:strCache>
            </c:strRef>
          </c:cat>
          <c:val>
            <c:numRef>
              <c:f>'経営耕地面積規模別農家数（販売農家）'!$B$5:$H$5</c:f>
              <c:numCache>
                <c:formatCode>#,##0</c:formatCode>
                <c:ptCount val="7"/>
                <c:pt idx="0">
                  <c:v>440</c:v>
                </c:pt>
                <c:pt idx="1">
                  <c:v>474</c:v>
                </c:pt>
                <c:pt idx="2">
                  <c:v>264</c:v>
                </c:pt>
                <c:pt idx="3">
                  <c:v>324</c:v>
                </c:pt>
                <c:pt idx="4">
                  <c:v>289</c:v>
                </c:pt>
                <c:pt idx="5">
                  <c:v>157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25-4638-8DFD-615D64A1C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工業（従業者</a:t>
            </a:r>
            <a:r>
              <a:rPr lang="en-US" altLang="ja-JP"/>
              <a:t>4</a:t>
            </a:r>
            <a:r>
              <a:rPr lang="ja-JP" altLang="en-US"/>
              <a:t>人以上）の推移</a:t>
            </a:r>
          </a:p>
        </c:rich>
      </c:tx>
      <c:layout>
        <c:manualLayout>
          <c:xMode val="edge"/>
          <c:yMode val="edge"/>
          <c:x val="0.33457291385521665"/>
          <c:y val="2.6946032430877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43866171003717"/>
          <c:y val="0.1437125748502994"/>
          <c:w val="0.66133171273053959"/>
          <c:h val="0.69143187936625694"/>
        </c:manualLayout>
      </c:layout>
      <c:lineChart>
        <c:grouping val="standard"/>
        <c:varyColors val="0"/>
        <c:ser>
          <c:idx val="1"/>
          <c:order val="0"/>
          <c:tx>
            <c:strRef>
              <c:f>'工業の推移（従業者4人以上）'!$B$3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'工業の推移（従業者4人以上）'!$A$4:$A$14</c:f>
              <c:strCache>
                <c:ptCount val="11"/>
                <c:pt idx="0">
                  <c:v>平成21年</c:v>
                </c:pt>
                <c:pt idx="1">
                  <c:v>22</c:v>
                </c:pt>
                <c:pt idx="2">
                  <c:v>24
（注）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
（注）</c:v>
                </c:pt>
                <c:pt idx="7">
                  <c:v>29</c:v>
                </c:pt>
                <c:pt idx="8">
                  <c:v>30</c:v>
                </c:pt>
                <c:pt idx="9">
                  <c:v>令和元年</c:v>
                </c:pt>
                <c:pt idx="10">
                  <c:v>3</c:v>
                </c:pt>
              </c:strCache>
            </c:strRef>
          </c:cat>
          <c:val>
            <c:numRef>
              <c:f>'工業の推移（従業者4人以上）'!$B$4:$B$14</c:f>
              <c:numCache>
                <c:formatCode>#,##0;[Red]#,##0</c:formatCode>
                <c:ptCount val="11"/>
                <c:pt idx="0">
                  <c:v>10783</c:v>
                </c:pt>
                <c:pt idx="1">
                  <c:v>10922</c:v>
                </c:pt>
                <c:pt idx="2">
                  <c:v>11518</c:v>
                </c:pt>
                <c:pt idx="3">
                  <c:v>9999</c:v>
                </c:pt>
                <c:pt idx="4">
                  <c:v>10908</c:v>
                </c:pt>
                <c:pt idx="5">
                  <c:v>9810</c:v>
                </c:pt>
                <c:pt idx="6">
                  <c:v>9941</c:v>
                </c:pt>
                <c:pt idx="7">
                  <c:v>10259</c:v>
                </c:pt>
                <c:pt idx="8">
                  <c:v>10798</c:v>
                </c:pt>
                <c:pt idx="9">
                  <c:v>10836</c:v>
                </c:pt>
                <c:pt idx="10">
                  <c:v>8821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2F-4682-8593-AE06B8E50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75728"/>
        <c:axId val="1"/>
      </c:lineChart>
      <c:lineChart>
        <c:grouping val="standard"/>
        <c:varyColors val="0"/>
        <c:ser>
          <c:idx val="0"/>
          <c:order val="1"/>
          <c:tx>
            <c:strRef>
              <c:f>'工業の推移（従業者4人以上）'!$C$3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7"/>
            <c:marker>
              <c:symbol val="none"/>
            </c:marker>
            <c:bubble3D val="0"/>
            <c:spPr>
              <a:ln w="12700" cap="sq">
                <a:solidFill>
                  <a:srgbClr val="00206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2F-4682-8593-AE06B8E50B85}"/>
              </c:ext>
            </c:extLst>
          </c:dPt>
          <c:cat>
            <c:strRef>
              <c:f>'工業の推移（従業者4人以上）'!$A$4:$A$14</c:f>
              <c:strCache>
                <c:ptCount val="11"/>
                <c:pt idx="0">
                  <c:v>平成21年</c:v>
                </c:pt>
                <c:pt idx="1">
                  <c:v>22</c:v>
                </c:pt>
                <c:pt idx="2">
                  <c:v>24
（注）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
（注）</c:v>
                </c:pt>
                <c:pt idx="7">
                  <c:v>29</c:v>
                </c:pt>
                <c:pt idx="8">
                  <c:v>30</c:v>
                </c:pt>
                <c:pt idx="9">
                  <c:v>令和元年</c:v>
                </c:pt>
                <c:pt idx="10">
                  <c:v>3</c:v>
                </c:pt>
              </c:strCache>
            </c:strRef>
          </c:cat>
          <c:val>
            <c:numRef>
              <c:f>'工業の推移（従業者4人以上）'!$C$4:$C$14</c:f>
              <c:numCache>
                <c:formatCode>#,##0;[Red]#,##0</c:formatCode>
                <c:ptCount val="11"/>
                <c:pt idx="0">
                  <c:v>3221.3494999999998</c:v>
                </c:pt>
                <c:pt idx="1">
                  <c:v>3608.3270000000002</c:v>
                </c:pt>
                <c:pt idx="2">
                  <c:v>3150.1367</c:v>
                </c:pt>
                <c:pt idx="3">
                  <c:v>3612.5101</c:v>
                </c:pt>
                <c:pt idx="4">
                  <c:v>3568.9225000000001</c:v>
                </c:pt>
                <c:pt idx="5">
                  <c:v>3501.8998999999999</c:v>
                </c:pt>
                <c:pt idx="6">
                  <c:v>3430.5713000000001</c:v>
                </c:pt>
                <c:pt idx="7">
                  <c:v>3658.2246</c:v>
                </c:pt>
                <c:pt idx="8">
                  <c:v>3581.8980999999999</c:v>
                </c:pt>
                <c:pt idx="9">
                  <c:v>3553</c:v>
                </c:pt>
                <c:pt idx="10">
                  <c:v>2960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2F-4682-8593-AE06B8E50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577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0522430970346291"/>
              <c:y val="7.676401323122281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5775728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0.85570954152340495"/>
              <c:y val="6.9556951785136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484390829685782"/>
          <c:y val="8.5616438356164393E-2"/>
          <c:w val="0.50372656473082444"/>
          <c:h val="3.25342465753424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商業（卸売・小売業）の推移</a:t>
            </a:r>
          </a:p>
        </c:rich>
      </c:tx>
      <c:layout>
        <c:manualLayout>
          <c:xMode val="edge"/>
          <c:yMode val="edge"/>
          <c:x val="0.33457295615825799"/>
          <c:y val="2.694595996997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43866171003717"/>
          <c:y val="0.1437125748502994"/>
          <c:w val="0.66356877323420072"/>
          <c:h val="0.77994011976047906"/>
        </c:manualLayout>
      </c:layout>
      <c:lineChart>
        <c:grouping val="standard"/>
        <c:varyColors val="0"/>
        <c:ser>
          <c:idx val="1"/>
          <c:order val="0"/>
          <c:tx>
            <c:strRef>
              <c:f>'商業（卸売・小売業）の推移'!$B$3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'商業（卸売・小売業）の推移'!$A$4:$A$11</c:f>
              <c:strCache>
                <c:ptCount val="8"/>
                <c:pt idx="0">
                  <c:v>平成11年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令和3年</c:v>
                </c:pt>
              </c:strCache>
            </c:strRef>
          </c:cat>
          <c:val>
            <c:numRef>
              <c:f>'商業（卸売・小売業）の推移'!$B$4:$B$11</c:f>
              <c:numCache>
                <c:formatCode>#,##0;[Red]#,##0</c:formatCode>
                <c:ptCount val="8"/>
                <c:pt idx="0">
                  <c:v>9260</c:v>
                </c:pt>
                <c:pt idx="1">
                  <c:v>9272</c:v>
                </c:pt>
                <c:pt idx="2">
                  <c:v>8794</c:v>
                </c:pt>
                <c:pt idx="3">
                  <c:v>8654</c:v>
                </c:pt>
                <c:pt idx="4">
                  <c:v>9476</c:v>
                </c:pt>
                <c:pt idx="5">
                  <c:v>7830</c:v>
                </c:pt>
                <c:pt idx="6">
                  <c:v>8967</c:v>
                </c:pt>
                <c:pt idx="7">
                  <c:v>8796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BE-471F-90BE-E3D33FF9E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5704"/>
        <c:axId val="1"/>
      </c:lineChart>
      <c:lineChart>
        <c:grouping val="standard"/>
        <c:varyColors val="0"/>
        <c:ser>
          <c:idx val="0"/>
          <c:order val="1"/>
          <c:tx>
            <c:strRef>
              <c:f>'商業（卸売・小売業）の推移'!$C$3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7"/>
            <c:marker>
              <c:symbol val="none"/>
            </c:marker>
            <c:bubble3D val="0"/>
            <c:spPr>
              <a:ln w="12700" cap="sq">
                <a:solidFill>
                  <a:srgbClr val="00206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BE-471F-90BE-E3D33FF9E42A}"/>
              </c:ext>
            </c:extLst>
          </c:dPt>
          <c:cat>
            <c:strRef>
              <c:f>'商業（卸売・小売業）の推移'!$A$4:$A$11</c:f>
              <c:strCache>
                <c:ptCount val="8"/>
                <c:pt idx="0">
                  <c:v>平成11年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令和3年</c:v>
                </c:pt>
              </c:strCache>
            </c:strRef>
          </c:cat>
          <c:val>
            <c:numRef>
              <c:f>'商業（卸売・小売業）の推移'!$C$4:$C$11</c:f>
              <c:numCache>
                <c:formatCode>#,##0;[Red]#,##0</c:formatCode>
                <c:ptCount val="8"/>
                <c:pt idx="0">
                  <c:v>2282.3717999999999</c:v>
                </c:pt>
                <c:pt idx="1">
                  <c:v>2010.9888000000001</c:v>
                </c:pt>
                <c:pt idx="2">
                  <c:v>2099.7574</c:v>
                </c:pt>
                <c:pt idx="3">
                  <c:v>2093.1756</c:v>
                </c:pt>
                <c:pt idx="4">
                  <c:v>1821</c:v>
                </c:pt>
                <c:pt idx="5">
                  <c:v>2219</c:v>
                </c:pt>
                <c:pt idx="6">
                  <c:v>2636</c:v>
                </c:pt>
                <c:pt idx="7">
                  <c:v>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BE-471F-90BE-E3D33FF9E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6175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8513074754544572E-2"/>
              <c:y val="8.53295449393201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175704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0.87360668805288233"/>
              <c:y val="8.38325751507549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40867113832993"/>
          <c:y val="8.6372612732429549E-2"/>
          <c:w val="0.50222999902789933"/>
          <c:h val="3.6468330134357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10822090653202E-2"/>
          <c:y val="6.5217545142533639E-2"/>
          <c:w val="0.79969538371945437"/>
          <c:h val="0.792272400250038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気温及び降水量!$A$5</c:f>
              <c:strCache>
                <c:ptCount val="1"/>
                <c:pt idx="0">
                  <c:v>降水量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気温及び降水量!$B$4:$M$4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気温及び降水量!$B$5:$M$5</c:f>
              <c:numCache>
                <c:formatCode>#,##0.0;[Red]\-#,##0.0</c:formatCode>
                <c:ptCount val="12"/>
                <c:pt idx="0">
                  <c:v>13.5</c:v>
                </c:pt>
                <c:pt idx="1">
                  <c:v>23.5</c:v>
                </c:pt>
                <c:pt idx="2">
                  <c:v>79</c:v>
                </c:pt>
                <c:pt idx="3">
                  <c:v>85</c:v>
                </c:pt>
                <c:pt idx="4">
                  <c:v>123.5</c:v>
                </c:pt>
                <c:pt idx="5">
                  <c:v>243.5</c:v>
                </c:pt>
                <c:pt idx="6">
                  <c:v>118</c:v>
                </c:pt>
                <c:pt idx="7">
                  <c:v>198</c:v>
                </c:pt>
                <c:pt idx="8">
                  <c:v>126</c:v>
                </c:pt>
                <c:pt idx="9">
                  <c:v>80.5</c:v>
                </c:pt>
                <c:pt idx="10">
                  <c:v>76.5</c:v>
                </c:pt>
                <c:pt idx="1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3-47B0-B392-4EF77A1B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56375016"/>
        <c:axId val="1"/>
      </c:barChart>
      <c:lineChart>
        <c:grouping val="standard"/>
        <c:varyColors val="0"/>
        <c:ser>
          <c:idx val="0"/>
          <c:order val="1"/>
          <c:tx>
            <c:strRef>
              <c:f>気温及び降水量!$A$6</c:f>
              <c:strCache>
                <c:ptCount val="1"/>
                <c:pt idx="0">
                  <c:v>平均気温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-2.3815157941734569E-2"/>
                  <c:y val="-2.9626658970525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2-4251-BED8-4D06A999D8D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気温及び降水量!$B$4:$M$4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気温及び降水量!$B$6:$M$6</c:f>
              <c:numCache>
                <c:formatCode>0.0</c:formatCode>
                <c:ptCount val="12"/>
                <c:pt idx="0">
                  <c:v>1.2</c:v>
                </c:pt>
                <c:pt idx="1">
                  <c:v>2.2999999999999998</c:v>
                </c:pt>
                <c:pt idx="2">
                  <c:v>8.4</c:v>
                </c:pt>
                <c:pt idx="3">
                  <c:v>11.6</c:v>
                </c:pt>
                <c:pt idx="4">
                  <c:v>15.5</c:v>
                </c:pt>
                <c:pt idx="5">
                  <c:v>20.2</c:v>
                </c:pt>
                <c:pt idx="6">
                  <c:v>25.1</c:v>
                </c:pt>
                <c:pt idx="7">
                  <c:v>26</c:v>
                </c:pt>
                <c:pt idx="8">
                  <c:v>23.3</c:v>
                </c:pt>
                <c:pt idx="9">
                  <c:v>14.7</c:v>
                </c:pt>
                <c:pt idx="10">
                  <c:v>9.4</c:v>
                </c:pt>
                <c:pt idx="11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B3-47B0-B392-4EF77A1B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6375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86886187932230541"/>
              <c:y val="0.87175623678108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mm</a:t>
                </a:r>
              </a:p>
            </c:rich>
          </c:tx>
          <c:layout>
            <c:manualLayout>
              <c:xMode val="edge"/>
              <c:yMode val="edge"/>
              <c:x val="6.1162186130003501E-2"/>
              <c:y val="1.2077313151390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6375016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0.85015411901850146"/>
              <c:y val="1.2077313151390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52536231884058"/>
          <c:y val="8.6229086229086233E-2"/>
          <c:w val="0.35733710227638443"/>
          <c:h val="8.4942282700099375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ＪＲ宇都宮線市内各駅利用者数</a:t>
            </a:r>
          </a:p>
        </c:rich>
      </c:tx>
      <c:layout>
        <c:manualLayout>
          <c:xMode val="edge"/>
          <c:yMode val="edge"/>
          <c:x val="0.33274381386288976"/>
          <c:y val="3.8327521037586181E-2"/>
        </c:manualLayout>
      </c:layout>
      <c:overlay val="0"/>
      <c:spPr>
        <a:noFill/>
        <a:ln w="25400">
          <a:noFill/>
        </a:ln>
      </c:spPr>
    </c:title>
    <c:autoTitleDeleted val="0"/>
    <c:view3D>
      <c:rotX val="0"/>
      <c:hPercent val="100"/>
      <c:rotY val="23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68142602446248"/>
          <c:y val="0.29965156794425085"/>
          <c:w val="0.85132816935855349"/>
          <c:h val="0.54006968641114983"/>
        </c:manualLayout>
      </c:layout>
      <c:area3DChart>
        <c:grouping val="standard"/>
        <c:varyColors val="0"/>
        <c:ser>
          <c:idx val="0"/>
          <c:order val="0"/>
          <c:tx>
            <c:strRef>
              <c:f>ＪＲ宇都宮線市内各駅旅客乗車人員数!$C$3</c:f>
              <c:strCache>
                <c:ptCount val="1"/>
                <c:pt idx="0">
                  <c:v>黒磯駅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ＪＲ宇都宮線市内各駅旅客乗車人員数!$A$4:$A$9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ＪＲ宇都宮線市内各駅旅客乗車人員数!$C$4:$C$9</c:f>
              <c:numCache>
                <c:formatCode>#,##0.0;"△ "#,##0.0</c:formatCode>
                <c:ptCount val="6"/>
                <c:pt idx="0">
                  <c:v>83.2</c:v>
                </c:pt>
                <c:pt idx="1">
                  <c:v>86.8</c:v>
                </c:pt>
                <c:pt idx="2">
                  <c:v>85.3</c:v>
                </c:pt>
                <c:pt idx="3">
                  <c:v>84.8</c:v>
                </c:pt>
                <c:pt idx="4">
                  <c:v>70.400000000000006</c:v>
                </c:pt>
                <c:pt idx="5">
                  <c:v>73.900000000000006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A-460A-A939-BF350E843297}"/>
            </c:ext>
          </c:extLst>
        </c:ser>
        <c:ser>
          <c:idx val="1"/>
          <c:order val="1"/>
          <c:tx>
            <c:strRef>
              <c:f>ＪＲ宇都宮線市内各駅旅客乗車人員数!$D$3</c:f>
              <c:strCache>
                <c:ptCount val="1"/>
                <c:pt idx="0">
                  <c:v>西那須野駅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ＪＲ宇都宮線市内各駅旅客乗車人員数!$A$4:$A$9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ＪＲ宇都宮線市内各駅旅客乗車人員数!$D$4:$D$9</c:f>
              <c:numCache>
                <c:formatCode>#,##0.0;"△ "#,##0.0</c:formatCode>
                <c:ptCount val="6"/>
                <c:pt idx="0">
                  <c:v>134.6</c:v>
                </c:pt>
                <c:pt idx="1">
                  <c:v>136.19999999999999</c:v>
                </c:pt>
                <c:pt idx="2">
                  <c:v>137.9</c:v>
                </c:pt>
                <c:pt idx="3">
                  <c:v>136.9</c:v>
                </c:pt>
                <c:pt idx="4">
                  <c:v>110.4</c:v>
                </c:pt>
                <c:pt idx="5">
                  <c:v>114.7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A-460A-A939-BF350E843297}"/>
            </c:ext>
          </c:extLst>
        </c:ser>
        <c:ser>
          <c:idx val="2"/>
          <c:order val="2"/>
          <c:tx>
            <c:strRef>
              <c:f>ＪＲ宇都宮線市内各駅旅客乗車人員数!$E$3</c:f>
              <c:strCache>
                <c:ptCount val="1"/>
                <c:pt idx="0">
                  <c:v>那須塩原駅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ＪＲ宇都宮線市内各駅旅客乗車人員数!$A$4:$A$9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ＪＲ宇都宮線市内各駅旅客乗車人員数!$E$4:$E$9</c:f>
              <c:numCache>
                <c:formatCode>#,##0.0;"△ "#,##0.0</c:formatCode>
                <c:ptCount val="6"/>
                <c:pt idx="0">
                  <c:v>189.4</c:v>
                </c:pt>
                <c:pt idx="1">
                  <c:v>190.8</c:v>
                </c:pt>
                <c:pt idx="2">
                  <c:v>194.6</c:v>
                </c:pt>
                <c:pt idx="3">
                  <c:v>193.7</c:v>
                </c:pt>
                <c:pt idx="4">
                  <c:v>115.6</c:v>
                </c:pt>
                <c:pt idx="5">
                  <c:v>134.19999999999999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EA-460A-A939-BF350E843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099560"/>
        <c:axId val="1"/>
        <c:axId val="2"/>
      </c:area3DChart>
      <c:catAx>
        <c:axId val="354099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万人</a:t>
                </a:r>
              </a:p>
            </c:rich>
          </c:tx>
          <c:layout>
            <c:manualLayout>
              <c:xMode val="edge"/>
              <c:yMode val="edge"/>
              <c:x val="0.17522140510738043"/>
              <c:y val="0.188153152165171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099560"/>
        <c:crosses val="autoZero"/>
        <c:crossBetween val="midCat"/>
        <c:majorUnit val="20"/>
      </c:valAx>
      <c:serAx>
        <c:axId val="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56036745406821"/>
          <c:y val="0.15320334261838439"/>
          <c:w val="0.49842891100876535"/>
          <c:h val="7.2423398328690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小学校・中学校・義務教育学校・高等学校、児童・生徒数</a:t>
            </a:r>
          </a:p>
        </c:rich>
      </c:tx>
      <c:layout>
        <c:manualLayout>
          <c:xMode val="edge"/>
          <c:yMode val="edge"/>
          <c:x val="0.25177000225965135"/>
          <c:y val="4.4926722960534911E-2"/>
        </c:manualLayout>
      </c:layout>
      <c:overlay val="0"/>
      <c:spPr>
        <a:noFill/>
        <a:ln w="25400">
          <a:noFill/>
        </a:ln>
      </c:spPr>
    </c:title>
    <c:autoTitleDeleted val="0"/>
    <c:view3D>
      <c:rotX val="2"/>
      <c:hPercent val="36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44474478003681"/>
          <c:y val="0.27288603009130902"/>
          <c:w val="0.8606670584087438"/>
          <c:h val="0.590387933902628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'小・中高等学校、児童数・生徒数'!$A$3</c:f>
              <c:strCache>
                <c:ptCount val="1"/>
                <c:pt idx="0">
                  <c:v>年次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'小・中高等学校、児童数・生徒数'!$A$4:$A$13</c:f>
              <c:numCache>
                <c:formatCode>General</c:formatCode>
                <c:ptCount val="10"/>
                <c:pt idx="0">
                  <c:v>0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5-4A4F-A4BA-BA1DE6997503}"/>
            </c:ext>
          </c:extLst>
        </c:ser>
        <c:ser>
          <c:idx val="1"/>
          <c:order val="1"/>
          <c:tx>
            <c:strRef>
              <c:f>'小・中高等学校、児童数・生徒数'!$B$3</c:f>
              <c:strCache>
                <c:ptCount val="1"/>
                <c:pt idx="0">
                  <c:v>小学校児童数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'小・中高等学校、児童数・生徒数'!$B$4:$B$14</c:f>
              <c:numCache>
                <c:formatCode>#,##0;[Red]#,##0</c:formatCode>
                <c:ptCount val="11"/>
                <c:pt idx="0">
                  <c:v>6716</c:v>
                </c:pt>
                <c:pt idx="1">
                  <c:v>6639</c:v>
                </c:pt>
                <c:pt idx="2">
                  <c:v>6513</c:v>
                </c:pt>
                <c:pt idx="3">
                  <c:v>6324</c:v>
                </c:pt>
                <c:pt idx="4">
                  <c:v>6265</c:v>
                </c:pt>
                <c:pt idx="5">
                  <c:v>6253</c:v>
                </c:pt>
                <c:pt idx="6">
                  <c:v>6230</c:v>
                </c:pt>
                <c:pt idx="7">
                  <c:v>6132</c:v>
                </c:pt>
                <c:pt idx="8">
                  <c:v>6018</c:v>
                </c:pt>
                <c:pt idx="9">
                  <c:v>6048</c:v>
                </c:pt>
                <c:pt idx="10">
                  <c:v>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E5-4A4F-A4BA-BA1DE6997503}"/>
            </c:ext>
          </c:extLst>
        </c:ser>
        <c:ser>
          <c:idx val="2"/>
          <c:order val="2"/>
          <c:tx>
            <c:strRef>
              <c:f>'小・中高等学校、児童数・生徒数'!$C$3</c:f>
              <c:strCache>
                <c:ptCount val="1"/>
                <c:pt idx="0">
                  <c:v>中学校生徒数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'小・中高等学校、児童数・生徒数'!$C$4:$C$14</c:f>
              <c:numCache>
                <c:formatCode>#,##0;[Red]#,##0</c:formatCode>
                <c:ptCount val="11"/>
                <c:pt idx="0">
                  <c:v>3454</c:v>
                </c:pt>
                <c:pt idx="1">
                  <c:v>3429</c:v>
                </c:pt>
                <c:pt idx="2">
                  <c:v>3422</c:v>
                </c:pt>
                <c:pt idx="3">
                  <c:v>3440</c:v>
                </c:pt>
                <c:pt idx="4">
                  <c:v>3308</c:v>
                </c:pt>
                <c:pt idx="5">
                  <c:v>3210</c:v>
                </c:pt>
                <c:pt idx="6">
                  <c:v>3026</c:v>
                </c:pt>
                <c:pt idx="7">
                  <c:v>3033</c:v>
                </c:pt>
                <c:pt idx="8">
                  <c:v>3037</c:v>
                </c:pt>
                <c:pt idx="9">
                  <c:v>3052</c:v>
                </c:pt>
                <c:pt idx="10">
                  <c:v>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E5-4A4F-A4BA-BA1DE6997503}"/>
            </c:ext>
          </c:extLst>
        </c:ser>
        <c:ser>
          <c:idx val="3"/>
          <c:order val="3"/>
          <c:tx>
            <c:strRef>
              <c:f>'小・中高等学校、児童数・生徒数'!$D$3</c:f>
              <c:strCache>
                <c:ptCount val="1"/>
                <c:pt idx="0">
                  <c:v>義務教育学校
児童生徒数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'小・中高等学校、児童数・生徒数'!$D$4:$D$13</c:f>
              <c:numCache>
                <c:formatCode>#,##0;[Red]#,##0</c:formatCode>
                <c:ptCount val="10"/>
                <c:pt idx="4">
                  <c:v>95</c:v>
                </c:pt>
                <c:pt idx="5">
                  <c:v>79</c:v>
                </c:pt>
                <c:pt idx="6">
                  <c:v>76</c:v>
                </c:pt>
                <c:pt idx="7">
                  <c:v>62</c:v>
                </c:pt>
                <c:pt idx="8">
                  <c:v>57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E5-4A4F-A4BA-BA1DE6997503}"/>
            </c:ext>
          </c:extLst>
        </c:ser>
        <c:ser>
          <c:idx val="4"/>
          <c:order val="4"/>
          <c:tx>
            <c:strRef>
              <c:f>'小・中高等学校、児童数・生徒数'!$E$3</c:f>
              <c:strCache>
                <c:ptCount val="1"/>
                <c:pt idx="0">
                  <c:v>高等学校生徒数</c:v>
                </c:pt>
              </c:strCache>
            </c:strRef>
          </c:tx>
          <c:invertIfNegative val="0"/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'小・中高等学校、児童数・生徒数'!$E$4:$E$14</c:f>
              <c:numCache>
                <c:formatCode>#,##0;[Red]#,##0</c:formatCode>
                <c:ptCount val="11"/>
                <c:pt idx="0">
                  <c:v>2556</c:v>
                </c:pt>
                <c:pt idx="1">
                  <c:v>2578</c:v>
                </c:pt>
                <c:pt idx="2">
                  <c:v>2536</c:v>
                </c:pt>
                <c:pt idx="3">
                  <c:v>2487</c:v>
                </c:pt>
                <c:pt idx="4">
                  <c:v>2469</c:v>
                </c:pt>
                <c:pt idx="5">
                  <c:v>2457</c:v>
                </c:pt>
                <c:pt idx="6">
                  <c:v>2470</c:v>
                </c:pt>
                <c:pt idx="7">
                  <c:v>2417</c:v>
                </c:pt>
                <c:pt idx="8">
                  <c:v>2384</c:v>
                </c:pt>
                <c:pt idx="9">
                  <c:v>2255</c:v>
                </c:pt>
                <c:pt idx="10">
                  <c:v>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E5-4A4F-A4BA-BA1DE699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6181608"/>
        <c:axId val="1"/>
        <c:axId val="0"/>
      </c:bar3DChart>
      <c:catAx>
        <c:axId val="356181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6.2749126557855764E-2"/>
              <c:y val="0.189413427393973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181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8.741739236237854E-2"/>
          <c:y val="0.12895927601809956"/>
          <c:w val="0.7986770610627314"/>
          <c:h val="9.95475113122172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観光客入込者数・宿泊者数</a:t>
            </a:r>
          </a:p>
        </c:rich>
      </c:tx>
      <c:layout>
        <c:manualLayout>
          <c:xMode val="edge"/>
          <c:yMode val="edge"/>
          <c:x val="0.36318435195600551"/>
          <c:y val="2.9914536809947937E-2"/>
        </c:manualLayout>
      </c:layout>
      <c:overlay val="0"/>
      <c:spPr>
        <a:noFill/>
        <a:ln w="25400">
          <a:noFill/>
        </a:ln>
      </c:spPr>
    </c:title>
    <c:autoTitleDeleted val="0"/>
    <c:view3D>
      <c:rotX val="65"/>
      <c:hPercent val="6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565048187891653"/>
          <c:y val="0.19743639181788816"/>
          <c:w val="0.81449978188693306"/>
          <c:h val="0.620514374284791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観光客入込者数・宿泊者数!$A$4</c:f>
              <c:strCache>
                <c:ptCount val="1"/>
                <c:pt idx="0">
                  <c:v>入込者数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観光客入込者数・宿泊者数!$B$3:$H$3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観光客入込者数・宿泊者数!$B$4:$H$4</c:f>
              <c:numCache>
                <c:formatCode>#,##0.0000_);[Red]\(#,##0.0000\)</c:formatCode>
                <c:ptCount val="7"/>
                <c:pt idx="0">
                  <c:v>935.59100000000001</c:v>
                </c:pt>
                <c:pt idx="1">
                  <c:v>942.53009999999995</c:v>
                </c:pt>
                <c:pt idx="2">
                  <c:v>881.17079999999999</c:v>
                </c:pt>
                <c:pt idx="3">
                  <c:v>675.827</c:v>
                </c:pt>
                <c:pt idx="4">
                  <c:v>677.20870000000002</c:v>
                </c:pt>
                <c:pt idx="5">
                  <c:v>751.26710000000003</c:v>
                </c:pt>
                <c:pt idx="6">
                  <c:v>751.96619999999996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4C-9C81-6EDCF96F4D58}"/>
            </c:ext>
          </c:extLst>
        </c:ser>
        <c:ser>
          <c:idx val="1"/>
          <c:order val="1"/>
          <c:tx>
            <c:strRef>
              <c:f>観光客入込者数・宿泊者数!$A$5</c:f>
              <c:strCache>
                <c:ptCount val="1"/>
                <c:pt idx="0">
                  <c:v>宿泊者数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観光客入込者数・宿泊者数!$B$3:$H$3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観光客入込者数・宿泊者数!$B$5:$H$5</c:f>
              <c:numCache>
                <c:formatCode>#,##0.0000_);[Red]\(#,##0.0000\)</c:formatCode>
                <c:ptCount val="7"/>
                <c:pt idx="0" formatCode="General">
                  <c:v>95.720799999999997</c:v>
                </c:pt>
                <c:pt idx="1">
                  <c:v>94.716200000000001</c:v>
                </c:pt>
                <c:pt idx="2">
                  <c:v>91.592299999999994</c:v>
                </c:pt>
                <c:pt idx="3">
                  <c:v>50.163800000000002</c:v>
                </c:pt>
                <c:pt idx="4">
                  <c:v>46.340600000000002</c:v>
                </c:pt>
                <c:pt idx="5">
                  <c:v>70.045400000000001</c:v>
                </c:pt>
                <c:pt idx="6">
                  <c:v>79.086500000000001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4C-9C81-6EDCF96F4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54056056"/>
        <c:axId val="1"/>
        <c:axId val="0"/>
      </c:bar3DChart>
      <c:catAx>
        <c:axId val="354056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6417922759655043"/>
              <c:y val="0.174359429456563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05605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38097737782777"/>
          <c:y val="0.12704918032786885"/>
          <c:w val="0.33904786901637302"/>
          <c:h val="5.32786885245901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歳入</a:t>
            </a:r>
          </a:p>
        </c:rich>
      </c:tx>
      <c:layout>
        <c:manualLayout>
          <c:xMode val="edge"/>
          <c:yMode val="edge"/>
          <c:x val="0.48383351168325056"/>
          <c:y val="0.48708508751842267"/>
        </c:manualLayout>
      </c:layout>
      <c:overlay val="0"/>
      <c:spPr>
        <a:solidFill>
          <a:srgbClr val="FFFFCC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422552107722295"/>
          <c:y val="0.32530936735309884"/>
          <c:w val="0.30767671789883067"/>
          <c:h val="0.38242537994478437"/>
        </c:manualLayout>
      </c:layout>
      <c:pieChart>
        <c:varyColors val="1"/>
        <c:ser>
          <c:idx val="0"/>
          <c:order val="0"/>
          <c:tx>
            <c:strRef>
              <c:f>一般会計決算歳入・歳出!$B$4</c:f>
              <c:strCache>
                <c:ptCount val="1"/>
                <c:pt idx="0">
                  <c:v>決算額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37-43BA-A33E-41A0CA2FB9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37-43BA-A33E-41A0CA2FB9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37-43BA-A33E-41A0CA2FB9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37-43BA-A33E-41A0CA2FB9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37-43BA-A33E-41A0CA2FB9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37-43BA-A33E-41A0CA2FB96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337-43BA-A33E-41A0CA2FB96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37-43BA-A33E-41A0CA2FB96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337-43BA-A33E-41A0CA2FB96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337-43BA-A33E-41A0CA2FB96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337-43BA-A33E-41A0CA2FB966}"/>
              </c:ext>
            </c:extLst>
          </c:dPt>
          <c:dLbls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一般会計決算歳入・歳出!$A$5:$A$15</c:f>
              <c:strCache>
                <c:ptCount val="11"/>
                <c:pt idx="0">
                  <c:v>市税</c:v>
                </c:pt>
                <c:pt idx="1">
                  <c:v>地方譲与税</c:v>
                </c:pt>
                <c:pt idx="2">
                  <c:v>地方消費税交付金</c:v>
                </c:pt>
                <c:pt idx="3">
                  <c:v>地方交付税</c:v>
                </c:pt>
                <c:pt idx="4">
                  <c:v>国庫支出金</c:v>
                </c:pt>
                <c:pt idx="5">
                  <c:v>県支出金</c:v>
                </c:pt>
                <c:pt idx="6">
                  <c:v>繰入金</c:v>
                </c:pt>
                <c:pt idx="7">
                  <c:v>繰越金</c:v>
                </c:pt>
                <c:pt idx="8">
                  <c:v>諸収入</c:v>
                </c:pt>
                <c:pt idx="9">
                  <c:v>市債</c:v>
                </c:pt>
                <c:pt idx="10">
                  <c:v>その他</c:v>
                </c:pt>
              </c:strCache>
            </c:strRef>
          </c:cat>
          <c:val>
            <c:numRef>
              <c:f>一般会計決算歳入・歳出!$B$5:$B$15</c:f>
              <c:numCache>
                <c:formatCode>#"億"###0"万""円"</c:formatCode>
                <c:ptCount val="11"/>
                <c:pt idx="0">
                  <c:v>1909402</c:v>
                </c:pt>
                <c:pt idx="1">
                  <c:v>45451</c:v>
                </c:pt>
                <c:pt idx="2">
                  <c:v>296649</c:v>
                </c:pt>
                <c:pt idx="3">
                  <c:v>661126</c:v>
                </c:pt>
                <c:pt idx="4">
                  <c:v>1027455</c:v>
                </c:pt>
                <c:pt idx="5">
                  <c:v>451204</c:v>
                </c:pt>
                <c:pt idx="6">
                  <c:v>267924</c:v>
                </c:pt>
                <c:pt idx="7">
                  <c:v>420365</c:v>
                </c:pt>
                <c:pt idx="8">
                  <c:v>235036</c:v>
                </c:pt>
                <c:pt idx="9">
                  <c:v>172180</c:v>
                </c:pt>
                <c:pt idx="10">
                  <c:v>247214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37-43BA-A33E-41A0CA2FB966}"/>
            </c:ext>
          </c:extLst>
        </c:ser>
        <c:ser>
          <c:idx val="1"/>
          <c:order val="1"/>
          <c:tx>
            <c:strRef>
              <c:f>一般会計決算歳入・歳出!$C$4</c:f>
              <c:strCache>
                <c:ptCount val="1"/>
                <c:pt idx="0">
                  <c:v>構成比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337-43BA-A33E-41A0CA2FB9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9337-43BA-A33E-41A0CA2FB9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337-43BA-A33E-41A0CA2FB9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337-43BA-A33E-41A0CA2FB9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337-43BA-A33E-41A0CA2FB9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337-43BA-A33E-41A0CA2FB96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337-43BA-A33E-41A0CA2FB96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337-43BA-A33E-41A0CA2FB96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337-43BA-A33E-41A0CA2FB96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337-43BA-A33E-41A0CA2FB96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337-43BA-A33E-41A0CA2FB966}"/>
              </c:ext>
            </c:extLst>
          </c:dPt>
          <c:dLbls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一般会計決算歳入・歳出!$A$5:$A$15</c:f>
              <c:strCache>
                <c:ptCount val="11"/>
                <c:pt idx="0">
                  <c:v>市税</c:v>
                </c:pt>
                <c:pt idx="1">
                  <c:v>地方譲与税</c:v>
                </c:pt>
                <c:pt idx="2">
                  <c:v>地方消費税交付金</c:v>
                </c:pt>
                <c:pt idx="3">
                  <c:v>地方交付税</c:v>
                </c:pt>
                <c:pt idx="4">
                  <c:v>国庫支出金</c:v>
                </c:pt>
                <c:pt idx="5">
                  <c:v>県支出金</c:v>
                </c:pt>
                <c:pt idx="6">
                  <c:v>繰入金</c:v>
                </c:pt>
                <c:pt idx="7">
                  <c:v>繰越金</c:v>
                </c:pt>
                <c:pt idx="8">
                  <c:v>諸収入</c:v>
                </c:pt>
                <c:pt idx="9">
                  <c:v>市債</c:v>
                </c:pt>
                <c:pt idx="10">
                  <c:v>その他</c:v>
                </c:pt>
              </c:strCache>
            </c:strRef>
          </c:cat>
          <c:val>
            <c:numRef>
              <c:f>一般会計決算歳入・歳出!$C$5:$C$15</c:f>
              <c:numCache>
                <c:formatCode>0.0;[Red]0.0</c:formatCode>
                <c:ptCount val="11"/>
                <c:pt idx="0">
                  <c:v>33.299999999999997</c:v>
                </c:pt>
                <c:pt idx="1">
                  <c:v>0.8</c:v>
                </c:pt>
                <c:pt idx="2">
                  <c:v>5.2</c:v>
                </c:pt>
                <c:pt idx="3">
                  <c:v>11.5</c:v>
                </c:pt>
                <c:pt idx="4">
                  <c:v>17.899999999999999</c:v>
                </c:pt>
                <c:pt idx="5">
                  <c:v>7.9</c:v>
                </c:pt>
                <c:pt idx="6">
                  <c:v>4.7</c:v>
                </c:pt>
                <c:pt idx="7">
                  <c:v>7.3</c:v>
                </c:pt>
                <c:pt idx="8">
                  <c:v>4.0999999999999996</c:v>
                </c:pt>
                <c:pt idx="9">
                  <c:v>3</c:v>
                </c:pt>
                <c:pt idx="1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337-43BA-A33E-41A0CA2FB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歳出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</c:rich>
      </c:tx>
      <c:layout>
        <c:manualLayout>
          <c:xMode val="edge"/>
          <c:yMode val="edge"/>
          <c:x val="0.50247861727756316"/>
          <c:y val="0.49813166211366433"/>
        </c:manualLayout>
      </c:layout>
      <c:overlay val="0"/>
      <c:spPr>
        <a:solidFill>
          <a:srgbClr val="FFFFCC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28544061256192"/>
          <c:y val="0.34815805156450014"/>
          <c:w val="0.35106504552112949"/>
          <c:h val="0.36131451249307228"/>
        </c:manualLayout>
      </c:layout>
      <c:pieChart>
        <c:varyColors val="1"/>
        <c:ser>
          <c:idx val="0"/>
          <c:order val="0"/>
          <c:tx>
            <c:strRef>
              <c:f>一般会計決算歳入・歳出!$B$20</c:f>
              <c:strCache>
                <c:ptCount val="1"/>
                <c:pt idx="0">
                  <c:v>決算額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73-4FB7-8767-312045A603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73-4FB7-8767-312045A603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73-4FB7-8767-312045A603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73-4FB7-8767-312045A6033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73-4FB7-8767-312045A6033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73-4FB7-8767-312045A6033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73-4FB7-8767-312045A6033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A73-4FB7-8767-312045A6033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A73-4FB7-8767-312045A6033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A73-4FB7-8767-312045A60330}"/>
              </c:ext>
            </c:extLst>
          </c:dPt>
          <c:dLbls>
            <c:dLbl>
              <c:idx val="0"/>
              <c:layout>
                <c:manualLayout>
                  <c:x val="6.1405924923210134E-2"/>
                  <c:y val="-3.21063018790267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73-4FB7-8767-312045A60330}"/>
                </c:ext>
              </c:extLst>
            </c:dLbl>
            <c:dLbl>
              <c:idx val="1"/>
              <c:layout>
                <c:manualLayout>
                  <c:x val="5.2879803028472228E-2"/>
                  <c:y val="-1.786712064524557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73-4FB7-8767-312045A60330}"/>
                </c:ext>
              </c:extLst>
            </c:dLbl>
            <c:dLbl>
              <c:idx val="2"/>
              <c:layout>
                <c:manualLayout>
                  <c:x val="0.21022865020927456"/>
                  <c:y val="5.761324674132877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73-4FB7-8767-312045A60330}"/>
                </c:ext>
              </c:extLst>
            </c:dLbl>
            <c:dLbl>
              <c:idx val="3"/>
              <c:layout>
                <c:manualLayout>
                  <c:x val="0.14599944026297754"/>
                  <c:y val="0.1423833242284585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/>
                      <a:t>農林水産業費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/>
                      <a:t>[</a:t>
                    </a:r>
                    <a:r>
                      <a:rPr lang="ja-JP" altLang="en-US" sz="1000"/>
                      <a:t>値</a:t>
                    </a:r>
                    <a:r>
                      <a:rPr lang="en-US" altLang="ja-JP" sz="1000"/>
                      <a:t>]</a:t>
                    </a:r>
                    <a:r>
                      <a:rPr lang="en-US" altLang="ja-JP" sz="1000" baseline="0"/>
                      <a:t>, [</a:t>
                    </a:r>
                    <a:r>
                      <a:rPr lang="ja-JP" altLang="en-US" sz="1000" baseline="0"/>
                      <a:t>パーセンテージ</a:t>
                    </a:r>
                    <a:r>
                      <a:rPr lang="en-US" altLang="ja-JP" sz="1000" baseline="0"/>
                      <a:t>]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A73-4FB7-8767-312045A60330}"/>
                </c:ext>
              </c:extLst>
            </c:dLbl>
            <c:dLbl>
              <c:idx val="4"/>
              <c:layout>
                <c:manualLayout>
                  <c:x val="-0.13219529585180634"/>
                  <c:y val="9.60040356116348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73-4FB7-8767-312045A60330}"/>
                </c:ext>
              </c:extLst>
            </c:dLbl>
            <c:dLbl>
              <c:idx val="5"/>
              <c:layout>
                <c:manualLayout>
                  <c:x val="-0.17565410015529062"/>
                  <c:y val="9.403788386461340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73-4FB7-8767-312045A60330}"/>
                </c:ext>
              </c:extLst>
            </c:dLbl>
            <c:dLbl>
              <c:idx val="6"/>
              <c:layout>
                <c:manualLayout>
                  <c:x val="-0.14505876605719326"/>
                  <c:y val="-5.73299736207058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73-4FB7-8767-312045A60330}"/>
                </c:ext>
              </c:extLst>
            </c:dLbl>
            <c:dLbl>
              <c:idx val="7"/>
              <c:layout>
                <c:manualLayout>
                  <c:x val="-0.14610641350987136"/>
                  <c:y val="-6.43093177623786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73-4FB7-8767-312045A60330}"/>
                </c:ext>
              </c:extLst>
            </c:dLbl>
            <c:dLbl>
              <c:idx val="8"/>
              <c:layout>
                <c:manualLayout>
                  <c:x val="-6.7805660423071137E-2"/>
                  <c:y val="-4.12161287665518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73-4FB7-8767-312045A60330}"/>
                </c:ext>
              </c:extLst>
            </c:dLbl>
            <c:dLbl>
              <c:idx val="9"/>
              <c:layout>
                <c:manualLayout>
                  <c:x val="1.8118452355096021E-3"/>
                  <c:y val="-0.170061410645189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73-4FB7-8767-312045A6033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一般会計決算歳入・歳出!$A$21:$A$30</c:f>
              <c:strCache>
                <c:ptCount val="10"/>
                <c:pt idx="0">
                  <c:v>総務費</c:v>
                </c:pt>
                <c:pt idx="1">
                  <c:v>民生費</c:v>
                </c:pt>
                <c:pt idx="2">
                  <c:v>衛生費</c:v>
                </c:pt>
                <c:pt idx="3">
                  <c:v>農林水産業費</c:v>
                </c:pt>
                <c:pt idx="4">
                  <c:v>商工費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その他</c:v>
                </c:pt>
              </c:strCache>
            </c:strRef>
          </c:cat>
          <c:val>
            <c:numRef>
              <c:f>一般会計決算歳入・歳出!$B$21:$B$30</c:f>
              <c:numCache>
                <c:formatCode>#"億"###0"万""円"</c:formatCode>
                <c:ptCount val="10"/>
                <c:pt idx="0">
                  <c:v>712476</c:v>
                </c:pt>
                <c:pt idx="1">
                  <c:v>1945667</c:v>
                </c:pt>
                <c:pt idx="2">
                  <c:v>537265</c:v>
                </c:pt>
                <c:pt idx="3">
                  <c:v>166593</c:v>
                </c:pt>
                <c:pt idx="4">
                  <c:v>227002</c:v>
                </c:pt>
                <c:pt idx="5">
                  <c:v>333047</c:v>
                </c:pt>
                <c:pt idx="6">
                  <c:v>186635</c:v>
                </c:pt>
                <c:pt idx="7">
                  <c:v>848133</c:v>
                </c:pt>
                <c:pt idx="8">
                  <c:v>432306</c:v>
                </c:pt>
                <c:pt idx="9">
                  <c:v>33599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73-4FB7-8767-312045A60330}"/>
            </c:ext>
          </c:extLst>
        </c:ser>
        <c:ser>
          <c:idx val="1"/>
          <c:order val="1"/>
          <c:tx>
            <c:strRef>
              <c:f>一般会計決算歳入・歳出!$C$20</c:f>
              <c:strCache>
                <c:ptCount val="1"/>
                <c:pt idx="0">
                  <c:v>構成比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A73-4FB7-8767-312045A603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BA73-4FB7-8767-312045A603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A73-4FB7-8767-312045A603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A73-4FB7-8767-312045A6033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A73-4FB7-8767-312045A6033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A73-4FB7-8767-312045A6033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A73-4FB7-8767-312045A6033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A73-4FB7-8767-312045A6033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A73-4FB7-8767-312045A6033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4-BA73-4FB7-8767-312045A6033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一般会計決算歳入・歳出!$A$21:$A$30</c:f>
              <c:strCache>
                <c:ptCount val="10"/>
                <c:pt idx="0">
                  <c:v>総務費</c:v>
                </c:pt>
                <c:pt idx="1">
                  <c:v>民生費</c:v>
                </c:pt>
                <c:pt idx="2">
                  <c:v>衛生費</c:v>
                </c:pt>
                <c:pt idx="3">
                  <c:v>農林水産業費</c:v>
                </c:pt>
                <c:pt idx="4">
                  <c:v>商工費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その他</c:v>
                </c:pt>
              </c:strCache>
            </c:strRef>
          </c:cat>
          <c:val>
            <c:numRef>
              <c:f>一般会計決算歳入・歳出!$C$21:$C$30</c:f>
              <c:numCache>
                <c:formatCode>0.0;[Red]0.0</c:formatCode>
                <c:ptCount val="10"/>
                <c:pt idx="0">
                  <c:v>13.1</c:v>
                </c:pt>
                <c:pt idx="1">
                  <c:v>35.9</c:v>
                </c:pt>
                <c:pt idx="2">
                  <c:v>9.9</c:v>
                </c:pt>
                <c:pt idx="3">
                  <c:v>3.1</c:v>
                </c:pt>
                <c:pt idx="4">
                  <c:v>4.2</c:v>
                </c:pt>
                <c:pt idx="5">
                  <c:v>6.1</c:v>
                </c:pt>
                <c:pt idx="6">
                  <c:v>3.4</c:v>
                </c:pt>
                <c:pt idx="7">
                  <c:v>15.6</c:v>
                </c:pt>
                <c:pt idx="8">
                  <c:v>8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A73-4FB7-8767-312045A60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交通事故発生状況</a:t>
            </a:r>
          </a:p>
        </c:rich>
      </c:tx>
      <c:layout>
        <c:manualLayout>
          <c:xMode val="edge"/>
          <c:yMode val="edge"/>
          <c:x val="0.4316672711601986"/>
          <c:y val="3.9403642319646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6691352036707"/>
          <c:y val="0.2747608120145455"/>
          <c:w val="0.69666780056608169"/>
          <c:h val="0.57827566249572948"/>
        </c:manualLayout>
      </c:layout>
      <c:lineChart>
        <c:grouping val="standard"/>
        <c:varyColors val="0"/>
        <c:ser>
          <c:idx val="1"/>
          <c:order val="0"/>
          <c:tx>
            <c:strRef>
              <c:f>交通事故発生状況!$B$3</c:f>
              <c:strCache>
                <c:ptCount val="1"/>
                <c:pt idx="0">
                  <c:v>発生件数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交通事故発生状況!$A$4:$A$10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交通事故発生状況!$B$4:$B$10</c:f>
              <c:numCache>
                <c:formatCode>#,##0_);[Red]\(#,##0\)</c:formatCode>
                <c:ptCount val="7"/>
                <c:pt idx="0">
                  <c:v>265</c:v>
                </c:pt>
                <c:pt idx="1">
                  <c:v>245</c:v>
                </c:pt>
                <c:pt idx="2">
                  <c:v>233</c:v>
                </c:pt>
                <c:pt idx="3">
                  <c:v>171</c:v>
                </c:pt>
                <c:pt idx="4">
                  <c:v>158</c:v>
                </c:pt>
                <c:pt idx="5">
                  <c:v>221</c:v>
                </c:pt>
                <c:pt idx="6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D-4342-931B-A14267F8DA03}"/>
            </c:ext>
          </c:extLst>
        </c:ser>
        <c:ser>
          <c:idx val="2"/>
          <c:order val="2"/>
          <c:tx>
            <c:strRef>
              <c:f>交通事故発生状況!$D$3</c:f>
              <c:strCache>
                <c:ptCount val="1"/>
                <c:pt idx="0">
                  <c:v>負傷者数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交通事故発生状況!$A$4:$A$10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交通事故発生状況!$D$4:$D$10</c:f>
              <c:numCache>
                <c:formatCode>#,##0_);[Red]\(#,##0\)</c:formatCode>
                <c:ptCount val="7"/>
                <c:pt idx="0">
                  <c:v>350</c:v>
                </c:pt>
                <c:pt idx="1">
                  <c:v>306</c:v>
                </c:pt>
                <c:pt idx="2">
                  <c:v>296</c:v>
                </c:pt>
                <c:pt idx="3">
                  <c:v>202</c:v>
                </c:pt>
                <c:pt idx="4">
                  <c:v>193</c:v>
                </c:pt>
                <c:pt idx="5">
                  <c:v>270</c:v>
                </c:pt>
                <c:pt idx="6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D-4342-931B-A14267F8D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538760"/>
        <c:axId val="1"/>
      </c:lineChart>
      <c:lineChart>
        <c:grouping val="standard"/>
        <c:varyColors val="0"/>
        <c:ser>
          <c:idx val="0"/>
          <c:order val="1"/>
          <c:tx>
            <c:strRef>
              <c:f>交通事故発生状況!$C$3</c:f>
              <c:strCache>
                <c:ptCount val="1"/>
                <c:pt idx="0">
                  <c:v>死者数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交通事故発生状況!$A$4:$A$10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交通事故発生状況!$C$4:$C$10</c:f>
              <c:numCache>
                <c:formatCode>#,##0_);[Red]\(#,##0\)</c:formatCode>
                <c:ptCount val="7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D-4342-931B-A14267F8D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5538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発生件数・負傷者数</a:t>
                </a:r>
              </a:p>
            </c:rich>
          </c:tx>
          <c:layout>
            <c:manualLayout>
              <c:xMode val="edge"/>
              <c:yMode val="edge"/>
              <c:x val="2.1666608167292611E-2"/>
              <c:y val="0.281150358123393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55387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5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死者数</a:t>
                </a:r>
              </a:p>
            </c:rich>
          </c:tx>
          <c:layout>
            <c:manualLayout>
              <c:xMode val="edge"/>
              <c:yMode val="edge"/>
              <c:x val="0.90666814865080936"/>
              <c:y val="0.469649126340025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00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517146166536019"/>
          <c:y val="0.15089547630075653"/>
          <c:w val="0.53937729366295772"/>
          <c:h val="7.41687979539641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35840920462241"/>
          <c:y val="5.3003625020057524E-2"/>
          <c:w val="0.74074222917918353"/>
          <c:h val="0.7137821502701079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救急件数!$B$3</c:f>
              <c:strCache>
                <c:ptCount val="1"/>
                <c:pt idx="0">
                  <c:v>一般負傷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救急件数!$B$4:$B$10</c:f>
              <c:numCache>
                <c:formatCode>#,##0;[Red]#,##0</c:formatCode>
                <c:ptCount val="7"/>
                <c:pt idx="0">
                  <c:v>647</c:v>
                </c:pt>
                <c:pt idx="1">
                  <c:v>671</c:v>
                </c:pt>
                <c:pt idx="2">
                  <c:v>682</c:v>
                </c:pt>
                <c:pt idx="3">
                  <c:v>603</c:v>
                </c:pt>
                <c:pt idx="4">
                  <c:v>626</c:v>
                </c:pt>
                <c:pt idx="5">
                  <c:v>737</c:v>
                </c:pt>
                <c:pt idx="6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A-46A5-88BC-DEA02C0F5794}"/>
            </c:ext>
          </c:extLst>
        </c:ser>
        <c:ser>
          <c:idx val="1"/>
          <c:order val="1"/>
          <c:tx>
            <c:strRef>
              <c:f>救急件数!$C$3</c:f>
              <c:strCache>
                <c:ptCount val="1"/>
                <c:pt idx="0">
                  <c:v>火災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救急件数!$C$4:$C$9</c:f>
              <c:numCache>
                <c:formatCode>#,##0;[Red]#,##0</c:formatCode>
                <c:ptCount val="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A-46A5-88BC-DEA02C0F5794}"/>
            </c:ext>
          </c:extLst>
        </c:ser>
        <c:ser>
          <c:idx val="2"/>
          <c:order val="2"/>
          <c:tx>
            <c:strRef>
              <c:f>救急件数!$D$3</c:f>
              <c:strCache>
                <c:ptCount val="1"/>
                <c:pt idx="0">
                  <c:v>交通事故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救急件数!$D$4:$D$10</c:f>
              <c:numCache>
                <c:formatCode>#,##0;[Red]#,##0</c:formatCode>
                <c:ptCount val="7"/>
                <c:pt idx="0">
                  <c:v>494</c:v>
                </c:pt>
                <c:pt idx="1">
                  <c:v>436</c:v>
                </c:pt>
                <c:pt idx="2">
                  <c:v>394</c:v>
                </c:pt>
                <c:pt idx="3">
                  <c:v>366</c:v>
                </c:pt>
                <c:pt idx="4">
                  <c:v>292</c:v>
                </c:pt>
                <c:pt idx="5">
                  <c:v>401</c:v>
                </c:pt>
                <c:pt idx="6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9A-46A5-88BC-DEA02C0F5794}"/>
            </c:ext>
          </c:extLst>
        </c:ser>
        <c:ser>
          <c:idx val="3"/>
          <c:order val="3"/>
          <c:tx>
            <c:strRef>
              <c:f>救急件数!$E$3</c:f>
              <c:strCache>
                <c:ptCount val="1"/>
                <c:pt idx="0">
                  <c:v>急病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救急件数!$E$4:$E$10</c:f>
              <c:numCache>
                <c:formatCode>#,##0;[Red]#,##0</c:formatCode>
                <c:ptCount val="7"/>
                <c:pt idx="0">
                  <c:v>2980</c:v>
                </c:pt>
                <c:pt idx="1">
                  <c:v>3110</c:v>
                </c:pt>
                <c:pt idx="2">
                  <c:v>3188</c:v>
                </c:pt>
                <c:pt idx="3">
                  <c:v>2861</c:v>
                </c:pt>
                <c:pt idx="4">
                  <c:v>2982</c:v>
                </c:pt>
                <c:pt idx="5">
                  <c:v>3609</c:v>
                </c:pt>
                <c:pt idx="6">
                  <c:v>3960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9A-46A5-88BC-DEA02C0F5794}"/>
            </c:ext>
          </c:extLst>
        </c:ser>
        <c:ser>
          <c:idx val="4"/>
          <c:order val="4"/>
          <c:tx>
            <c:strRef>
              <c:f>救急件数!$F$3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strCache>
            </c:strRef>
          </c:cat>
          <c:val>
            <c:numRef>
              <c:f>救急件数!$F$4:$F$10</c:f>
              <c:numCache>
                <c:formatCode>#,##0;[Red]#,##0</c:formatCode>
                <c:ptCount val="7"/>
                <c:pt idx="0">
                  <c:v>610</c:v>
                </c:pt>
                <c:pt idx="1">
                  <c:v>566</c:v>
                </c:pt>
                <c:pt idx="2">
                  <c:v>610</c:v>
                </c:pt>
                <c:pt idx="3">
                  <c:v>513</c:v>
                </c:pt>
                <c:pt idx="4">
                  <c:v>479</c:v>
                </c:pt>
                <c:pt idx="5">
                  <c:v>574</c:v>
                </c:pt>
                <c:pt idx="6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9A-46A5-88BC-DEA02C0F5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537448"/>
        <c:axId val="1"/>
      </c:barChart>
      <c:catAx>
        <c:axId val="3555374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54115332577963282"/>
              <c:y val="0.865725788513723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5537448"/>
        <c:crosses val="max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96490386508536"/>
          <c:y val="0.1240696292329371"/>
          <c:w val="0.78739059306167603"/>
          <c:h val="0.78660144933682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人口の推移!$B$4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人口の推移!$A$8:$A$25</c:f>
              <c:strCache>
                <c:ptCount val="18"/>
                <c:pt idx="0">
                  <c:v>S10</c:v>
                </c:pt>
                <c:pt idx="1">
                  <c:v>15</c:v>
                </c:pt>
                <c:pt idx="2">
                  <c:v>22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H2</c:v>
                </c:pt>
                <c:pt idx="12">
                  <c:v>7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27</c:v>
                </c:pt>
                <c:pt idx="17">
                  <c:v>R2</c:v>
                </c:pt>
              </c:strCache>
            </c:strRef>
          </c:cat>
          <c:val>
            <c:numRef>
              <c:f>人口の推移!$B$8:$B$25</c:f>
              <c:numCache>
                <c:formatCode>#,##0</c:formatCode>
                <c:ptCount val="18"/>
                <c:pt idx="0">
                  <c:v>21090</c:v>
                </c:pt>
                <c:pt idx="1">
                  <c:v>21773</c:v>
                </c:pt>
                <c:pt idx="2">
                  <c:v>29004</c:v>
                </c:pt>
                <c:pt idx="3">
                  <c:v>29698</c:v>
                </c:pt>
                <c:pt idx="4">
                  <c:v>29459</c:v>
                </c:pt>
                <c:pt idx="5">
                  <c:v>29283</c:v>
                </c:pt>
                <c:pt idx="6">
                  <c:v>30332</c:v>
                </c:pt>
                <c:pt idx="7">
                  <c:v>34065</c:v>
                </c:pt>
                <c:pt idx="8">
                  <c:v>37927</c:v>
                </c:pt>
                <c:pt idx="9">
                  <c:v>42259</c:v>
                </c:pt>
                <c:pt idx="10">
                  <c:v>45346</c:v>
                </c:pt>
                <c:pt idx="11">
                  <c:v>48970</c:v>
                </c:pt>
                <c:pt idx="12">
                  <c:v>52581</c:v>
                </c:pt>
                <c:pt idx="13">
                  <c:v>55227</c:v>
                </c:pt>
                <c:pt idx="14">
                  <c:v>57184</c:v>
                </c:pt>
                <c:pt idx="15">
                  <c:v>58402</c:v>
                </c:pt>
                <c:pt idx="16">
                  <c:v>58148</c:v>
                </c:pt>
                <c:pt idx="17">
                  <c:v>57307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360-8F65-4C782DCA2C3B}"/>
            </c:ext>
          </c:extLst>
        </c:ser>
        <c:ser>
          <c:idx val="4"/>
          <c:order val="1"/>
          <c:tx>
            <c:strRef>
              <c:f>人口の推移!$C$4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72-4360-8F65-4C782DCA2C3B}"/>
              </c:ext>
            </c:extLst>
          </c:dPt>
          <c:cat>
            <c:strRef>
              <c:f>人口の推移!$A$8:$A$25</c:f>
              <c:strCache>
                <c:ptCount val="18"/>
                <c:pt idx="0">
                  <c:v>S10</c:v>
                </c:pt>
                <c:pt idx="1">
                  <c:v>15</c:v>
                </c:pt>
                <c:pt idx="2">
                  <c:v>22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H2</c:v>
                </c:pt>
                <c:pt idx="12">
                  <c:v>7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27</c:v>
                </c:pt>
                <c:pt idx="17">
                  <c:v>R2</c:v>
                </c:pt>
              </c:strCache>
            </c:strRef>
          </c:cat>
          <c:val>
            <c:numRef>
              <c:f>人口の推移!$C$8:$C$25</c:f>
              <c:numCache>
                <c:formatCode>#,##0</c:formatCode>
                <c:ptCount val="18"/>
                <c:pt idx="0">
                  <c:v>22243</c:v>
                </c:pt>
                <c:pt idx="1">
                  <c:v>22840</c:v>
                </c:pt>
                <c:pt idx="2">
                  <c:v>30615</c:v>
                </c:pt>
                <c:pt idx="3">
                  <c:v>31324</c:v>
                </c:pt>
                <c:pt idx="4">
                  <c:v>31941</c:v>
                </c:pt>
                <c:pt idx="5">
                  <c:v>31665</c:v>
                </c:pt>
                <c:pt idx="6">
                  <c:v>32295</c:v>
                </c:pt>
                <c:pt idx="7">
                  <c:v>34944</c:v>
                </c:pt>
                <c:pt idx="8">
                  <c:v>39194</c:v>
                </c:pt>
                <c:pt idx="9">
                  <c:v>43177</c:v>
                </c:pt>
                <c:pt idx="10">
                  <c:v>46030</c:v>
                </c:pt>
                <c:pt idx="11">
                  <c:v>48801</c:v>
                </c:pt>
                <c:pt idx="12">
                  <c:v>52546</c:v>
                </c:pt>
                <c:pt idx="13">
                  <c:v>55601</c:v>
                </c:pt>
                <c:pt idx="14">
                  <c:v>57848</c:v>
                </c:pt>
                <c:pt idx="15">
                  <c:v>59410</c:v>
                </c:pt>
                <c:pt idx="16">
                  <c:v>58998</c:v>
                </c:pt>
                <c:pt idx="17">
                  <c:v>57903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2-4360-8F65-4C782DCA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56375344"/>
        <c:axId val="1"/>
      </c:barChart>
      <c:lineChart>
        <c:grouping val="standard"/>
        <c:varyColors val="0"/>
        <c:ser>
          <c:idx val="2"/>
          <c:order val="2"/>
          <c:tx>
            <c:strRef>
              <c:f>人口の推移!$D$4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人口の推移!$D$8:$D$25</c:f>
              <c:numCache>
                <c:formatCode>#,##0</c:formatCode>
                <c:ptCount val="18"/>
                <c:pt idx="0">
                  <c:v>7663</c:v>
                </c:pt>
                <c:pt idx="1">
                  <c:v>7677</c:v>
                </c:pt>
                <c:pt idx="2">
                  <c:v>10933</c:v>
                </c:pt>
                <c:pt idx="3">
                  <c:v>10939</c:v>
                </c:pt>
                <c:pt idx="4">
                  <c:v>11002</c:v>
                </c:pt>
                <c:pt idx="5">
                  <c:v>11817</c:v>
                </c:pt>
                <c:pt idx="6">
                  <c:v>13261</c:v>
                </c:pt>
                <c:pt idx="7">
                  <c:v>16199</c:v>
                </c:pt>
                <c:pt idx="8">
                  <c:v>19441</c:v>
                </c:pt>
                <c:pt idx="9">
                  <c:v>22868</c:v>
                </c:pt>
                <c:pt idx="10">
                  <c:v>25212</c:v>
                </c:pt>
                <c:pt idx="11">
                  <c:v>29180</c:v>
                </c:pt>
                <c:pt idx="12">
                  <c:v>33257</c:v>
                </c:pt>
                <c:pt idx="13">
                  <c:v>37124</c:v>
                </c:pt>
                <c:pt idx="14">
                  <c:v>40917</c:v>
                </c:pt>
                <c:pt idx="15">
                  <c:v>44602</c:v>
                </c:pt>
                <c:pt idx="16">
                  <c:v>45608</c:v>
                </c:pt>
                <c:pt idx="17">
                  <c:v>47454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72-4360-8F65-4C782DCA2C3B}"/>
            </c:ext>
          </c:extLst>
        </c:ser>
        <c:ser>
          <c:idx val="3"/>
          <c:order val="3"/>
          <c:tx>
            <c:strRef>
              <c:f>人口の推移!$E$4</c:f>
              <c:strCache>
                <c:ptCount val="1"/>
                <c:pt idx="0">
                  <c:v>人口総数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人口の推移!$E$8:$E$25</c:f>
              <c:numCache>
                <c:formatCode>#,##0</c:formatCode>
                <c:ptCount val="18"/>
                <c:pt idx="0">
                  <c:v>43333</c:v>
                </c:pt>
                <c:pt idx="1">
                  <c:v>44613</c:v>
                </c:pt>
                <c:pt idx="2">
                  <c:v>59619</c:v>
                </c:pt>
                <c:pt idx="3">
                  <c:v>61022</c:v>
                </c:pt>
                <c:pt idx="4">
                  <c:v>61400</c:v>
                </c:pt>
                <c:pt idx="5">
                  <c:v>60948</c:v>
                </c:pt>
                <c:pt idx="6">
                  <c:v>62627</c:v>
                </c:pt>
                <c:pt idx="7">
                  <c:v>69009</c:v>
                </c:pt>
                <c:pt idx="8">
                  <c:v>77121</c:v>
                </c:pt>
                <c:pt idx="9">
                  <c:v>85436</c:v>
                </c:pt>
                <c:pt idx="10">
                  <c:v>91376</c:v>
                </c:pt>
                <c:pt idx="11">
                  <c:v>97771</c:v>
                </c:pt>
                <c:pt idx="12">
                  <c:v>105127</c:v>
                </c:pt>
                <c:pt idx="13">
                  <c:v>110828</c:v>
                </c:pt>
                <c:pt idx="14">
                  <c:v>115032</c:v>
                </c:pt>
                <c:pt idx="15">
                  <c:v>117812</c:v>
                </c:pt>
                <c:pt idx="16">
                  <c:v>117146</c:v>
                </c:pt>
                <c:pt idx="17">
                  <c:v>115210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72-4360-8F65-4C782DCA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6375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人、世帯</a:t>
                </a:r>
              </a:p>
            </c:rich>
          </c:tx>
          <c:layout>
            <c:manualLayout>
              <c:xMode val="edge"/>
              <c:yMode val="edge"/>
              <c:x val="1.6129037791844648E-2"/>
              <c:y val="4.96275166203027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6375344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20098468083647"/>
          <c:y val="0.15674634982004496"/>
          <c:w val="0.45371622664813965"/>
          <c:h val="5.75397760908628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7990910879345"/>
          <c:y val="1.2953367875647668E-2"/>
          <c:w val="0.77826197104558859"/>
          <c:h val="0.88082901554404147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'産業別就業（15歳以上）人口（国勢調査）'!$B$4</c:f>
              <c:strCache>
                <c:ptCount val="1"/>
                <c:pt idx="0">
                  <c:v>第１次産業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1.5190917040030425E-2"/>
                  <c:y val="-0.21779985845885347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/>
                      <a:t>第１次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B88-4DE2-AA96-9407BC87FC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'産業別就業（15歳以上）人口（国勢調査）'!$A$5:$A$12</c:f>
              <c:strCache>
                <c:ptCount val="8"/>
                <c:pt idx="0">
                  <c:v>令和2年</c:v>
                </c:pt>
                <c:pt idx="1">
                  <c:v>27</c:v>
                </c:pt>
                <c:pt idx="2">
                  <c:v>22</c:v>
                </c:pt>
                <c:pt idx="3">
                  <c:v>17</c:v>
                </c:pt>
                <c:pt idx="4">
                  <c:v>12</c:v>
                </c:pt>
                <c:pt idx="5">
                  <c:v>7</c:v>
                </c:pt>
                <c:pt idx="6">
                  <c:v>平成2年</c:v>
                </c:pt>
                <c:pt idx="7">
                  <c:v>昭和60年</c:v>
                </c:pt>
              </c:strCache>
            </c:strRef>
          </c:cat>
          <c:val>
            <c:numRef>
              <c:f>'産業別就業（15歳以上）人口（国勢調査）'!$B$5:$B$12</c:f>
              <c:numCache>
                <c:formatCode>#,##0_ </c:formatCode>
                <c:ptCount val="8"/>
                <c:pt idx="0" formatCode="#,##0_);[Red]\(#,##0\)">
                  <c:v>3604</c:v>
                </c:pt>
                <c:pt idx="1">
                  <c:v>3912</c:v>
                </c:pt>
                <c:pt idx="2">
                  <c:v>3673</c:v>
                </c:pt>
                <c:pt idx="3">
                  <c:v>4851</c:v>
                </c:pt>
                <c:pt idx="4">
                  <c:v>5036</c:v>
                </c:pt>
                <c:pt idx="5">
                  <c:v>5381</c:v>
                </c:pt>
                <c:pt idx="6">
                  <c:v>6240</c:v>
                </c:pt>
                <c:pt idx="7">
                  <c:v>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8-4DE2-AA96-9407BC87FC6E}"/>
            </c:ext>
          </c:extLst>
        </c:ser>
        <c:ser>
          <c:idx val="2"/>
          <c:order val="1"/>
          <c:tx>
            <c:strRef>
              <c:f>'産業別就業（15歳以上）人口（国勢調査）'!$C$4</c:f>
              <c:strCache>
                <c:ptCount val="1"/>
                <c:pt idx="0">
                  <c:v>第２次産業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9400970223730403E-2"/>
                  <c:y val="-0.76776927344982548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8-4DE2-AA96-9407BC87FC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'産業別就業（15歳以上）人口（国勢調査）'!$A$5:$A$12</c:f>
              <c:strCache>
                <c:ptCount val="8"/>
                <c:pt idx="0">
                  <c:v>令和2年</c:v>
                </c:pt>
                <c:pt idx="1">
                  <c:v>27</c:v>
                </c:pt>
                <c:pt idx="2">
                  <c:v>22</c:v>
                </c:pt>
                <c:pt idx="3">
                  <c:v>17</c:v>
                </c:pt>
                <c:pt idx="4">
                  <c:v>12</c:v>
                </c:pt>
                <c:pt idx="5">
                  <c:v>7</c:v>
                </c:pt>
                <c:pt idx="6">
                  <c:v>平成2年</c:v>
                </c:pt>
                <c:pt idx="7">
                  <c:v>昭和60年</c:v>
                </c:pt>
              </c:strCache>
            </c:strRef>
          </c:cat>
          <c:val>
            <c:numRef>
              <c:f>'産業別就業（15歳以上）人口（国勢調査）'!$C$5:$C$12</c:f>
              <c:numCache>
                <c:formatCode>#,##0_ </c:formatCode>
                <c:ptCount val="8"/>
                <c:pt idx="0" formatCode="#,##0_);[Red]\(#,##0\)">
                  <c:v>17507</c:v>
                </c:pt>
                <c:pt idx="1">
                  <c:v>18344</c:v>
                </c:pt>
                <c:pt idx="2">
                  <c:v>18371</c:v>
                </c:pt>
                <c:pt idx="3">
                  <c:v>19388</c:v>
                </c:pt>
                <c:pt idx="4">
                  <c:v>21193</c:v>
                </c:pt>
                <c:pt idx="5">
                  <c:v>20502</c:v>
                </c:pt>
                <c:pt idx="6">
                  <c:v>19653</c:v>
                </c:pt>
                <c:pt idx="7">
                  <c:v>16062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88-4DE2-AA96-9407BC87FC6E}"/>
            </c:ext>
          </c:extLst>
        </c:ser>
        <c:ser>
          <c:idx val="3"/>
          <c:order val="2"/>
          <c:tx>
            <c:strRef>
              <c:f>'産業別就業（15歳以上）人口（国勢調査）'!$D$4</c:f>
              <c:strCache>
                <c:ptCount val="1"/>
                <c:pt idx="0">
                  <c:v>第３次産業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2930580161963536E-2"/>
                  <c:y val="-0.7678178125698085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88-4DE2-AA96-9407BC87FC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'産業別就業（15歳以上）人口（国勢調査）'!$A$5:$A$12</c:f>
              <c:strCache>
                <c:ptCount val="8"/>
                <c:pt idx="0">
                  <c:v>令和2年</c:v>
                </c:pt>
                <c:pt idx="1">
                  <c:v>27</c:v>
                </c:pt>
                <c:pt idx="2">
                  <c:v>22</c:v>
                </c:pt>
                <c:pt idx="3">
                  <c:v>17</c:v>
                </c:pt>
                <c:pt idx="4">
                  <c:v>12</c:v>
                </c:pt>
                <c:pt idx="5">
                  <c:v>7</c:v>
                </c:pt>
                <c:pt idx="6">
                  <c:v>平成2年</c:v>
                </c:pt>
                <c:pt idx="7">
                  <c:v>昭和60年</c:v>
                </c:pt>
              </c:strCache>
            </c:strRef>
          </c:cat>
          <c:val>
            <c:numRef>
              <c:f>'産業別就業（15歳以上）人口（国勢調査）'!$D$5:$D$12</c:f>
              <c:numCache>
                <c:formatCode>#,##0_ </c:formatCode>
                <c:ptCount val="8"/>
                <c:pt idx="0" formatCode="#,##0_);[Red]\(#,##0\)">
                  <c:v>33669</c:v>
                </c:pt>
                <c:pt idx="1">
                  <c:v>34836</c:v>
                </c:pt>
                <c:pt idx="2">
                  <c:v>33449</c:v>
                </c:pt>
                <c:pt idx="3">
                  <c:v>36344</c:v>
                </c:pt>
                <c:pt idx="4">
                  <c:v>33399</c:v>
                </c:pt>
                <c:pt idx="5">
                  <c:v>31036</c:v>
                </c:pt>
                <c:pt idx="6">
                  <c:v>26014</c:v>
                </c:pt>
                <c:pt idx="7">
                  <c:v>22952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88-4DE2-AA96-9407BC87F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56369440"/>
        <c:axId val="1"/>
      </c:barChart>
      <c:catAx>
        <c:axId val="3563694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9710251819297782"/>
              <c:y val="0.911917377515310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6369440"/>
        <c:crosses val="autoZero"/>
        <c:crossBetween val="between"/>
        <c:majorUnit val="10000"/>
      </c:valAx>
      <c:spPr>
        <a:blipFill dpi="0" rotWithShape="0">
          <a:blip xmlns:r="http://schemas.openxmlformats.org/officeDocument/2006/relationships" r:embed="rId4"/>
          <a:srcRect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3352204132989"/>
          <c:y val="9.4907621951908716E-2"/>
          <c:w val="0.78260980328606666"/>
          <c:h val="0.821761116900672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事業所数・従業者数の推移!$B$3</c:f>
              <c:strCache>
                <c:ptCount val="1"/>
                <c:pt idx="0">
                  <c:v>従業者数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事業所数・従業者数の推移!$A$4:$A$12</c:f>
              <c:strCache>
                <c:ptCount val="9"/>
                <c:pt idx="0">
                  <c:v>平成11年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令和3年</c:v>
                </c:pt>
              </c:strCache>
            </c:strRef>
          </c:cat>
          <c:val>
            <c:numRef>
              <c:f>事業所数・従業者数の推移!$B$4:$B$12</c:f>
              <c:numCache>
                <c:formatCode>#,##0</c:formatCode>
                <c:ptCount val="9"/>
                <c:pt idx="0">
                  <c:v>45901</c:v>
                </c:pt>
                <c:pt idx="1">
                  <c:v>47517</c:v>
                </c:pt>
                <c:pt idx="2">
                  <c:v>45999</c:v>
                </c:pt>
                <c:pt idx="3">
                  <c:v>49454</c:v>
                </c:pt>
                <c:pt idx="4">
                  <c:v>51789</c:v>
                </c:pt>
                <c:pt idx="5">
                  <c:v>50982</c:v>
                </c:pt>
                <c:pt idx="6">
                  <c:v>49665</c:v>
                </c:pt>
                <c:pt idx="7">
                  <c:v>49775</c:v>
                </c:pt>
                <c:pt idx="8">
                  <c:v>48940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8-44E2-8E26-416047B06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241240"/>
        <c:axId val="1"/>
      </c:barChart>
      <c:lineChart>
        <c:grouping val="standard"/>
        <c:varyColors val="0"/>
        <c:ser>
          <c:idx val="0"/>
          <c:order val="1"/>
          <c:tx>
            <c:strRef>
              <c:f>事業所数・従業者数の推移!$C$3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事業所数・従業者数の推移!$A$4:$A$12</c:f>
              <c:strCache>
                <c:ptCount val="9"/>
                <c:pt idx="0">
                  <c:v>平成11年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令和3年</c:v>
                </c:pt>
              </c:strCache>
            </c:strRef>
          </c:cat>
          <c:val>
            <c:numRef>
              <c:f>事業所数・従業者数の推移!$C$4:$C$12</c:f>
              <c:numCache>
                <c:formatCode>#,##0</c:formatCode>
                <c:ptCount val="9"/>
                <c:pt idx="0">
                  <c:v>5558</c:v>
                </c:pt>
                <c:pt idx="1">
                  <c:v>5700</c:v>
                </c:pt>
                <c:pt idx="2">
                  <c:v>5552</c:v>
                </c:pt>
                <c:pt idx="3">
                  <c:v>5500</c:v>
                </c:pt>
                <c:pt idx="4">
                  <c:v>6058</c:v>
                </c:pt>
                <c:pt idx="5">
                  <c:v>5553</c:v>
                </c:pt>
                <c:pt idx="6">
                  <c:v>5600</c:v>
                </c:pt>
                <c:pt idx="7">
                  <c:v>5504</c:v>
                </c:pt>
                <c:pt idx="8">
                  <c:v>5011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8-44E2-8E26-416047B06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241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9855168297761231E-2"/>
              <c:y val="1.38890110803188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8241240"/>
        <c:crosses val="autoZero"/>
        <c:crossBetween val="between"/>
        <c:majorUnit val="9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6200"/>
          <c:min val="48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0.86666785353381226"/>
              <c:y val="1.1573972247882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628876816754495"/>
          <c:y val="0.10185193331280519"/>
          <c:w val="0.37757787543998855"/>
          <c:h val="5.1851933312805173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72705917889449"/>
          <c:y val="0.19239415634209911"/>
          <c:w val="0.56156238498613598"/>
          <c:h val="0.67337954719734694"/>
        </c:manualLayout>
      </c:layout>
      <c:pieChart>
        <c:varyColors val="1"/>
        <c:ser>
          <c:idx val="0"/>
          <c:order val="0"/>
          <c:tx>
            <c:strRef>
              <c:f>'産業（中分類）別事業所数・従業者数'!$B$4</c:f>
              <c:strCache>
                <c:ptCount val="1"/>
                <c:pt idx="0">
                  <c:v>事業所数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E1-48A5-A2B7-0C7A761A6E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E1-48A5-A2B7-0C7A761A6E1E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CE1-48A5-A2B7-0C7A761A6E1E}"/>
              </c:ext>
            </c:extLst>
          </c:dPt>
          <c:dPt>
            <c:idx val="3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E1-48A5-A2B7-0C7A761A6E1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CE1-48A5-A2B7-0C7A761A6E1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CE1-48A5-A2B7-0C7A761A6E1E}"/>
              </c:ext>
            </c:extLst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CE1-48A5-A2B7-0C7A761A6E1E}"/>
              </c:ext>
            </c:extLst>
          </c:dPt>
          <c:dPt>
            <c:idx val="7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E1-48A5-A2B7-0C7A761A6E1E}"/>
              </c:ext>
            </c:extLst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CE1-48A5-A2B7-0C7A761A6E1E}"/>
              </c:ext>
            </c:extLst>
          </c:dPt>
          <c:dPt>
            <c:idx val="9"/>
            <c:bubble3D val="0"/>
            <c:spPr>
              <a:blipFill dpi="0" rotWithShape="0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E1-48A5-A2B7-0C7A761A6E1E}"/>
              </c:ext>
            </c:extLst>
          </c:dPt>
          <c:dPt>
            <c:idx val="10"/>
            <c:bubble3D val="0"/>
            <c:spPr>
              <a:blipFill dpi="0" rotWithShape="0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CE1-48A5-A2B7-0C7A761A6E1E}"/>
              </c:ext>
            </c:extLst>
          </c:dPt>
          <c:dPt>
            <c:idx val="11"/>
            <c:bubble3D val="0"/>
            <c:spPr>
              <a:blipFill dpi="0" rotWithShape="0">
                <a:blip xmlns:r="http://schemas.openxmlformats.org/officeDocument/2006/relationships" r:embed="rId9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CE1-48A5-A2B7-0C7A761A6E1E}"/>
              </c:ext>
            </c:extLst>
          </c:dPt>
          <c:dPt>
            <c:idx val="12"/>
            <c:bubble3D val="0"/>
            <c:spPr>
              <a:blipFill dpi="0" rotWithShape="0">
                <a:blip xmlns:r="http://schemas.openxmlformats.org/officeDocument/2006/relationships" r:embed="rId10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CE1-48A5-A2B7-0C7A761A6E1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CE1-48A5-A2B7-0C7A761A6E1E}"/>
              </c:ext>
            </c:extLst>
          </c:dPt>
          <c:dPt>
            <c:idx val="14"/>
            <c:bubble3D val="0"/>
            <c:spPr>
              <a:blipFill dpi="0" rotWithShape="0">
                <a:blip xmlns:r="http://schemas.openxmlformats.org/officeDocument/2006/relationships" r:embed="rId1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CE1-48A5-A2B7-0C7A761A6E1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CE1-48A5-A2B7-0C7A761A6E1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CE1-48A5-A2B7-0C7A761A6E1E}"/>
              </c:ext>
            </c:extLst>
          </c:dPt>
          <c:dLbls>
            <c:dLbl>
              <c:idx val="0"/>
              <c:layout>
                <c:manualLayout>
                  <c:x val="-1.6464493766668642E-2"/>
                  <c:y val="-9.305802632112211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1-48A5-A2B7-0C7A761A6E1E}"/>
                </c:ext>
              </c:extLst>
            </c:dLbl>
            <c:dLbl>
              <c:idx val="1"/>
              <c:layout>
                <c:manualLayout>
                  <c:x val="0.12354004769011709"/>
                  <c:y val="-7.1073297045922953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鉱業，採石業，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砂利採取業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0.0%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CE1-48A5-A2B7-0C7A761A6E1E}"/>
                </c:ext>
              </c:extLst>
            </c:dLbl>
            <c:dLbl>
              <c:idx val="2"/>
              <c:layout>
                <c:manualLayout>
                  <c:x val="-7.4628343025749236E-2"/>
                  <c:y val="0.13164179980858098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E1-48A5-A2B7-0C7A761A6E1E}"/>
                </c:ext>
              </c:extLst>
            </c:dLbl>
            <c:dLbl>
              <c:idx val="3"/>
              <c:layout>
                <c:manualLayout>
                  <c:x val="-7.2535124285934768E-2"/>
                  <c:y val="-0.10221799456276019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1-48A5-A2B7-0C7A761A6E1E}"/>
                </c:ext>
              </c:extLst>
            </c:dLbl>
            <c:dLbl>
              <c:idx val="4"/>
              <c:layout>
                <c:manualLayout>
                  <c:x val="-8.6681740679739969E-3"/>
                  <c:y val="-0.11719689104067396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電気・ガス・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熱供給・水道業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0.1%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CE1-48A5-A2B7-0C7A761A6E1E}"/>
                </c:ext>
              </c:extLst>
            </c:dLbl>
            <c:dLbl>
              <c:idx val="5"/>
              <c:layout>
                <c:manualLayout>
                  <c:x val="5.6854682380388724E-2"/>
                  <c:y val="3.2317168407640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E1-48A5-A2B7-0C7A761A6E1E}"/>
                </c:ext>
              </c:extLst>
            </c:dLbl>
            <c:dLbl>
              <c:idx val="6"/>
              <c:layout>
                <c:manualLayout>
                  <c:x val="3.9310894961659203E-2"/>
                  <c:y val="0.1666435319746105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E1-48A5-A2B7-0C7A761A6E1E}"/>
                </c:ext>
              </c:extLst>
            </c:dLbl>
            <c:dLbl>
              <c:idx val="7"/>
              <c:layout>
                <c:manualLayout>
                  <c:x val="-0.17866501981369975"/>
                  <c:y val="-0.14134028548444877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E1-48A5-A2B7-0C7A761A6E1E}"/>
                </c:ext>
              </c:extLst>
            </c:dLbl>
            <c:dLbl>
              <c:idx val="8"/>
              <c:layout>
                <c:manualLayout>
                  <c:x val="0.14277148023974995"/>
                  <c:y val="-2.302510586275945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E1-48A5-A2B7-0C7A761A6E1E}"/>
                </c:ext>
              </c:extLst>
            </c:dLbl>
            <c:dLbl>
              <c:idx val="9"/>
              <c:layout>
                <c:manualLayout>
                  <c:x val="4.9892645963321505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不動産業，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物品賃貸業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4.7%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CE1-48A5-A2B7-0C7A761A6E1E}"/>
                </c:ext>
              </c:extLst>
            </c:dLbl>
            <c:dLbl>
              <c:idx val="10"/>
              <c:layout>
                <c:manualLayout>
                  <c:x val="-5.5164427975914771E-3"/>
                  <c:y val="7.7986224876252881E-3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学術研究，専門・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技術サービス業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3.8%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CE1-48A5-A2B7-0C7A761A6E1E}"/>
                </c:ext>
              </c:extLst>
            </c:dLbl>
            <c:dLbl>
              <c:idx val="11"/>
              <c:layout>
                <c:manualLayout>
                  <c:x val="0.1401495971047626"/>
                  <c:y val="-0.12872276889295936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宿泊業，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飲食サービス業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15.3%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CE1-48A5-A2B7-0C7A761A6E1E}"/>
                </c:ext>
              </c:extLst>
            </c:dLbl>
            <c:dLbl>
              <c:idx val="12"/>
              <c:layout>
                <c:manualLayout>
                  <c:x val="-2.6017180797681946E-2"/>
                  <c:y val="0.1736314848252898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生活関連サービス業，娯楽業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11.0%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6CE1-48A5-A2B7-0C7A761A6E1E}"/>
                </c:ext>
              </c:extLst>
            </c:dLbl>
            <c:dLbl>
              <c:idx val="13"/>
              <c:layout>
                <c:manualLayout>
                  <c:x val="-0.10828768804479894"/>
                  <c:y val="0.1190761155699262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教育，学習支援業  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6CE1-48A5-A2B7-0C7A761A6E1E}"/>
                </c:ext>
              </c:extLst>
            </c:dLbl>
            <c:dLbl>
              <c:idx val="14"/>
              <c:layout>
                <c:manualLayout>
                  <c:x val="-0.13849765039053757"/>
                  <c:y val="7.6310343532086877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医療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,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福祉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7.0%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6CE1-48A5-A2B7-0C7A761A6E1E}"/>
                </c:ext>
              </c:extLst>
            </c:dLbl>
            <c:dLbl>
              <c:idx val="15"/>
              <c:layout>
                <c:manualLayout>
                  <c:x val="-0.17870362652201877"/>
                  <c:y val="-1.625414149288637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E1-48A5-A2B7-0C7A761A6E1E}"/>
                </c:ext>
              </c:extLst>
            </c:dLbl>
            <c:dLbl>
              <c:idx val="16"/>
              <c:layout>
                <c:manualLayout>
                  <c:x val="-5.4796287718937089E-2"/>
                  <c:y val="-3.104887056903122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E1-48A5-A2B7-0C7A761A6E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'産業（中分類）別事業所数・従業者数'!$A$5:$A$21</c:f>
              <c:strCache>
                <c:ptCount val="17"/>
                <c:pt idx="0">
                  <c:v>農林漁業</c:v>
                </c:pt>
                <c:pt idx="1">
                  <c:v>鉱業，採石業，砂利採取業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運輸業，郵便業</c:v>
                </c:pt>
                <c:pt idx="7">
                  <c:v>卸売業，小売業</c:v>
                </c:pt>
                <c:pt idx="8">
                  <c:v>金融業，保険業</c:v>
                </c:pt>
                <c:pt idx="9">
                  <c:v>不動産業，物品賃貸業</c:v>
                </c:pt>
                <c:pt idx="10">
                  <c:v>学術研究，専門・技術サービス業</c:v>
                </c:pt>
                <c:pt idx="11">
                  <c:v>宿泊業，飲食サービス業</c:v>
                </c:pt>
                <c:pt idx="12">
                  <c:v>生活関連サービス業，娯楽業</c:v>
                </c:pt>
                <c:pt idx="13">
                  <c:v>教育，学習支援業</c:v>
                </c:pt>
                <c:pt idx="14">
                  <c:v>医療，福祉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</c:strCache>
            </c:strRef>
          </c:cat>
          <c:val>
            <c:numRef>
              <c:f>'産業（中分類）別事業所数・従業者数'!$B$5:$B$21</c:f>
              <c:numCache>
                <c:formatCode>#,###,###,##0;" -"###,###,##0</c:formatCode>
                <c:ptCount val="17"/>
                <c:pt idx="0">
                  <c:v>56</c:v>
                </c:pt>
                <c:pt idx="1">
                  <c:v>2</c:v>
                </c:pt>
                <c:pt idx="2">
                  <c:v>545</c:v>
                </c:pt>
                <c:pt idx="3">
                  <c:v>352</c:v>
                </c:pt>
                <c:pt idx="4">
                  <c:v>15</c:v>
                </c:pt>
                <c:pt idx="5">
                  <c:v>29</c:v>
                </c:pt>
                <c:pt idx="6">
                  <c:v>102</c:v>
                </c:pt>
                <c:pt idx="7">
                  <c:v>1316</c:v>
                </c:pt>
                <c:pt idx="8">
                  <c:v>69</c:v>
                </c:pt>
                <c:pt idx="9">
                  <c:v>242</c:v>
                </c:pt>
                <c:pt idx="10">
                  <c:v>197</c:v>
                </c:pt>
                <c:pt idx="11">
                  <c:v>702</c:v>
                </c:pt>
                <c:pt idx="12">
                  <c:v>525</c:v>
                </c:pt>
                <c:pt idx="13">
                  <c:v>141</c:v>
                </c:pt>
                <c:pt idx="14">
                  <c:v>404</c:v>
                </c:pt>
                <c:pt idx="15">
                  <c:v>27</c:v>
                </c:pt>
                <c:pt idx="16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CE1-48A5-A2B7-0C7A761A6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87967976374229"/>
          <c:y val="0.17256637168141592"/>
          <c:w val="0.57078355226341326"/>
          <c:h val="0.67699115044247793"/>
        </c:manualLayout>
      </c:layout>
      <c:pieChart>
        <c:varyColors val="1"/>
        <c:ser>
          <c:idx val="0"/>
          <c:order val="0"/>
          <c:tx>
            <c:strRef>
              <c:f>'産業（中分類）別事業所数・従業者数'!$C$4</c:f>
              <c:strCache>
                <c:ptCount val="1"/>
                <c:pt idx="0">
                  <c:v>従業員数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34-45EB-9740-0CD2FADBAC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34-45EB-9740-0CD2FADBACDC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34-45EB-9740-0CD2FADBACDC}"/>
              </c:ext>
            </c:extLst>
          </c:dPt>
          <c:dPt>
            <c:idx val="3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34-45EB-9740-0CD2FADBAC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A34-45EB-9740-0CD2FADBAC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A34-45EB-9740-0CD2FADBACDC}"/>
              </c:ext>
            </c:extLst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34-45EB-9740-0CD2FADBACDC}"/>
              </c:ext>
            </c:extLst>
          </c:dPt>
          <c:dPt>
            <c:idx val="7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34-45EB-9740-0CD2FADBACDC}"/>
              </c:ext>
            </c:extLst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A34-45EB-9740-0CD2FADBACDC}"/>
              </c:ext>
            </c:extLst>
          </c:dPt>
          <c:dPt>
            <c:idx val="9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34-45EB-9740-0CD2FADBACDC}"/>
              </c:ext>
            </c:extLst>
          </c:dPt>
          <c:dPt>
            <c:idx val="10"/>
            <c:bubble3D val="0"/>
            <c:spPr>
              <a:blipFill dpi="0" rotWithShape="0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A34-45EB-9740-0CD2FADBACDC}"/>
              </c:ext>
            </c:extLst>
          </c:dPt>
          <c:dPt>
            <c:idx val="11"/>
            <c:bubble3D val="0"/>
            <c:spPr>
              <a:blipFill dpi="0" rotWithShape="0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34-45EB-9740-0CD2FADBACDC}"/>
              </c:ext>
            </c:extLst>
          </c:dPt>
          <c:dPt>
            <c:idx val="12"/>
            <c:bubble3D val="0"/>
            <c:spPr>
              <a:blipFill dpi="0" rotWithShape="0">
                <a:blip xmlns:r="http://schemas.openxmlformats.org/officeDocument/2006/relationships" r:embed="rId9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A34-45EB-9740-0CD2FADBACD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A34-45EB-9740-0CD2FADBACDC}"/>
              </c:ext>
            </c:extLst>
          </c:dPt>
          <c:dPt>
            <c:idx val="14"/>
            <c:bubble3D val="0"/>
            <c:spPr>
              <a:blipFill dpi="0" rotWithShape="0">
                <a:blip xmlns:r="http://schemas.openxmlformats.org/officeDocument/2006/relationships" r:embed="rId10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A34-45EB-9740-0CD2FADBACD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A34-45EB-9740-0CD2FADBACD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A34-45EB-9740-0CD2FADBACDC}"/>
              </c:ext>
            </c:extLst>
          </c:dPt>
          <c:dLbls>
            <c:dLbl>
              <c:idx val="0"/>
              <c:layout>
                <c:manualLayout>
                  <c:x val="3.7788046985930038E-2"/>
                  <c:y val="-9.1129073467586461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34-45EB-9740-0CD2FADBACDC}"/>
                </c:ext>
              </c:extLst>
            </c:dLbl>
            <c:dLbl>
              <c:idx val="1"/>
              <c:layout>
                <c:manualLayout>
                  <c:x val="0.17223424121165182"/>
                  <c:y val="-1.4833112675074908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鉱業，採石業，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砂利採取業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0.0%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A34-45EB-9740-0CD2FADBACDC}"/>
                </c:ext>
              </c:extLst>
            </c:dLbl>
            <c:dLbl>
              <c:idx val="2"/>
              <c:layout>
                <c:manualLayout>
                  <c:x val="-5.8519723500601334E-2"/>
                  <c:y val="0.11956345096119987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34-45EB-9740-0CD2FADBACDC}"/>
                </c:ext>
              </c:extLst>
            </c:dLbl>
            <c:dLbl>
              <c:idx val="3"/>
              <c:layout>
                <c:manualLayout>
                  <c:x val="-0.13871021040402745"/>
                  <c:y val="4.7162102524794969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製造業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20.6%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A34-45EB-9740-0CD2FADBACDC}"/>
                </c:ext>
              </c:extLst>
            </c:dLbl>
            <c:dLbl>
              <c:idx val="4"/>
              <c:layout>
                <c:manualLayout>
                  <c:x val="1.8805214921905095E-2"/>
                  <c:y val="-0.120290107541867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34-45EB-9740-0CD2FADBACDC}"/>
                </c:ext>
              </c:extLst>
            </c:dLbl>
            <c:dLbl>
              <c:idx val="5"/>
              <c:layout>
                <c:manualLayout>
                  <c:x val="2.8272965879265092E-2"/>
                  <c:y val="9.7016468074234086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34-45EB-9740-0CD2FADBACDC}"/>
                </c:ext>
              </c:extLst>
            </c:dLbl>
            <c:dLbl>
              <c:idx val="6"/>
              <c:layout>
                <c:manualLayout>
                  <c:x val="-0.12440876038036237"/>
                  <c:y val="0.206497572759157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34-45EB-9740-0CD2FADBACDC}"/>
                </c:ext>
              </c:extLst>
            </c:dLbl>
            <c:dLbl>
              <c:idx val="7"/>
              <c:layout>
                <c:manualLayout>
                  <c:x val="-0.11900137158763688"/>
                  <c:y val="-0.18695858663501128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34-45EB-9740-0CD2FADBACDC}"/>
                </c:ext>
              </c:extLst>
            </c:dLbl>
            <c:dLbl>
              <c:idx val="8"/>
              <c:layout>
                <c:manualLayout>
                  <c:x val="0.10950314728999448"/>
                  <c:y val="3.407110080595302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34-45EB-9740-0CD2FADBACDC}"/>
                </c:ext>
              </c:extLst>
            </c:dLbl>
            <c:dLbl>
              <c:idx val="9"/>
              <c:layout>
                <c:manualLayout>
                  <c:x val="-0.1175715330665634"/>
                  <c:y val="3.3093861054978857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不動産業，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物品賃貸業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1.5%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A34-45EB-9740-0CD2FADBACDC}"/>
                </c:ext>
              </c:extLst>
            </c:dLbl>
            <c:dLbl>
              <c:idx val="10"/>
              <c:layout>
                <c:manualLayout>
                  <c:x val="-0.16516707542704703"/>
                  <c:y val="-7.5452581701623583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学術研究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,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専門・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技術サービス業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3.0%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0A34-45EB-9740-0CD2FADBACDC}"/>
                </c:ext>
              </c:extLst>
            </c:dLbl>
            <c:dLbl>
              <c:idx val="11"/>
              <c:layout>
                <c:manualLayout>
                  <c:x val="-9.0604018759950083E-2"/>
                  <c:y val="-0.10242027268715305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宿泊業，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飲食サービス業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11.5%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0A34-45EB-9740-0CD2FADBACDC}"/>
                </c:ext>
              </c:extLst>
            </c:dLbl>
            <c:dLbl>
              <c:idx val="12"/>
              <c:layout>
                <c:manualLayout>
                  <c:x val="-3.4279419990533973E-2"/>
                  <c:y val="-9.4737184400622482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生活関連サービス業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,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娯楽業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5.5%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0A34-45EB-9740-0CD2FADBACDC}"/>
                </c:ext>
              </c:extLst>
            </c:dLbl>
            <c:dLbl>
              <c:idx val="13"/>
              <c:layout>
                <c:manualLayout>
                  <c:x val="-1.2668226235418634E-2"/>
                  <c:y val="-0.1747064751520744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教育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,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学習支援業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1.8%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0A34-45EB-9740-0CD2FADBACDC}"/>
                </c:ext>
              </c:extLst>
            </c:dLbl>
            <c:dLbl>
              <c:idx val="14"/>
              <c:layout>
                <c:manualLayout>
                  <c:x val="0.12543947550629531"/>
                  <c:y val="0.1012257948823799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医療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,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福祉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11.8%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0A34-45EB-9740-0CD2FADBACDC}"/>
                </c:ext>
              </c:extLst>
            </c:dLbl>
            <c:dLbl>
              <c:idx val="15"/>
              <c:layout>
                <c:manualLayout>
                  <c:x val="-0.15299358891613959"/>
                  <c:y val="6.9217011590365363E-4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34-45EB-9740-0CD2FADBACDC}"/>
                </c:ext>
              </c:extLst>
            </c:dLbl>
            <c:dLbl>
              <c:idx val="16"/>
              <c:layout>
                <c:manualLayout>
                  <c:x val="2.390138117981154E-2"/>
                  <c:y val="-3.4674238729008433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サービス業（他に分類されないもの）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7.6%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0A34-45EB-9740-0CD2FADBACDC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'産業（中分類）別事業所数・従業者数'!$A$5:$A$21</c:f>
              <c:strCache>
                <c:ptCount val="17"/>
                <c:pt idx="0">
                  <c:v>農林漁業</c:v>
                </c:pt>
                <c:pt idx="1">
                  <c:v>鉱業，採石業，砂利採取業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運輸業，郵便業</c:v>
                </c:pt>
                <c:pt idx="7">
                  <c:v>卸売業，小売業</c:v>
                </c:pt>
                <c:pt idx="8">
                  <c:v>金融業，保険業</c:v>
                </c:pt>
                <c:pt idx="9">
                  <c:v>不動産業，物品賃貸業</c:v>
                </c:pt>
                <c:pt idx="10">
                  <c:v>学術研究，専門・技術サービス業</c:v>
                </c:pt>
                <c:pt idx="11">
                  <c:v>宿泊業，飲食サービス業</c:v>
                </c:pt>
                <c:pt idx="12">
                  <c:v>生活関連サービス業，娯楽業</c:v>
                </c:pt>
                <c:pt idx="13">
                  <c:v>教育，学習支援業</c:v>
                </c:pt>
                <c:pt idx="14">
                  <c:v>医療，福祉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</c:strCache>
            </c:strRef>
          </c:cat>
          <c:val>
            <c:numRef>
              <c:f>'産業（中分類）別事業所数・従業者数'!$C$5:$C$21</c:f>
              <c:numCache>
                <c:formatCode>#,###,###,##0;" -"###,###,##0</c:formatCode>
                <c:ptCount val="17"/>
                <c:pt idx="0">
                  <c:v>674</c:v>
                </c:pt>
                <c:pt idx="1">
                  <c:v>13</c:v>
                </c:pt>
                <c:pt idx="2">
                  <c:v>3456</c:v>
                </c:pt>
                <c:pt idx="3">
                  <c:v>10085</c:v>
                </c:pt>
                <c:pt idx="4">
                  <c:v>222</c:v>
                </c:pt>
                <c:pt idx="5">
                  <c:v>202</c:v>
                </c:pt>
                <c:pt idx="6">
                  <c:v>2097</c:v>
                </c:pt>
                <c:pt idx="7">
                  <c:v>10213</c:v>
                </c:pt>
                <c:pt idx="8">
                  <c:v>780</c:v>
                </c:pt>
                <c:pt idx="9">
                  <c:v>775</c:v>
                </c:pt>
                <c:pt idx="10">
                  <c:v>1321</c:v>
                </c:pt>
                <c:pt idx="11">
                  <c:v>5023</c:v>
                </c:pt>
                <c:pt idx="12">
                  <c:v>2370</c:v>
                </c:pt>
                <c:pt idx="13">
                  <c:v>1020</c:v>
                </c:pt>
                <c:pt idx="14">
                  <c:v>6272</c:v>
                </c:pt>
                <c:pt idx="15">
                  <c:v>487</c:v>
                </c:pt>
                <c:pt idx="16">
                  <c:v>3930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34-45EB-9740-0CD2FADB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89223859252504"/>
          <c:y val="0.23733985632748286"/>
          <c:w val="0.59520283452231493"/>
          <c:h val="0.72789276832830285"/>
        </c:manualLayout>
      </c:layout>
      <c:pieChart>
        <c:varyColors val="1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062-4928-BA4B-2A802A07C21F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62-4928-BA4B-2A802A07C21F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62-4928-BA4B-2A802A07C21F}"/>
              </c:ext>
            </c:extLst>
          </c:dPt>
          <c:dPt>
            <c:idx val="3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62-4928-BA4B-2A802A07C21F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62-4928-BA4B-2A802A07C21F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62-4928-BA4B-2A802A07C21F}"/>
              </c:ext>
            </c:extLst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062-4928-BA4B-2A802A07C21F}"/>
              </c:ext>
            </c:extLst>
          </c:dPt>
          <c:dLbls>
            <c:dLbl>
              <c:idx val="0"/>
              <c:layout>
                <c:manualLayout>
                  <c:x val="-0.14537479715524956"/>
                  <c:y val="0.11872682581343993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62-4928-BA4B-2A802A07C21F}"/>
                </c:ext>
              </c:extLst>
            </c:dLbl>
            <c:dLbl>
              <c:idx val="1"/>
              <c:layout>
                <c:manualLayout>
                  <c:x val="-0.18633269536250871"/>
                  <c:y val="-0.167209336928122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1.0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～</a:t>
                    </a: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2.0ha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未満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25.2%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062-4928-BA4B-2A802A07C21F}"/>
                </c:ext>
              </c:extLst>
            </c:dLbl>
            <c:dLbl>
              <c:idx val="2"/>
              <c:layout>
                <c:manualLayout>
                  <c:x val="5.3076424955595336E-2"/>
                  <c:y val="-8.6108680589165015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2.0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～</a:t>
                    </a: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3.0ha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未満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14.1%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062-4928-BA4B-2A802A07C21F}"/>
                </c:ext>
              </c:extLst>
            </c:dLbl>
            <c:dLbl>
              <c:idx val="3"/>
              <c:layout>
                <c:manualLayout>
                  <c:x val="0.18398753604723403"/>
                  <c:y val="-0.1413589434209631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3.0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～</a:t>
                    </a: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5.0ha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未満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17.4%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062-4928-BA4B-2A802A07C21F}"/>
                </c:ext>
              </c:extLst>
            </c:dLbl>
            <c:dLbl>
              <c:idx val="4"/>
              <c:layout>
                <c:manualLayout>
                  <c:x val="-5.7106695268311677E-2"/>
                  <c:y val="1.0895780884532226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5.0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～</a:t>
                    </a: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10.0ha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未満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14.1%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062-4928-BA4B-2A802A07C21F}"/>
                </c:ext>
              </c:extLst>
            </c:dLbl>
            <c:dLbl>
              <c:idx val="5"/>
              <c:layout>
                <c:manualLayout>
                  <c:x val="-6.5666636694882943E-2"/>
                  <c:y val="2.324709411323591E-3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10.0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～</a:t>
                    </a: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20.0ha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未満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5.8%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062-4928-BA4B-2A802A07C21F}"/>
                </c:ext>
              </c:extLst>
            </c:dLbl>
            <c:dLbl>
              <c:idx val="6"/>
              <c:layout>
                <c:manualLayout>
                  <c:x val="2.1873893799633996E-2"/>
                  <c:y val="-7.0224274146570329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20.0ha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以上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0.9%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062-4928-BA4B-2A802A07C21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392806813980813"/>
                  <c:y val="0.12244925074681731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62-4928-BA4B-2A802A07C21F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'経営耕地面積規模別農家数（販売農家）'!$B$4:$H$4</c:f>
              <c:strCache>
                <c:ptCount val="7"/>
                <c:pt idx="0">
                  <c:v>1.0ha未満</c:v>
                </c:pt>
                <c:pt idx="1">
                  <c:v>1.0～2.0未満</c:v>
                </c:pt>
                <c:pt idx="2">
                  <c:v>2.0～3.0未満</c:v>
                </c:pt>
                <c:pt idx="3">
                  <c:v>3.0～5.0未満</c:v>
                </c:pt>
                <c:pt idx="4">
                  <c:v>5.0～10.0未満</c:v>
                </c:pt>
                <c:pt idx="5">
                  <c:v>10.0～20.0未満</c:v>
                </c:pt>
                <c:pt idx="6">
                  <c:v>20.0ha
以上</c:v>
                </c:pt>
              </c:strCache>
            </c:strRef>
          </c:cat>
          <c:val>
            <c:numRef>
              <c:f>'経営耕地面積規模別農家数（販売農家）'!$B$5:$H$5</c:f>
              <c:numCache>
                <c:formatCode>#,##0</c:formatCode>
                <c:ptCount val="7"/>
                <c:pt idx="0">
                  <c:v>440</c:v>
                </c:pt>
                <c:pt idx="1">
                  <c:v>474</c:v>
                </c:pt>
                <c:pt idx="2">
                  <c:v>264</c:v>
                </c:pt>
                <c:pt idx="3">
                  <c:v>324</c:v>
                </c:pt>
                <c:pt idx="4">
                  <c:v>289</c:v>
                </c:pt>
                <c:pt idx="5">
                  <c:v>157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62-4928-BA4B-2A802A07C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220979</xdr:rowOff>
    </xdr:from>
    <xdr:to>
      <xdr:col>9</xdr:col>
      <xdr:colOff>304800</xdr:colOff>
      <xdr:row>19</xdr:row>
      <xdr:rowOff>86139</xdr:rowOff>
    </xdr:to>
    <xdr:graphicFrame macro="">
      <xdr:nvGraphicFramePr>
        <xdr:cNvPr id="18521337" name="Chart 1">
          <a:extLst>
            <a:ext uri="{FF2B5EF4-FFF2-40B4-BE49-F238E27FC236}">
              <a16:creationId xmlns:a16="http://schemas.microsoft.com/office/drawing/2014/main" id="{00000000-0008-0000-0100-0000F9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365760</xdr:colOff>
      <xdr:row>257</xdr:row>
      <xdr:rowOff>0</xdr:rowOff>
    </xdr:from>
    <xdr:to>
      <xdr:col>9</xdr:col>
      <xdr:colOff>289560</xdr:colOff>
      <xdr:row>275</xdr:row>
      <xdr:rowOff>190500</xdr:rowOff>
    </xdr:to>
    <xdr:graphicFrame macro="">
      <xdr:nvGraphicFramePr>
        <xdr:cNvPr id="18521338" name="Chart 1">
          <a:extLst>
            <a:ext uri="{FF2B5EF4-FFF2-40B4-BE49-F238E27FC236}">
              <a16:creationId xmlns:a16="http://schemas.microsoft.com/office/drawing/2014/main" id="{00000000-0008-0000-0100-0000FA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167640</xdr:colOff>
      <xdr:row>21</xdr:row>
      <xdr:rowOff>114300</xdr:rowOff>
    </xdr:from>
    <xdr:to>
      <xdr:col>9</xdr:col>
      <xdr:colOff>220980</xdr:colOff>
      <xdr:row>36</xdr:row>
      <xdr:rowOff>60960</xdr:rowOff>
    </xdr:to>
    <xdr:graphicFrame macro="">
      <xdr:nvGraphicFramePr>
        <xdr:cNvPr id="18521339" name="Chart 3">
          <a:extLst>
            <a:ext uri="{FF2B5EF4-FFF2-40B4-BE49-F238E27FC236}">
              <a16:creationId xmlns:a16="http://schemas.microsoft.com/office/drawing/2014/main" id="{00000000-0008-0000-0100-0000FB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30480</xdr:rowOff>
    </xdr:from>
    <xdr:to>
      <xdr:col>9</xdr:col>
      <xdr:colOff>289560</xdr:colOff>
      <xdr:row>54</xdr:row>
      <xdr:rowOff>137160</xdr:rowOff>
    </xdr:to>
    <xdr:graphicFrame macro="">
      <xdr:nvGraphicFramePr>
        <xdr:cNvPr id="18521340" name="Chart 4">
          <a:extLst>
            <a:ext uri="{FF2B5EF4-FFF2-40B4-BE49-F238E27FC236}">
              <a16:creationId xmlns:a16="http://schemas.microsoft.com/office/drawing/2014/main" id="{00000000-0008-0000-0100-0000FC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76</xdr:row>
      <xdr:rowOff>228600</xdr:rowOff>
    </xdr:from>
    <xdr:to>
      <xdr:col>9</xdr:col>
      <xdr:colOff>358140</xdr:colOff>
      <xdr:row>90</xdr:row>
      <xdr:rowOff>175260</xdr:rowOff>
    </xdr:to>
    <xdr:graphicFrame macro="">
      <xdr:nvGraphicFramePr>
        <xdr:cNvPr id="18521341" name="Chart 6">
          <a:extLst>
            <a:ext uri="{FF2B5EF4-FFF2-40B4-BE49-F238E27FC236}">
              <a16:creationId xmlns:a16="http://schemas.microsoft.com/office/drawing/2014/main" id="{00000000-0008-0000-0100-0000FD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94</xdr:row>
      <xdr:rowOff>0</xdr:rowOff>
    </xdr:from>
    <xdr:to>
      <xdr:col>9</xdr:col>
      <xdr:colOff>358140</xdr:colOff>
      <xdr:row>109</xdr:row>
      <xdr:rowOff>114300</xdr:rowOff>
    </xdr:to>
    <xdr:graphicFrame macro="">
      <xdr:nvGraphicFramePr>
        <xdr:cNvPr id="18521342" name="Chart 7">
          <a:extLst>
            <a:ext uri="{FF2B5EF4-FFF2-40B4-BE49-F238E27FC236}">
              <a16:creationId xmlns:a16="http://schemas.microsoft.com/office/drawing/2014/main" id="{00000000-0008-0000-0100-0000FE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112</xdr:row>
      <xdr:rowOff>38100</xdr:rowOff>
    </xdr:from>
    <xdr:to>
      <xdr:col>9</xdr:col>
      <xdr:colOff>152400</xdr:colOff>
      <xdr:row>128</xdr:row>
      <xdr:rowOff>30480</xdr:rowOff>
    </xdr:to>
    <xdr:graphicFrame macro="">
      <xdr:nvGraphicFramePr>
        <xdr:cNvPr id="18521343" name="Chart 8">
          <a:extLst>
            <a:ext uri="{FF2B5EF4-FFF2-40B4-BE49-F238E27FC236}">
              <a16:creationId xmlns:a16="http://schemas.microsoft.com/office/drawing/2014/main" id="{00000000-0008-0000-0100-0000FF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9</xdr:col>
      <xdr:colOff>137160</xdr:colOff>
      <xdr:row>146</xdr:row>
      <xdr:rowOff>68580</xdr:rowOff>
    </xdr:to>
    <xdr:graphicFrame macro="">
      <xdr:nvGraphicFramePr>
        <xdr:cNvPr id="18521344" name="Chart 9">
          <a:extLst>
            <a:ext uri="{FF2B5EF4-FFF2-40B4-BE49-F238E27FC236}">
              <a16:creationId xmlns:a16="http://schemas.microsoft.com/office/drawing/2014/main" id="{00000000-0008-0000-0100-000000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218662</xdr:colOff>
      <xdr:row>148</xdr:row>
      <xdr:rowOff>13252</xdr:rowOff>
    </xdr:from>
    <xdr:to>
      <xdr:col>10</xdr:col>
      <xdr:colOff>7621</xdr:colOff>
      <xdr:row>163</xdr:row>
      <xdr:rowOff>211372</xdr:rowOff>
    </xdr:to>
    <xdr:graphicFrame macro="">
      <xdr:nvGraphicFramePr>
        <xdr:cNvPr id="18521345" name="Chart 10">
          <a:extLst>
            <a:ext uri="{FF2B5EF4-FFF2-40B4-BE49-F238E27FC236}">
              <a16:creationId xmlns:a16="http://schemas.microsoft.com/office/drawing/2014/main" id="{00000000-0008-0000-0100-000001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167</xdr:row>
      <xdr:rowOff>0</xdr:rowOff>
    </xdr:from>
    <xdr:to>
      <xdr:col>9</xdr:col>
      <xdr:colOff>327660</xdr:colOff>
      <xdr:row>182</xdr:row>
      <xdr:rowOff>114300</xdr:rowOff>
    </xdr:to>
    <xdr:graphicFrame macro="">
      <xdr:nvGraphicFramePr>
        <xdr:cNvPr id="18521346" name="Chart 11">
          <a:extLst>
            <a:ext uri="{FF2B5EF4-FFF2-40B4-BE49-F238E27FC236}">
              <a16:creationId xmlns:a16="http://schemas.microsoft.com/office/drawing/2014/main" id="{00000000-0008-0000-0100-000002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198120</xdr:colOff>
      <xdr:row>185</xdr:row>
      <xdr:rowOff>45720</xdr:rowOff>
    </xdr:from>
    <xdr:to>
      <xdr:col>10</xdr:col>
      <xdr:colOff>0</xdr:colOff>
      <xdr:row>200</xdr:row>
      <xdr:rowOff>175260</xdr:rowOff>
    </xdr:to>
    <xdr:graphicFrame macro="">
      <xdr:nvGraphicFramePr>
        <xdr:cNvPr id="18521347" name="Chart 12">
          <a:extLst>
            <a:ext uri="{FF2B5EF4-FFF2-40B4-BE49-F238E27FC236}">
              <a16:creationId xmlns:a16="http://schemas.microsoft.com/office/drawing/2014/main" id="{00000000-0008-0000-0100-000003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167640</xdr:colOff>
      <xdr:row>204</xdr:row>
      <xdr:rowOff>39758</xdr:rowOff>
    </xdr:from>
    <xdr:to>
      <xdr:col>9</xdr:col>
      <xdr:colOff>304800</xdr:colOff>
      <xdr:row>219</xdr:row>
      <xdr:rowOff>175261</xdr:rowOff>
    </xdr:to>
    <xdr:graphicFrame macro="">
      <xdr:nvGraphicFramePr>
        <xdr:cNvPr id="18521348" name="Chart 13">
          <a:extLst>
            <a:ext uri="{FF2B5EF4-FFF2-40B4-BE49-F238E27FC236}">
              <a16:creationId xmlns:a16="http://schemas.microsoft.com/office/drawing/2014/main" id="{00000000-0008-0000-0100-000004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222</xdr:row>
      <xdr:rowOff>0</xdr:rowOff>
    </xdr:from>
    <xdr:to>
      <xdr:col>9</xdr:col>
      <xdr:colOff>15240</xdr:colOff>
      <xdr:row>237</xdr:row>
      <xdr:rowOff>30480</xdr:rowOff>
    </xdr:to>
    <xdr:graphicFrame macro="">
      <xdr:nvGraphicFramePr>
        <xdr:cNvPr id="18521349" name="Chart 14">
          <a:extLst>
            <a:ext uri="{FF2B5EF4-FFF2-40B4-BE49-F238E27FC236}">
              <a16:creationId xmlns:a16="http://schemas.microsoft.com/office/drawing/2014/main" id="{00000000-0008-0000-0100-000005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53340</xdr:colOff>
      <xdr:row>240</xdr:row>
      <xdr:rowOff>251460</xdr:rowOff>
    </xdr:from>
    <xdr:to>
      <xdr:col>8</xdr:col>
      <xdr:colOff>533400</xdr:colOff>
      <xdr:row>256</xdr:row>
      <xdr:rowOff>76200</xdr:rowOff>
    </xdr:to>
    <xdr:graphicFrame macro="">
      <xdr:nvGraphicFramePr>
        <xdr:cNvPr id="18521350" name="Chart 16">
          <a:extLst>
            <a:ext uri="{FF2B5EF4-FFF2-40B4-BE49-F238E27FC236}">
              <a16:creationId xmlns:a16="http://schemas.microsoft.com/office/drawing/2014/main" id="{00000000-0008-0000-0100-000006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278</xdr:row>
      <xdr:rowOff>144780</xdr:rowOff>
    </xdr:from>
    <xdr:to>
      <xdr:col>9</xdr:col>
      <xdr:colOff>327660</xdr:colOff>
      <xdr:row>294</xdr:row>
      <xdr:rowOff>114300</xdr:rowOff>
    </xdr:to>
    <xdr:graphicFrame macro="">
      <xdr:nvGraphicFramePr>
        <xdr:cNvPr id="18521351" name="Chart 18">
          <a:extLst>
            <a:ext uri="{FF2B5EF4-FFF2-40B4-BE49-F238E27FC236}">
              <a16:creationId xmlns:a16="http://schemas.microsoft.com/office/drawing/2014/main" id="{00000000-0008-0000-0100-000007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295</xdr:row>
      <xdr:rowOff>236220</xdr:rowOff>
    </xdr:from>
    <xdr:to>
      <xdr:col>9</xdr:col>
      <xdr:colOff>342900</xdr:colOff>
      <xdr:row>311</xdr:row>
      <xdr:rowOff>160020</xdr:rowOff>
    </xdr:to>
    <xdr:graphicFrame macro="">
      <xdr:nvGraphicFramePr>
        <xdr:cNvPr id="18521352" name="Chart 19">
          <a:extLst>
            <a:ext uri="{FF2B5EF4-FFF2-40B4-BE49-F238E27FC236}">
              <a16:creationId xmlns:a16="http://schemas.microsoft.com/office/drawing/2014/main" id="{00000000-0008-0000-0100-000008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3</xdr:col>
      <xdr:colOff>508635</xdr:colOff>
      <xdr:row>3</xdr:row>
      <xdr:rowOff>95249</xdr:rowOff>
    </xdr:from>
    <xdr:to>
      <xdr:col>5</xdr:col>
      <xdr:colOff>400061</xdr:colOff>
      <xdr:row>5</xdr:row>
      <xdr:rowOff>152400</xdr:rowOff>
    </xdr:to>
    <xdr:sp macro="" textlink="">
      <xdr:nvSpPr>
        <xdr:cNvPr id="18809" name="AutoShape 20">
          <a:extLst>
            <a:ext uri="{FF2B5EF4-FFF2-40B4-BE49-F238E27FC236}">
              <a16:creationId xmlns:a16="http://schemas.microsoft.com/office/drawing/2014/main" id="{00000000-0008-0000-0100-000079490000}"/>
            </a:ext>
          </a:extLst>
        </xdr:cNvPr>
        <xdr:cNvSpPr>
          <a:spLocks noChangeArrowheads="1"/>
        </xdr:cNvSpPr>
      </xdr:nvSpPr>
      <xdr:spPr bwMode="auto">
        <a:xfrm>
          <a:off x="2358217" y="905740"/>
          <a:ext cx="1124480" cy="597478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総地積</a:t>
          </a:r>
          <a:endParaRPr lang="en-US" altLang="ja-JP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592.74</a:t>
          </a: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㎢</a:t>
          </a:r>
        </a:p>
      </xdr:txBody>
    </xdr:sp>
    <xdr:clientData/>
  </xdr:twoCellAnchor>
  <xdr:oneCellAnchor>
    <xdr:from>
      <xdr:col>1</xdr:col>
      <xdr:colOff>167640</xdr:colOff>
      <xdr:row>24</xdr:row>
      <xdr:rowOff>103636</xdr:rowOff>
    </xdr:from>
    <xdr:ext cx="1532868" cy="414370"/>
    <xdr:sp macro="" textlink="">
      <xdr:nvSpPr>
        <xdr:cNvPr id="18454" name="AutoShape 22">
          <a:extLst>
            <a:ext uri="{FF2B5EF4-FFF2-40B4-BE49-F238E27FC236}">
              <a16:creationId xmlns:a16="http://schemas.microsoft.com/office/drawing/2014/main" id="{00000000-0008-0000-0100-000016480000}"/>
            </a:ext>
          </a:extLst>
        </xdr:cNvPr>
        <xdr:cNvSpPr>
          <a:spLocks noChangeArrowheads="1"/>
        </xdr:cNvSpPr>
      </xdr:nvSpPr>
      <xdr:spPr bwMode="auto">
        <a:xfrm>
          <a:off x="786205" y="6558224"/>
          <a:ext cx="1532868" cy="414370"/>
        </a:xfrm>
        <a:prstGeom prst="roundRect">
          <a:avLst>
            <a:gd name="adj" fmla="val 27907"/>
          </a:avLst>
        </a:prstGeom>
        <a:solidFill>
          <a:srgbClr val="FFFFFF"/>
        </a:solidFill>
        <a:ln w="9525">
          <a:noFill/>
          <a:round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年間降水量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1184.5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㎜</a:t>
          </a:r>
          <a:endParaRPr lang="en-US" altLang="ja-JP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年間平均気温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13.5℃</a:t>
          </a:r>
        </a:p>
      </xdr:txBody>
    </xdr:sp>
    <xdr:clientData/>
  </xdr:oneCellAnchor>
  <xdr:twoCellAnchor>
    <xdr:from>
      <xdr:col>0</xdr:col>
      <xdr:colOff>0</xdr:colOff>
      <xdr:row>59</xdr:row>
      <xdr:rowOff>15240</xdr:rowOff>
    </xdr:from>
    <xdr:to>
      <xdr:col>9</xdr:col>
      <xdr:colOff>274320</xdr:colOff>
      <xdr:row>73</xdr:row>
      <xdr:rowOff>152400</xdr:rowOff>
    </xdr:to>
    <xdr:graphicFrame macro="">
      <xdr:nvGraphicFramePr>
        <xdr:cNvPr id="18521355" name="Chart 5">
          <a:extLst>
            <a:ext uri="{FF2B5EF4-FFF2-40B4-BE49-F238E27FC236}">
              <a16:creationId xmlns:a16="http://schemas.microsoft.com/office/drawing/2014/main" id="{00000000-0008-0000-0100-00000B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4</xdr:col>
      <xdr:colOff>0</xdr:colOff>
      <xdr:row>59</xdr:row>
      <xdr:rowOff>190500</xdr:rowOff>
    </xdr:from>
    <xdr:to>
      <xdr:col>6</xdr:col>
      <xdr:colOff>118122</xdr:colOff>
      <xdr:row>60</xdr:row>
      <xdr:rowOff>161925</xdr:rowOff>
    </xdr:to>
    <xdr:sp macro="" textlink="">
      <xdr:nvSpPr>
        <xdr:cNvPr id="19372" name="AutoShape 23">
          <a:extLst>
            <a:ext uri="{FF2B5EF4-FFF2-40B4-BE49-F238E27FC236}">
              <a16:creationId xmlns:a16="http://schemas.microsoft.com/office/drawing/2014/main" id="{00000000-0008-0000-0100-0000AC4B0000}"/>
            </a:ext>
          </a:extLst>
        </xdr:cNvPr>
        <xdr:cNvSpPr>
          <a:spLocks noChangeArrowheads="1"/>
        </xdr:cNvSpPr>
      </xdr:nvSpPr>
      <xdr:spPr bwMode="auto">
        <a:xfrm>
          <a:off x="2514600" y="15925800"/>
          <a:ext cx="1390650" cy="238125"/>
        </a:xfrm>
        <a:prstGeom prst="roundRect">
          <a:avLst>
            <a:gd name="adj" fmla="val 27907"/>
          </a:avLst>
        </a:prstGeom>
        <a:solidFill>
          <a:srgbClr val="FFFFFF"/>
        </a:solidFill>
        <a:ln w="9525">
          <a:noFill/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人口総数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115,210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</xdr:txBody>
    </xdr:sp>
    <xdr:clientData/>
  </xdr:twoCellAnchor>
  <xdr:oneCellAnchor>
    <xdr:from>
      <xdr:col>2</xdr:col>
      <xdr:colOff>483521</xdr:colOff>
      <xdr:row>59</xdr:row>
      <xdr:rowOff>81734</xdr:rowOff>
    </xdr:from>
    <xdr:ext cx="676775" cy="481785"/>
    <xdr:sp macro="" textlink="">
      <xdr:nvSpPr>
        <xdr:cNvPr id="18456" name="AutoShape 24">
          <a:extLst>
            <a:ext uri="{FF2B5EF4-FFF2-40B4-BE49-F238E27FC236}">
              <a16:creationId xmlns:a16="http://schemas.microsoft.com/office/drawing/2014/main" id="{00000000-0008-0000-0100-000018480000}"/>
            </a:ext>
          </a:extLst>
        </xdr:cNvPr>
        <xdr:cNvSpPr>
          <a:spLocks noChangeArrowheads="1"/>
        </xdr:cNvSpPr>
      </xdr:nvSpPr>
      <xdr:spPr bwMode="auto">
        <a:xfrm>
          <a:off x="1715973" y="15719299"/>
          <a:ext cx="676775" cy="481785"/>
        </a:xfrm>
        <a:prstGeom prst="roundRect">
          <a:avLst>
            <a:gd name="adj" fmla="val 27907"/>
          </a:avLst>
        </a:prstGeom>
        <a:solidFill>
          <a:srgbClr val="FFFFFF"/>
        </a:solidFill>
        <a:ln w="9525">
          <a:noFill/>
          <a:round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男総数</a:t>
          </a:r>
        </a:p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57,307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</xdr:txBody>
    </xdr:sp>
    <xdr:clientData/>
  </xdr:oneCellAnchor>
  <xdr:oneCellAnchor>
    <xdr:from>
      <xdr:col>6</xdr:col>
      <xdr:colOff>324008</xdr:colOff>
      <xdr:row>59</xdr:row>
      <xdr:rowOff>81734</xdr:rowOff>
    </xdr:from>
    <xdr:ext cx="676775" cy="481785"/>
    <xdr:sp macro="" textlink="">
      <xdr:nvSpPr>
        <xdr:cNvPr id="18457" name="AutoShape 25">
          <a:extLst>
            <a:ext uri="{FF2B5EF4-FFF2-40B4-BE49-F238E27FC236}">
              <a16:creationId xmlns:a16="http://schemas.microsoft.com/office/drawing/2014/main" id="{00000000-0008-0000-0100-000019480000}"/>
            </a:ext>
          </a:extLst>
        </xdr:cNvPr>
        <xdr:cNvSpPr>
          <a:spLocks noChangeArrowheads="1"/>
        </xdr:cNvSpPr>
      </xdr:nvSpPr>
      <xdr:spPr bwMode="auto">
        <a:xfrm>
          <a:off x="4021365" y="15719299"/>
          <a:ext cx="676775" cy="481785"/>
        </a:xfrm>
        <a:prstGeom prst="roundRect">
          <a:avLst>
            <a:gd name="adj" fmla="val 27907"/>
          </a:avLst>
        </a:prstGeom>
        <a:solidFill>
          <a:srgbClr val="FFFFFF"/>
        </a:solidFill>
        <a:ln w="9525">
          <a:noFill/>
          <a:round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女総数　</a:t>
          </a:r>
        </a:p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57,903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</xdr:txBody>
    </xdr:sp>
    <xdr:clientData/>
  </xdr:oneCellAnchor>
  <xdr:twoCellAnchor editAs="oneCell">
    <xdr:from>
      <xdr:col>7</xdr:col>
      <xdr:colOff>205740</xdr:colOff>
      <xdr:row>111</xdr:row>
      <xdr:rowOff>74295</xdr:rowOff>
    </xdr:from>
    <xdr:to>
      <xdr:col>9</xdr:col>
      <xdr:colOff>177165</xdr:colOff>
      <xdr:row>113</xdr:row>
      <xdr:rowOff>257208</xdr:rowOff>
    </xdr:to>
    <xdr:sp macro="" textlink="">
      <xdr:nvSpPr>
        <xdr:cNvPr id="1068583" name="AutoShape 33">
          <a:extLst>
            <a:ext uri="{FF2B5EF4-FFF2-40B4-BE49-F238E27FC236}">
              <a16:creationId xmlns:a16="http://schemas.microsoft.com/office/drawing/2014/main" id="{00000000-0008-0000-0100-0000274E1000}"/>
            </a:ext>
          </a:extLst>
        </xdr:cNvPr>
        <xdr:cNvSpPr>
          <a:spLocks noChangeArrowheads="1"/>
        </xdr:cNvSpPr>
      </xdr:nvSpPr>
      <xdr:spPr bwMode="auto">
        <a:xfrm>
          <a:off x="5029200" y="29670375"/>
          <a:ext cx="1343025" cy="723900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事業所総数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（公務を除く）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事業所</a:t>
          </a:r>
          <a:endParaRPr lang="ja-JP" altLang="en-US"/>
        </a:p>
      </xdr:txBody>
    </xdr:sp>
    <xdr:clientData/>
  </xdr:twoCellAnchor>
  <xdr:twoCellAnchor editAs="oneCell">
    <xdr:from>
      <xdr:col>7</xdr:col>
      <xdr:colOff>342900</xdr:colOff>
      <xdr:row>129</xdr:row>
      <xdr:rowOff>133350</xdr:rowOff>
    </xdr:from>
    <xdr:to>
      <xdr:col>9</xdr:col>
      <xdr:colOff>255263</xdr:colOff>
      <xdr:row>132</xdr:row>
      <xdr:rowOff>66674</xdr:rowOff>
    </xdr:to>
    <xdr:sp macro="" textlink="">
      <xdr:nvSpPr>
        <xdr:cNvPr id="1068584" name="AutoShape 34">
          <a:extLst>
            <a:ext uri="{FF2B5EF4-FFF2-40B4-BE49-F238E27FC236}">
              <a16:creationId xmlns:a16="http://schemas.microsoft.com/office/drawing/2014/main" id="{00000000-0008-0000-0100-0000284E1000}"/>
            </a:ext>
          </a:extLst>
        </xdr:cNvPr>
        <xdr:cNvSpPr>
          <a:spLocks noChangeArrowheads="1"/>
        </xdr:cNvSpPr>
      </xdr:nvSpPr>
      <xdr:spPr bwMode="auto">
        <a:xfrm>
          <a:off x="4781550" y="34442400"/>
          <a:ext cx="1162050" cy="733424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従業者総数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（公務を除く）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48,940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 editAs="oneCell">
    <xdr:from>
      <xdr:col>7</xdr:col>
      <xdr:colOff>158115</xdr:colOff>
      <xdr:row>148</xdr:row>
      <xdr:rowOff>219075</xdr:rowOff>
    </xdr:from>
    <xdr:to>
      <xdr:col>9</xdr:col>
      <xdr:colOff>9501</xdr:colOff>
      <xdr:row>150</xdr:row>
      <xdr:rowOff>190500</xdr:rowOff>
    </xdr:to>
    <xdr:sp macro="" textlink="">
      <xdr:nvSpPr>
        <xdr:cNvPr id="18994" name="AutoShape 35">
          <a:extLst>
            <a:ext uri="{FF2B5EF4-FFF2-40B4-BE49-F238E27FC236}">
              <a16:creationId xmlns:a16="http://schemas.microsoft.com/office/drawing/2014/main" id="{00000000-0008-0000-0100-0000324A0000}"/>
            </a:ext>
          </a:extLst>
        </xdr:cNvPr>
        <xdr:cNvSpPr>
          <a:spLocks noChangeArrowheads="1"/>
        </xdr:cNvSpPr>
      </xdr:nvSpPr>
      <xdr:spPr bwMode="auto">
        <a:xfrm>
          <a:off x="4993171" y="39445510"/>
          <a:ext cx="1203463" cy="501512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経営体数計</a:t>
          </a:r>
        </a:p>
        <a:p>
          <a:pPr algn="ctr" rtl="1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1,996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戸</a:t>
          </a:r>
        </a:p>
      </xdr:txBody>
    </xdr:sp>
    <xdr:clientData/>
  </xdr:twoCellAnchor>
  <xdr:oneCellAnchor>
    <xdr:from>
      <xdr:col>4</xdr:col>
      <xdr:colOff>106680</xdr:colOff>
      <xdr:row>213</xdr:row>
      <xdr:rowOff>85725</xdr:rowOff>
    </xdr:from>
    <xdr:ext cx="723788" cy="201850"/>
    <xdr:sp macro="" textlink="">
      <xdr:nvSpPr>
        <xdr:cNvPr id="18471" name="Rectangle 39">
          <a:extLst>
            <a:ext uri="{FF2B5EF4-FFF2-40B4-BE49-F238E27FC236}">
              <a16:creationId xmlns:a16="http://schemas.microsoft.com/office/drawing/2014/main" id="{00000000-0008-0000-0100-000027480000}"/>
            </a:ext>
          </a:extLst>
        </xdr:cNvPr>
        <xdr:cNvSpPr>
          <a:spLocks noChangeArrowheads="1"/>
        </xdr:cNvSpPr>
      </xdr:nvSpPr>
      <xdr:spPr bwMode="auto">
        <a:xfrm>
          <a:off x="2571584" y="56679134"/>
          <a:ext cx="723788" cy="201850"/>
        </a:xfrm>
        <a:prstGeom prst="rect">
          <a:avLst/>
        </a:prstGeom>
        <a:solidFill>
          <a:srgbClr val="FFFFFF"/>
        </a:solidFill>
        <a:ln w="317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黒　磯　駅</a:t>
          </a:r>
        </a:p>
      </xdr:txBody>
    </xdr:sp>
    <xdr:clientData/>
  </xdr:oneCellAnchor>
  <xdr:oneCellAnchor>
    <xdr:from>
      <xdr:col>4</xdr:col>
      <xdr:colOff>424815</xdr:colOff>
      <xdr:row>210</xdr:row>
      <xdr:rowOff>66675</xdr:rowOff>
    </xdr:from>
    <xdr:ext cx="723788" cy="201850"/>
    <xdr:sp macro="" textlink="">
      <xdr:nvSpPr>
        <xdr:cNvPr id="18472" name="Rectangle 40">
          <a:extLst>
            <a:ext uri="{FF2B5EF4-FFF2-40B4-BE49-F238E27FC236}">
              <a16:creationId xmlns:a16="http://schemas.microsoft.com/office/drawing/2014/main" id="{00000000-0008-0000-0100-000028480000}"/>
            </a:ext>
          </a:extLst>
        </xdr:cNvPr>
        <xdr:cNvSpPr>
          <a:spLocks noChangeArrowheads="1"/>
        </xdr:cNvSpPr>
      </xdr:nvSpPr>
      <xdr:spPr bwMode="auto">
        <a:xfrm>
          <a:off x="2889719" y="55864953"/>
          <a:ext cx="723788" cy="201850"/>
        </a:xfrm>
        <a:prstGeom prst="rect">
          <a:avLst/>
        </a:prstGeom>
        <a:solidFill>
          <a:srgbClr val="FFFFFF"/>
        </a:solidFill>
        <a:ln w="317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西那須野駅</a:t>
          </a:r>
        </a:p>
      </xdr:txBody>
    </xdr:sp>
    <xdr:clientData/>
  </xdr:oneCellAnchor>
  <xdr:oneCellAnchor>
    <xdr:from>
      <xdr:col>4</xdr:col>
      <xdr:colOff>611588</xdr:colOff>
      <xdr:row>207</xdr:row>
      <xdr:rowOff>237877</xdr:rowOff>
    </xdr:from>
    <xdr:ext cx="723788" cy="201850"/>
    <xdr:sp macro="" textlink="">
      <xdr:nvSpPr>
        <xdr:cNvPr id="18473" name="Rectangle 41">
          <a:extLst>
            <a:ext uri="{FF2B5EF4-FFF2-40B4-BE49-F238E27FC236}">
              <a16:creationId xmlns:a16="http://schemas.microsoft.com/office/drawing/2014/main" id="{00000000-0008-0000-0100-000029480000}"/>
            </a:ext>
          </a:extLst>
        </xdr:cNvPr>
        <xdr:cNvSpPr>
          <a:spLocks noChangeArrowheads="1"/>
        </xdr:cNvSpPr>
      </xdr:nvSpPr>
      <xdr:spPr bwMode="auto">
        <a:xfrm>
          <a:off x="3076492" y="55241025"/>
          <a:ext cx="723788" cy="201850"/>
        </a:xfrm>
        <a:prstGeom prst="rect">
          <a:avLst/>
        </a:prstGeom>
        <a:solidFill>
          <a:srgbClr val="FFFFFF"/>
        </a:solidFill>
        <a:ln w="317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那須塩原駅</a:t>
          </a:r>
        </a:p>
      </xdr:txBody>
    </xdr:sp>
    <xdr:clientData/>
  </xdr:oneCellAnchor>
  <xdr:oneCellAnchor>
    <xdr:from>
      <xdr:col>7</xdr:col>
      <xdr:colOff>273217</xdr:colOff>
      <xdr:row>257</xdr:row>
      <xdr:rowOff>177504</xdr:rowOff>
    </xdr:from>
    <xdr:ext cx="1027650" cy="481785"/>
    <xdr:sp macro="" textlink="">
      <xdr:nvSpPr>
        <xdr:cNvPr id="18475" name="AutoShape 43">
          <a:extLst>
            <a:ext uri="{FF2B5EF4-FFF2-40B4-BE49-F238E27FC236}">
              <a16:creationId xmlns:a16="http://schemas.microsoft.com/office/drawing/2014/main" id="{00000000-0008-0000-0100-00002B480000}"/>
            </a:ext>
          </a:extLst>
        </xdr:cNvPr>
        <xdr:cNvSpPr>
          <a:spLocks noChangeArrowheads="1"/>
        </xdr:cNvSpPr>
      </xdr:nvSpPr>
      <xdr:spPr bwMode="auto">
        <a:xfrm>
          <a:off x="4586800" y="68432826"/>
          <a:ext cx="1027650" cy="481785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歳入総額</a:t>
          </a:r>
        </a:p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573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億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4005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</xdr:txBody>
    </xdr:sp>
    <xdr:clientData/>
  </xdr:oneCellAnchor>
  <xdr:oneCellAnchor>
    <xdr:from>
      <xdr:col>7</xdr:col>
      <xdr:colOff>288054</xdr:colOff>
      <xdr:row>277</xdr:row>
      <xdr:rowOff>176726</xdr:rowOff>
    </xdr:from>
    <xdr:ext cx="1027650" cy="481785"/>
    <xdr:sp macro="" textlink="">
      <xdr:nvSpPr>
        <xdr:cNvPr id="18476" name="AutoShape 44">
          <a:extLst>
            <a:ext uri="{FF2B5EF4-FFF2-40B4-BE49-F238E27FC236}">
              <a16:creationId xmlns:a16="http://schemas.microsoft.com/office/drawing/2014/main" id="{00000000-0008-0000-0100-00002C480000}"/>
            </a:ext>
          </a:extLst>
        </xdr:cNvPr>
        <xdr:cNvSpPr>
          <a:spLocks noChangeArrowheads="1"/>
        </xdr:cNvSpPr>
      </xdr:nvSpPr>
      <xdr:spPr bwMode="auto">
        <a:xfrm>
          <a:off x="4601637" y="73732917"/>
          <a:ext cx="1027650" cy="481785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歳出総額</a:t>
          </a:r>
        </a:p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542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億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2722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</xdr:txBody>
    </xdr:sp>
    <xdr:clientData/>
  </xdr:oneCellAnchor>
  <xdr:twoCellAnchor>
    <xdr:from>
      <xdr:col>0</xdr:col>
      <xdr:colOff>0</xdr:colOff>
      <xdr:row>315</xdr:row>
      <xdr:rowOff>15240</xdr:rowOff>
    </xdr:from>
    <xdr:to>
      <xdr:col>9</xdr:col>
      <xdr:colOff>243840</xdr:colOff>
      <xdr:row>330</xdr:row>
      <xdr:rowOff>15240</xdr:rowOff>
    </xdr:to>
    <xdr:graphicFrame macro="">
      <xdr:nvGraphicFramePr>
        <xdr:cNvPr id="18521370" name="Chart 45">
          <a:extLst>
            <a:ext uri="{FF2B5EF4-FFF2-40B4-BE49-F238E27FC236}">
              <a16:creationId xmlns:a16="http://schemas.microsoft.com/office/drawing/2014/main" id="{00000000-0008-0000-0100-00001A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45720</xdr:rowOff>
    </xdr:from>
    <xdr:to>
      <xdr:col>4</xdr:col>
      <xdr:colOff>899160</xdr:colOff>
      <xdr:row>31</xdr:row>
      <xdr:rowOff>228600</xdr:rowOff>
    </xdr:to>
    <xdr:graphicFrame macro="">
      <xdr:nvGraphicFramePr>
        <xdr:cNvPr id="12614989" name="Chart 1">
          <a:extLst>
            <a:ext uri="{FF2B5EF4-FFF2-40B4-BE49-F238E27FC236}">
              <a16:creationId xmlns:a16="http://schemas.microsoft.com/office/drawing/2014/main" id="{00000000-0008-0000-0A00-00004D7DC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68580</xdr:colOff>
      <xdr:row>10</xdr:row>
      <xdr:rowOff>205740</xdr:rowOff>
    </xdr:to>
    <xdr:sp macro="" textlink="">
      <xdr:nvSpPr>
        <xdr:cNvPr id="12614990" name="Text Box 2">
          <a:extLst>
            <a:ext uri="{FF2B5EF4-FFF2-40B4-BE49-F238E27FC236}">
              <a16:creationId xmlns:a16="http://schemas.microsoft.com/office/drawing/2014/main" id="{00000000-0008-0000-0A00-00004E7DC000}"/>
            </a:ext>
          </a:extLst>
        </xdr:cNvPr>
        <xdr:cNvSpPr txBox="1">
          <a:spLocks noChangeArrowheads="1"/>
        </xdr:cNvSpPr>
      </xdr:nvSpPr>
      <xdr:spPr bwMode="auto">
        <a:xfrm>
          <a:off x="5204460" y="327660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175260</xdr:rowOff>
    </xdr:from>
    <xdr:to>
      <xdr:col>4</xdr:col>
      <xdr:colOff>914400</xdr:colOff>
      <xdr:row>26</xdr:row>
      <xdr:rowOff>144780</xdr:rowOff>
    </xdr:to>
    <xdr:graphicFrame macro="">
      <xdr:nvGraphicFramePr>
        <xdr:cNvPr id="8179" name="Chart 1">
          <a:extLst>
            <a:ext uri="{FF2B5EF4-FFF2-40B4-BE49-F238E27FC236}">
              <a16:creationId xmlns:a16="http://schemas.microsoft.com/office/drawing/2014/main" id="{00000000-0008-0000-0B00-0000F31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68580</xdr:colOff>
      <xdr:row>9</xdr:row>
      <xdr:rowOff>213360</xdr:rowOff>
    </xdr:to>
    <xdr:sp macro="" textlink="">
      <xdr:nvSpPr>
        <xdr:cNvPr id="8180" name="Text Box 2">
          <a:extLst>
            <a:ext uri="{FF2B5EF4-FFF2-40B4-BE49-F238E27FC236}">
              <a16:creationId xmlns:a16="http://schemas.microsoft.com/office/drawing/2014/main" id="{00000000-0008-0000-0B00-0000F41F0000}"/>
            </a:ext>
          </a:extLst>
        </xdr:cNvPr>
        <xdr:cNvSpPr txBox="1">
          <a:spLocks noChangeArrowheads="1"/>
        </xdr:cNvSpPr>
      </xdr:nvSpPr>
      <xdr:spPr bwMode="auto">
        <a:xfrm>
          <a:off x="5204460" y="20726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5</xdr:col>
      <xdr:colOff>426720</xdr:colOff>
      <xdr:row>20</xdr:row>
      <xdr:rowOff>68580</xdr:rowOff>
    </xdr:to>
    <xdr:graphicFrame macro="">
      <xdr:nvGraphicFramePr>
        <xdr:cNvPr id="5627" name="Chart 1">
          <a:extLst>
            <a:ext uri="{FF2B5EF4-FFF2-40B4-BE49-F238E27FC236}">
              <a16:creationId xmlns:a16="http://schemas.microsoft.com/office/drawing/2014/main" id="{00000000-0008-0000-0C00-0000FB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1</xdr:row>
      <xdr:rowOff>251460</xdr:rowOff>
    </xdr:from>
    <xdr:to>
      <xdr:col>15</xdr:col>
      <xdr:colOff>381000</xdr:colOff>
      <xdr:row>13</xdr:row>
      <xdr:rowOff>83820</xdr:rowOff>
    </xdr:to>
    <xdr:graphicFrame macro="">
      <xdr:nvGraphicFramePr>
        <xdr:cNvPr id="4602" name="Chart 1">
          <a:extLst>
            <a:ext uri="{FF2B5EF4-FFF2-40B4-BE49-F238E27FC236}">
              <a16:creationId xmlns:a16="http://schemas.microsoft.com/office/drawing/2014/main" id="{00000000-0008-0000-0D00-0000FA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15240</xdr:rowOff>
    </xdr:from>
    <xdr:to>
      <xdr:col>4</xdr:col>
      <xdr:colOff>419100</xdr:colOff>
      <xdr:row>20</xdr:row>
      <xdr:rowOff>0</xdr:rowOff>
    </xdr:to>
    <xdr:graphicFrame macro="">
      <xdr:nvGraphicFramePr>
        <xdr:cNvPr id="3578" name="Chart 1">
          <a:extLst>
            <a:ext uri="{FF2B5EF4-FFF2-40B4-BE49-F238E27FC236}">
              <a16:creationId xmlns:a16="http://schemas.microsoft.com/office/drawing/2014/main" id="{00000000-0008-0000-0E00-0000FA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335280</xdr:colOff>
      <xdr:row>0</xdr:row>
      <xdr:rowOff>114300</xdr:rowOff>
    </xdr:from>
    <xdr:to>
      <xdr:col>6</xdr:col>
      <xdr:colOff>1295400</xdr:colOff>
      <xdr:row>16</xdr:row>
      <xdr:rowOff>76200</xdr:rowOff>
    </xdr:to>
    <xdr:graphicFrame macro="">
      <xdr:nvGraphicFramePr>
        <xdr:cNvPr id="18279467" name="Chart 1">
          <a:extLst>
            <a:ext uri="{FF2B5EF4-FFF2-40B4-BE49-F238E27FC236}">
              <a16:creationId xmlns:a16="http://schemas.microsoft.com/office/drawing/2014/main" id="{00000000-0008-0000-0F00-00002BEC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358140</xdr:colOff>
      <xdr:row>17</xdr:row>
      <xdr:rowOff>175260</xdr:rowOff>
    </xdr:from>
    <xdr:to>
      <xdr:col>6</xdr:col>
      <xdr:colOff>1272540</xdr:colOff>
      <xdr:row>31</xdr:row>
      <xdr:rowOff>144780</xdr:rowOff>
    </xdr:to>
    <xdr:graphicFrame macro="">
      <xdr:nvGraphicFramePr>
        <xdr:cNvPr id="18279468" name="Chart 2">
          <a:extLst>
            <a:ext uri="{FF2B5EF4-FFF2-40B4-BE49-F238E27FC236}">
              <a16:creationId xmlns:a16="http://schemas.microsoft.com/office/drawing/2014/main" id="{00000000-0008-0000-0F00-00002CEC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10</xdr:row>
      <xdr:rowOff>60960</xdr:rowOff>
    </xdr:from>
    <xdr:to>
      <xdr:col>6</xdr:col>
      <xdr:colOff>83820</xdr:colOff>
      <xdr:row>21</xdr:row>
      <xdr:rowOff>106680</xdr:rowOff>
    </xdr:to>
    <xdr:graphicFrame macro="">
      <xdr:nvGraphicFramePr>
        <xdr:cNvPr id="1530" name="Chart 1">
          <a:extLst>
            <a:ext uri="{FF2B5EF4-FFF2-40B4-BE49-F238E27FC236}">
              <a16:creationId xmlns:a16="http://schemas.microsoft.com/office/drawing/2014/main" id="{00000000-0008-0000-1000-0000F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13</xdr:row>
      <xdr:rowOff>152400</xdr:rowOff>
    </xdr:from>
    <xdr:to>
      <xdr:col>6</xdr:col>
      <xdr:colOff>22860</xdr:colOff>
      <xdr:row>21</xdr:row>
      <xdr:rowOff>335280</xdr:rowOff>
    </xdr:to>
    <xdr:graphicFrame macro="">
      <xdr:nvGraphicFramePr>
        <xdr:cNvPr id="34298" name="Chart 1">
          <a:extLst>
            <a:ext uri="{FF2B5EF4-FFF2-40B4-BE49-F238E27FC236}">
              <a16:creationId xmlns:a16="http://schemas.microsoft.com/office/drawing/2014/main" id="{00000000-0008-0000-1100-0000FA8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236220</xdr:rowOff>
    </xdr:from>
    <xdr:to>
      <xdr:col>7</xdr:col>
      <xdr:colOff>342900</xdr:colOff>
      <xdr:row>20</xdr:row>
      <xdr:rowOff>91440</xdr:rowOff>
    </xdr:to>
    <xdr:graphicFrame macro="">
      <xdr:nvGraphicFramePr>
        <xdr:cNvPr id="16931" name="Chart 1">
          <a:extLst>
            <a:ext uri="{FF2B5EF4-FFF2-40B4-BE49-F238E27FC236}">
              <a16:creationId xmlns:a16="http://schemas.microsoft.com/office/drawing/2014/main" id="{00000000-0008-0000-0200-0000234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5</xdr:col>
      <xdr:colOff>579120</xdr:colOff>
      <xdr:row>35</xdr:row>
      <xdr:rowOff>259080</xdr:rowOff>
    </xdr:to>
    <xdr:graphicFrame macro="">
      <xdr:nvGraphicFramePr>
        <xdr:cNvPr id="14842" name="Chart 1">
          <a:extLst>
            <a:ext uri="{FF2B5EF4-FFF2-40B4-BE49-F238E27FC236}">
              <a16:creationId xmlns:a16="http://schemas.microsoft.com/office/drawing/2014/main" id="{00000000-0008-0000-0300-0000FA3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441960</xdr:colOff>
      <xdr:row>3</xdr:row>
      <xdr:rowOff>76200</xdr:rowOff>
    </xdr:from>
    <xdr:to>
      <xdr:col>10</xdr:col>
      <xdr:colOff>129540</xdr:colOff>
      <xdr:row>24</xdr:row>
      <xdr:rowOff>60960</xdr:rowOff>
    </xdr:to>
    <xdr:graphicFrame macro="">
      <xdr:nvGraphicFramePr>
        <xdr:cNvPr id="13818" name="Chart 1">
          <a:extLst>
            <a:ext uri="{FF2B5EF4-FFF2-40B4-BE49-F238E27FC236}">
              <a16:creationId xmlns:a16="http://schemas.microsoft.com/office/drawing/2014/main" id="{00000000-0008-0000-0400-0000FA3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259080</xdr:rowOff>
    </xdr:from>
    <xdr:to>
      <xdr:col>5</xdr:col>
      <xdr:colOff>312420</xdr:colOff>
      <xdr:row>23</xdr:row>
      <xdr:rowOff>30480</xdr:rowOff>
    </xdr:to>
    <xdr:graphicFrame macro="">
      <xdr:nvGraphicFramePr>
        <xdr:cNvPr id="12794" name="Chart 1">
          <a:extLst>
            <a:ext uri="{FF2B5EF4-FFF2-40B4-BE49-F238E27FC236}">
              <a16:creationId xmlns:a16="http://schemas.microsoft.com/office/drawing/2014/main" id="{00000000-0008-0000-0500-0000FA3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205740</xdr:rowOff>
    </xdr:from>
    <xdr:to>
      <xdr:col>11</xdr:col>
      <xdr:colOff>213360</xdr:colOff>
      <xdr:row>16</xdr:row>
      <xdr:rowOff>91440</xdr:rowOff>
    </xdr:to>
    <xdr:graphicFrame macro="">
      <xdr:nvGraphicFramePr>
        <xdr:cNvPr id="15904" name="Chart 1">
          <a:extLst>
            <a:ext uri="{FF2B5EF4-FFF2-40B4-BE49-F238E27FC236}">
              <a16:creationId xmlns:a16="http://schemas.microsoft.com/office/drawing/2014/main" id="{00000000-0008-0000-0600-0000203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259080</xdr:rowOff>
    </xdr:from>
    <xdr:to>
      <xdr:col>3</xdr:col>
      <xdr:colOff>891540</xdr:colOff>
      <xdr:row>23</xdr:row>
      <xdr:rowOff>160020</xdr:rowOff>
    </xdr:to>
    <xdr:graphicFrame macro="">
      <xdr:nvGraphicFramePr>
        <xdr:cNvPr id="11770" name="Chart 1">
          <a:extLst>
            <a:ext uri="{FF2B5EF4-FFF2-40B4-BE49-F238E27FC236}">
              <a16:creationId xmlns:a16="http://schemas.microsoft.com/office/drawing/2014/main" id="{00000000-0008-0000-0700-0000FA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160020</xdr:rowOff>
    </xdr:from>
    <xdr:to>
      <xdr:col>0</xdr:col>
      <xdr:colOff>2385060</xdr:colOff>
      <xdr:row>30</xdr:row>
      <xdr:rowOff>91440</xdr:rowOff>
    </xdr:to>
    <xdr:graphicFrame macro="">
      <xdr:nvGraphicFramePr>
        <xdr:cNvPr id="11251" name="Chart 1">
          <a:extLst>
            <a:ext uri="{FF2B5EF4-FFF2-40B4-BE49-F238E27FC236}">
              <a16:creationId xmlns:a16="http://schemas.microsoft.com/office/drawing/2014/main" id="{00000000-0008-0000-0800-0000F32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2438400</xdr:colOff>
      <xdr:row>22</xdr:row>
      <xdr:rowOff>175260</xdr:rowOff>
    </xdr:from>
    <xdr:to>
      <xdr:col>4</xdr:col>
      <xdr:colOff>190500</xdr:colOff>
      <xdr:row>30</xdr:row>
      <xdr:rowOff>91440</xdr:rowOff>
    </xdr:to>
    <xdr:graphicFrame macro="">
      <xdr:nvGraphicFramePr>
        <xdr:cNvPr id="11252" name="Chart 2">
          <a:extLst>
            <a:ext uri="{FF2B5EF4-FFF2-40B4-BE49-F238E27FC236}">
              <a16:creationId xmlns:a16="http://schemas.microsoft.com/office/drawing/2014/main" id="{00000000-0008-0000-0800-0000F42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45" name="Text Box 1">
          <a:extLst>
            <a:ext uri="{FF2B5EF4-FFF2-40B4-BE49-F238E27FC236}">
              <a16:creationId xmlns:a16="http://schemas.microsoft.com/office/drawing/2014/main" id="{00000000-0008-0000-0900-000091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46" name="Text Box 2">
          <a:extLst>
            <a:ext uri="{FF2B5EF4-FFF2-40B4-BE49-F238E27FC236}">
              <a16:creationId xmlns:a16="http://schemas.microsoft.com/office/drawing/2014/main" id="{00000000-0008-0000-0900-000092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</xdr:row>
      <xdr:rowOff>0</xdr:rowOff>
    </xdr:from>
    <xdr:to>
      <xdr:col>7</xdr:col>
      <xdr:colOff>83820</xdr:colOff>
      <xdr:row>1</xdr:row>
      <xdr:rowOff>190500</xdr:rowOff>
    </xdr:to>
    <xdr:sp macro="" textlink="">
      <xdr:nvSpPr>
        <xdr:cNvPr id="16684947" name="Text Box 3">
          <a:extLst>
            <a:ext uri="{FF2B5EF4-FFF2-40B4-BE49-F238E27FC236}">
              <a16:creationId xmlns:a16="http://schemas.microsoft.com/office/drawing/2014/main" id="{00000000-0008-0000-0900-00009397FE00}"/>
            </a:ext>
          </a:extLst>
        </xdr:cNvPr>
        <xdr:cNvSpPr txBox="1">
          <a:spLocks noChangeArrowheads="1"/>
        </xdr:cNvSpPr>
      </xdr:nvSpPr>
      <xdr:spPr bwMode="auto">
        <a:xfrm>
          <a:off x="380238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48" name="Text Box 4">
          <a:extLst>
            <a:ext uri="{FF2B5EF4-FFF2-40B4-BE49-F238E27FC236}">
              <a16:creationId xmlns:a16="http://schemas.microsoft.com/office/drawing/2014/main" id="{00000000-0008-0000-0900-000094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68580</xdr:colOff>
      <xdr:row>1</xdr:row>
      <xdr:rowOff>190500</xdr:rowOff>
    </xdr:to>
    <xdr:sp macro="" textlink="">
      <xdr:nvSpPr>
        <xdr:cNvPr id="16684949" name="Text Box 5">
          <a:extLst>
            <a:ext uri="{FF2B5EF4-FFF2-40B4-BE49-F238E27FC236}">
              <a16:creationId xmlns:a16="http://schemas.microsoft.com/office/drawing/2014/main" id="{00000000-0008-0000-0900-00009597FE00}"/>
            </a:ext>
          </a:extLst>
        </xdr:cNvPr>
        <xdr:cNvSpPr txBox="1">
          <a:spLocks noChangeArrowheads="1"/>
        </xdr:cNvSpPr>
      </xdr:nvSpPr>
      <xdr:spPr bwMode="auto">
        <a:xfrm>
          <a:off x="54102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68580</xdr:colOff>
      <xdr:row>1</xdr:row>
      <xdr:rowOff>190500</xdr:rowOff>
    </xdr:to>
    <xdr:sp macro="" textlink="">
      <xdr:nvSpPr>
        <xdr:cNvPr id="16684950" name="Text Box 6">
          <a:extLst>
            <a:ext uri="{FF2B5EF4-FFF2-40B4-BE49-F238E27FC236}">
              <a16:creationId xmlns:a16="http://schemas.microsoft.com/office/drawing/2014/main" id="{00000000-0008-0000-0900-00009697FE00}"/>
            </a:ext>
          </a:extLst>
        </xdr:cNvPr>
        <xdr:cNvSpPr txBox="1">
          <a:spLocks noChangeArrowheads="1"/>
        </xdr:cNvSpPr>
      </xdr:nvSpPr>
      <xdr:spPr bwMode="auto">
        <a:xfrm>
          <a:off x="54102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1" name="Text Box 7">
          <a:extLst>
            <a:ext uri="{FF2B5EF4-FFF2-40B4-BE49-F238E27FC236}">
              <a16:creationId xmlns:a16="http://schemas.microsoft.com/office/drawing/2014/main" id="{00000000-0008-0000-0900-000097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2" name="Text Box 8">
          <a:extLst>
            <a:ext uri="{FF2B5EF4-FFF2-40B4-BE49-F238E27FC236}">
              <a16:creationId xmlns:a16="http://schemas.microsoft.com/office/drawing/2014/main" id="{00000000-0008-0000-0900-000098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3" name="Text Box 9">
          <a:extLst>
            <a:ext uri="{FF2B5EF4-FFF2-40B4-BE49-F238E27FC236}">
              <a16:creationId xmlns:a16="http://schemas.microsoft.com/office/drawing/2014/main" id="{00000000-0008-0000-0900-000099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4" name="Text Box 10">
          <a:extLst>
            <a:ext uri="{FF2B5EF4-FFF2-40B4-BE49-F238E27FC236}">
              <a16:creationId xmlns:a16="http://schemas.microsoft.com/office/drawing/2014/main" id="{00000000-0008-0000-0900-00009A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5" name="Text Box 11">
          <a:extLst>
            <a:ext uri="{FF2B5EF4-FFF2-40B4-BE49-F238E27FC236}">
              <a16:creationId xmlns:a16="http://schemas.microsoft.com/office/drawing/2014/main" id="{00000000-0008-0000-0900-00009B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</xdr:row>
      <xdr:rowOff>0</xdr:rowOff>
    </xdr:from>
    <xdr:to>
      <xdr:col>1</xdr:col>
      <xdr:colOff>91440</xdr:colOff>
      <xdr:row>1</xdr:row>
      <xdr:rowOff>190500</xdr:rowOff>
    </xdr:to>
    <xdr:sp macro="" textlink="">
      <xdr:nvSpPr>
        <xdr:cNvPr id="16684956" name="Text Box 12">
          <a:extLst>
            <a:ext uri="{FF2B5EF4-FFF2-40B4-BE49-F238E27FC236}">
              <a16:creationId xmlns:a16="http://schemas.microsoft.com/office/drawing/2014/main" id="{00000000-0008-0000-0900-00009C97FE00}"/>
            </a:ext>
          </a:extLst>
        </xdr:cNvPr>
        <xdr:cNvSpPr txBox="1">
          <a:spLocks noChangeArrowheads="1"/>
        </xdr:cNvSpPr>
      </xdr:nvSpPr>
      <xdr:spPr bwMode="auto">
        <a:xfrm>
          <a:off x="56388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</xdr:row>
      <xdr:rowOff>0</xdr:rowOff>
    </xdr:from>
    <xdr:to>
      <xdr:col>1</xdr:col>
      <xdr:colOff>91440</xdr:colOff>
      <xdr:row>1</xdr:row>
      <xdr:rowOff>190500</xdr:rowOff>
    </xdr:to>
    <xdr:sp macro="" textlink="">
      <xdr:nvSpPr>
        <xdr:cNvPr id="16684957" name="Text Box 13">
          <a:extLst>
            <a:ext uri="{FF2B5EF4-FFF2-40B4-BE49-F238E27FC236}">
              <a16:creationId xmlns:a16="http://schemas.microsoft.com/office/drawing/2014/main" id="{00000000-0008-0000-0900-00009D97FE00}"/>
            </a:ext>
          </a:extLst>
        </xdr:cNvPr>
        <xdr:cNvSpPr txBox="1">
          <a:spLocks noChangeArrowheads="1"/>
        </xdr:cNvSpPr>
      </xdr:nvSpPr>
      <xdr:spPr bwMode="auto">
        <a:xfrm>
          <a:off x="56388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8" name="Text Box 14">
          <a:extLst>
            <a:ext uri="{FF2B5EF4-FFF2-40B4-BE49-F238E27FC236}">
              <a16:creationId xmlns:a16="http://schemas.microsoft.com/office/drawing/2014/main" id="{00000000-0008-0000-0900-00009E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9" name="Text Box 15">
          <a:extLst>
            <a:ext uri="{FF2B5EF4-FFF2-40B4-BE49-F238E27FC236}">
              <a16:creationId xmlns:a16="http://schemas.microsoft.com/office/drawing/2014/main" id="{00000000-0008-0000-0900-00009F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175260</xdr:rowOff>
    </xdr:from>
    <xdr:to>
      <xdr:col>7</xdr:col>
      <xdr:colOff>0</xdr:colOff>
      <xdr:row>20</xdr:row>
      <xdr:rowOff>91440</xdr:rowOff>
    </xdr:to>
    <xdr:graphicFrame macro="">
      <xdr:nvGraphicFramePr>
        <xdr:cNvPr id="16684960" name="Chart 16">
          <a:extLst>
            <a:ext uri="{FF2B5EF4-FFF2-40B4-BE49-F238E27FC236}">
              <a16:creationId xmlns:a16="http://schemas.microsoft.com/office/drawing/2014/main" id="{00000000-0008-0000-0900-0000A097F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2:AJ18"/>
  <sheetViews>
    <sheetView view="pageBreakPreview" topLeftCell="B1" zoomScale="50" zoomScaleNormal="50" zoomScaleSheetLayoutView="50" workbookViewId="0">
      <selection activeCell="M3" sqref="M3"/>
    </sheetView>
  </sheetViews>
  <sheetFormatPr defaultColWidth="2.6640625" defaultRowHeight="13.5" customHeight="1" x14ac:dyDescent="0.2"/>
  <cols>
    <col min="1" max="16384" width="2.6640625" style="108"/>
  </cols>
  <sheetData>
    <row r="2" spans="6:36" ht="13.5" customHeight="1" x14ac:dyDescent="0.2">
      <c r="AI2" s="166" t="s">
        <v>183</v>
      </c>
      <c r="AJ2" s="166"/>
    </row>
    <row r="3" spans="6:36" ht="13.5" customHeight="1" x14ac:dyDescent="0.2">
      <c r="AI3" s="166"/>
      <c r="AJ3" s="166"/>
    </row>
    <row r="4" spans="6:36" ht="13.5" customHeight="1" x14ac:dyDescent="0.2">
      <c r="AI4" s="166"/>
      <c r="AJ4" s="166"/>
    </row>
    <row r="5" spans="6:36" ht="13.5" customHeight="1" x14ac:dyDescent="0.2">
      <c r="AI5" s="166"/>
      <c r="AJ5" s="166"/>
    </row>
    <row r="6" spans="6:36" ht="13.5" customHeight="1" x14ac:dyDescent="0.2">
      <c r="AI6" s="166"/>
      <c r="AJ6" s="166"/>
    </row>
    <row r="7" spans="6:36" ht="13.5" customHeight="1" x14ac:dyDescent="0.2">
      <c r="AI7" s="166"/>
      <c r="AJ7" s="166"/>
    </row>
    <row r="8" spans="6:36" ht="13.5" customHeight="1" x14ac:dyDescent="0.2">
      <c r="AI8" s="166"/>
      <c r="AJ8" s="166"/>
    </row>
    <row r="9" spans="6:36" ht="13.5" customHeight="1" x14ac:dyDescent="0.2">
      <c r="AI9" s="166"/>
      <c r="AJ9" s="166"/>
    </row>
    <row r="15" spans="6:36" ht="13.5" customHeight="1" x14ac:dyDescent="0.2">
      <c r="F15" s="167" t="s">
        <v>183</v>
      </c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</row>
    <row r="16" spans="6:36" ht="13.5" customHeight="1" x14ac:dyDescent="0.2"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</row>
    <row r="17" spans="6:28" ht="13.5" customHeight="1" x14ac:dyDescent="0.2"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</row>
    <row r="18" spans="6:28" ht="13.5" customHeight="1" x14ac:dyDescent="0.2"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</row>
  </sheetData>
  <mergeCells count="2">
    <mergeCell ref="AI2:AJ9"/>
    <mergeCell ref="F15:AB18"/>
  </mergeCells>
  <phoneticPr fontId="2"/>
  <pageMargins left="0.70866141732283472" right="0.19685039370078741" top="0.74803149606299213" bottom="0.74803149606299213" header="0.31496062992125984" footer="0.31496062992125984"/>
  <pageSetup paperSize="9" scale="99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L8"/>
  <sheetViews>
    <sheetView zoomScaleNormal="100" workbookViewId="0">
      <selection activeCell="K16" sqref="K16"/>
    </sheetView>
  </sheetViews>
  <sheetFormatPr defaultColWidth="7.88671875" defaultRowHeight="21" customHeight="1" x14ac:dyDescent="0.2"/>
  <cols>
    <col min="1" max="16384" width="7.88671875" style="2"/>
  </cols>
  <sheetData>
    <row r="1" spans="1:12" ht="21" customHeight="1" x14ac:dyDescent="0.2">
      <c r="A1" s="9"/>
    </row>
    <row r="2" spans="1:12" ht="21" customHeight="1" x14ac:dyDescent="0.2">
      <c r="H2" s="10" t="s">
        <v>264</v>
      </c>
    </row>
    <row r="3" spans="1:12" ht="21" customHeight="1" x14ac:dyDescent="0.2">
      <c r="H3" s="32" t="s">
        <v>97</v>
      </c>
    </row>
    <row r="4" spans="1:12" ht="39.6" x14ac:dyDescent="0.2">
      <c r="A4" s="3" t="s">
        <v>98</v>
      </c>
      <c r="B4" s="3" t="s">
        <v>16</v>
      </c>
      <c r="C4" s="33" t="s">
        <v>192</v>
      </c>
      <c r="D4" s="33" t="s">
        <v>193</v>
      </c>
      <c r="E4" s="33" t="s">
        <v>194</v>
      </c>
      <c r="F4" s="33" t="s">
        <v>195</v>
      </c>
      <c r="G4" s="33" t="s">
        <v>196</v>
      </c>
      <c r="H4" s="33" t="s">
        <v>178</v>
      </c>
    </row>
    <row r="5" spans="1:12" ht="21" customHeight="1" x14ac:dyDescent="0.2">
      <c r="A5" s="34">
        <v>1996</v>
      </c>
      <c r="B5" s="34">
        <v>440</v>
      </c>
      <c r="C5" s="34">
        <v>474</v>
      </c>
      <c r="D5" s="34">
        <v>264</v>
      </c>
      <c r="E5" s="34">
        <v>324</v>
      </c>
      <c r="F5" s="34">
        <v>289</v>
      </c>
      <c r="G5" s="35">
        <v>157</v>
      </c>
      <c r="H5" s="34">
        <v>48</v>
      </c>
    </row>
    <row r="6" spans="1:12" ht="21" customHeight="1" x14ac:dyDescent="0.2">
      <c r="A6" s="104" t="s">
        <v>179</v>
      </c>
      <c r="B6" s="105">
        <f t="shared" ref="B6:H6" si="0">B5/$A$5*100</f>
        <v>22.044088176352705</v>
      </c>
      <c r="C6" s="105">
        <f t="shared" si="0"/>
        <v>23.747494989979959</v>
      </c>
      <c r="D6" s="105">
        <f t="shared" si="0"/>
        <v>13.226452905811623</v>
      </c>
      <c r="E6" s="105">
        <f t="shared" si="0"/>
        <v>16.23246492985972</v>
      </c>
      <c r="F6" s="105">
        <f t="shared" si="0"/>
        <v>14.478957915831664</v>
      </c>
      <c r="G6" s="105">
        <f t="shared" si="0"/>
        <v>7.8657314629258508</v>
      </c>
      <c r="H6" s="105">
        <f t="shared" si="0"/>
        <v>2.4048096192384771</v>
      </c>
    </row>
    <row r="7" spans="1:12" ht="21" customHeight="1" x14ac:dyDescent="0.2">
      <c r="A7" s="36"/>
    </row>
    <row r="8" spans="1:12" ht="21" customHeight="1" x14ac:dyDescent="0.2">
      <c r="B8" s="37"/>
      <c r="C8" s="37"/>
      <c r="D8" s="37"/>
      <c r="E8" s="37"/>
      <c r="F8" s="37"/>
      <c r="G8" s="37"/>
      <c r="H8" s="37"/>
      <c r="I8" s="37"/>
      <c r="J8" s="38"/>
      <c r="K8" s="38"/>
      <c r="L8" s="38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"/>
  <sheetViews>
    <sheetView view="pageBreakPreview" topLeftCell="A21" zoomScaleNormal="100" zoomScaleSheetLayoutView="100" workbookViewId="0">
      <selection activeCell="A15" sqref="A15"/>
    </sheetView>
  </sheetViews>
  <sheetFormatPr defaultColWidth="14.44140625" defaultRowHeight="21" customHeight="1" x14ac:dyDescent="0.2"/>
  <cols>
    <col min="1" max="1" width="14.44140625" style="2"/>
    <col min="2" max="4" width="15.6640625" style="2" customWidth="1"/>
    <col min="5" max="16384" width="14.44140625" style="2"/>
  </cols>
  <sheetData>
    <row r="1" spans="1:7" ht="21" customHeight="1" x14ac:dyDescent="0.2">
      <c r="A1" s="1" t="s">
        <v>202</v>
      </c>
      <c r="E1"/>
      <c r="F1"/>
      <c r="G1"/>
    </row>
    <row r="2" spans="1:7" ht="21" customHeight="1" x14ac:dyDescent="0.2">
      <c r="C2" s="10"/>
      <c r="D2" s="10" t="s">
        <v>99</v>
      </c>
      <c r="E2"/>
      <c r="F2"/>
      <c r="G2"/>
    </row>
    <row r="3" spans="1:7" ht="27" customHeight="1" x14ac:dyDescent="0.2">
      <c r="A3" s="13" t="s">
        <v>2</v>
      </c>
      <c r="B3" s="13" t="s">
        <v>14</v>
      </c>
      <c r="C3" s="129" t="s">
        <v>203</v>
      </c>
      <c r="D3" s="3" t="s">
        <v>204</v>
      </c>
      <c r="E3"/>
      <c r="F3"/>
      <c r="G3"/>
    </row>
    <row r="4" spans="1:7" ht="27" customHeight="1" x14ac:dyDescent="0.2">
      <c r="A4" s="128" t="s">
        <v>254</v>
      </c>
      <c r="B4" s="126">
        <v>10783</v>
      </c>
      <c r="C4" s="126">
        <f t="shared" ref="C4:C12" si="0">D4/10000</f>
        <v>3221.3494999999998</v>
      </c>
      <c r="D4" s="130">
        <v>32213495</v>
      </c>
      <c r="E4"/>
      <c r="F4"/>
      <c r="G4"/>
    </row>
    <row r="5" spans="1:7" ht="27" customHeight="1" x14ac:dyDescent="0.2">
      <c r="A5" s="128">
        <v>22</v>
      </c>
      <c r="B5" s="126">
        <v>10922</v>
      </c>
      <c r="C5" s="126">
        <f t="shared" si="0"/>
        <v>3608.3270000000002</v>
      </c>
      <c r="D5" s="130">
        <v>36083270</v>
      </c>
      <c r="E5"/>
      <c r="F5"/>
      <c r="G5"/>
    </row>
    <row r="6" spans="1:7" ht="27" customHeight="1" x14ac:dyDescent="0.2">
      <c r="A6" s="128" t="s">
        <v>205</v>
      </c>
      <c r="B6" s="126">
        <v>11518</v>
      </c>
      <c r="C6" s="126">
        <f t="shared" si="0"/>
        <v>3150.1367</v>
      </c>
      <c r="D6" s="130">
        <v>31501367</v>
      </c>
      <c r="E6"/>
      <c r="F6"/>
      <c r="G6"/>
    </row>
    <row r="7" spans="1:7" ht="27" customHeight="1" x14ac:dyDescent="0.2">
      <c r="A7" s="132">
        <v>24</v>
      </c>
      <c r="B7" s="126">
        <v>9999</v>
      </c>
      <c r="C7" s="126">
        <f t="shared" si="0"/>
        <v>3612.5101</v>
      </c>
      <c r="D7" s="130">
        <v>36125101</v>
      </c>
      <c r="E7"/>
      <c r="F7"/>
      <c r="G7"/>
    </row>
    <row r="8" spans="1:7" ht="27" customHeight="1" x14ac:dyDescent="0.2">
      <c r="A8" s="128">
        <v>25</v>
      </c>
      <c r="B8" s="126">
        <v>10908</v>
      </c>
      <c r="C8" s="126">
        <f t="shared" si="0"/>
        <v>3568.9225000000001</v>
      </c>
      <c r="D8" s="130">
        <v>35689225</v>
      </c>
      <c r="E8"/>
      <c r="F8"/>
      <c r="G8"/>
    </row>
    <row r="9" spans="1:7" ht="27" customHeight="1" x14ac:dyDescent="0.2">
      <c r="A9" s="128">
        <v>26</v>
      </c>
      <c r="B9" s="126">
        <v>9810</v>
      </c>
      <c r="C9" s="126">
        <f t="shared" si="0"/>
        <v>3501.8998999999999</v>
      </c>
      <c r="D9" s="130">
        <v>35018999</v>
      </c>
      <c r="E9"/>
      <c r="F9"/>
      <c r="G9"/>
    </row>
    <row r="10" spans="1:7" ht="27" customHeight="1" x14ac:dyDescent="0.2">
      <c r="A10" s="128" t="s">
        <v>206</v>
      </c>
      <c r="B10" s="126">
        <v>9941</v>
      </c>
      <c r="C10" s="126">
        <f t="shared" si="0"/>
        <v>3430.5713000000001</v>
      </c>
      <c r="D10" s="130">
        <v>34305713</v>
      </c>
      <c r="E10"/>
      <c r="F10"/>
      <c r="G10"/>
    </row>
    <row r="11" spans="1:7" ht="27" customHeight="1" x14ac:dyDescent="0.2">
      <c r="A11" s="132">
        <v>29</v>
      </c>
      <c r="B11" s="126">
        <v>10259</v>
      </c>
      <c r="C11" s="126">
        <f t="shared" si="0"/>
        <v>3658.2246</v>
      </c>
      <c r="D11" s="130">
        <v>36582246</v>
      </c>
    </row>
    <row r="12" spans="1:7" ht="27" customHeight="1" x14ac:dyDescent="0.2">
      <c r="A12" s="141">
        <v>30</v>
      </c>
      <c r="B12" s="126">
        <v>10798</v>
      </c>
      <c r="C12" s="126">
        <f t="shared" si="0"/>
        <v>3581.8980999999999</v>
      </c>
      <c r="D12" s="130">
        <v>35818981</v>
      </c>
    </row>
    <row r="13" spans="1:7" ht="27" customHeight="1" x14ac:dyDescent="0.2">
      <c r="A13" s="128" t="s">
        <v>255</v>
      </c>
      <c r="B13" s="126">
        <v>10836</v>
      </c>
      <c r="C13" s="126">
        <v>3553</v>
      </c>
      <c r="D13" s="130">
        <v>35527260</v>
      </c>
    </row>
    <row r="14" spans="1:7" ht="27" customHeight="1" x14ac:dyDescent="0.2">
      <c r="A14" s="142">
        <v>3</v>
      </c>
      <c r="B14" s="127">
        <v>8821</v>
      </c>
      <c r="C14" s="127">
        <v>2960</v>
      </c>
      <c r="D14" s="131">
        <v>29600024</v>
      </c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G11"/>
  <sheetViews>
    <sheetView view="pageBreakPreview" zoomScale="115" zoomScaleNormal="100" zoomScaleSheetLayoutView="115" workbookViewId="0">
      <selection activeCell="G17" sqref="G17"/>
    </sheetView>
  </sheetViews>
  <sheetFormatPr defaultColWidth="14.44140625" defaultRowHeight="21" customHeight="1" x14ac:dyDescent="0.2"/>
  <cols>
    <col min="1" max="3" width="15.6640625" style="2" customWidth="1"/>
    <col min="4" max="16384" width="14.44140625" style="2"/>
  </cols>
  <sheetData>
    <row r="1" spans="1:7" ht="21" customHeight="1" x14ac:dyDescent="0.2">
      <c r="A1" s="1" t="s">
        <v>13</v>
      </c>
      <c r="E1"/>
      <c r="F1"/>
      <c r="G1"/>
    </row>
    <row r="2" spans="1:7" ht="21" customHeight="1" x14ac:dyDescent="0.2">
      <c r="C2" s="10" t="s">
        <v>99</v>
      </c>
      <c r="E2"/>
      <c r="F2"/>
      <c r="G2"/>
    </row>
    <row r="3" spans="1:7" ht="13.2" x14ac:dyDescent="0.2">
      <c r="A3" s="13" t="s">
        <v>2</v>
      </c>
      <c r="B3" s="13" t="s">
        <v>14</v>
      </c>
      <c r="C3" s="13" t="s">
        <v>15</v>
      </c>
      <c r="E3"/>
      <c r="F3"/>
      <c r="G3"/>
    </row>
    <row r="4" spans="1:7" ht="18" customHeight="1" x14ac:dyDescent="0.2">
      <c r="A4" s="4" t="s">
        <v>201</v>
      </c>
      <c r="B4" s="30">
        <v>9260</v>
      </c>
      <c r="C4" s="30">
        <v>2282.3717999999999</v>
      </c>
      <c r="D4" s="31"/>
      <c r="E4"/>
      <c r="F4"/>
      <c r="G4"/>
    </row>
    <row r="5" spans="1:7" ht="18" customHeight="1" x14ac:dyDescent="0.2">
      <c r="A5" s="4">
        <v>14</v>
      </c>
      <c r="B5" s="30">
        <v>9272</v>
      </c>
      <c r="C5" s="30">
        <v>2010.9888000000001</v>
      </c>
      <c r="D5" s="31"/>
      <c r="E5"/>
      <c r="F5"/>
      <c r="G5"/>
    </row>
    <row r="6" spans="1:7" ht="18" customHeight="1" x14ac:dyDescent="0.2">
      <c r="A6" s="4">
        <v>16</v>
      </c>
      <c r="B6" s="30">
        <v>8794</v>
      </c>
      <c r="C6" s="30">
        <v>2099.7574</v>
      </c>
      <c r="D6" s="31"/>
      <c r="E6"/>
      <c r="F6"/>
      <c r="G6"/>
    </row>
    <row r="7" spans="1:7" ht="18" customHeight="1" x14ac:dyDescent="0.2">
      <c r="A7" s="4">
        <v>19</v>
      </c>
      <c r="B7" s="30">
        <v>8654</v>
      </c>
      <c r="C7" s="30">
        <v>2093.1756</v>
      </c>
      <c r="D7" s="31"/>
      <c r="E7"/>
      <c r="F7"/>
      <c r="G7"/>
    </row>
    <row r="8" spans="1:7" ht="18" customHeight="1" x14ac:dyDescent="0.2">
      <c r="A8" s="4">
        <v>24</v>
      </c>
      <c r="B8" s="30">
        <v>9476</v>
      </c>
      <c r="C8" s="30">
        <v>1821</v>
      </c>
      <c r="D8" s="31"/>
      <c r="E8"/>
      <c r="F8"/>
      <c r="G8"/>
    </row>
    <row r="9" spans="1:7" ht="18" customHeight="1" x14ac:dyDescent="0.2">
      <c r="A9" s="4">
        <v>26</v>
      </c>
      <c r="B9" s="30">
        <v>7830</v>
      </c>
      <c r="C9" s="30">
        <v>2219</v>
      </c>
      <c r="D9" s="31"/>
      <c r="E9"/>
      <c r="F9"/>
      <c r="G9"/>
    </row>
    <row r="10" spans="1:7" ht="18" customHeight="1" x14ac:dyDescent="0.2">
      <c r="A10" s="4">
        <v>28</v>
      </c>
      <c r="B10" s="30">
        <v>8967</v>
      </c>
      <c r="C10" s="30">
        <v>2636</v>
      </c>
      <c r="D10" s="31"/>
    </row>
    <row r="11" spans="1:7" ht="18" customHeight="1" x14ac:dyDescent="0.2">
      <c r="A11" s="4" t="s">
        <v>280</v>
      </c>
      <c r="B11" s="30">
        <v>8796</v>
      </c>
      <c r="C11" s="30">
        <v>2467</v>
      </c>
      <c r="D11" s="31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rgb="FFFFFF00"/>
  </sheetPr>
  <dimension ref="A1:E10"/>
  <sheetViews>
    <sheetView zoomScaleNormal="100" workbookViewId="0">
      <selection activeCell="A5" sqref="A5"/>
    </sheetView>
  </sheetViews>
  <sheetFormatPr defaultColWidth="9.6640625" defaultRowHeight="21" customHeight="1" x14ac:dyDescent="0.2"/>
  <cols>
    <col min="1" max="14" width="12.88671875" style="2" customWidth="1"/>
    <col min="15" max="16384" width="9.6640625" style="2"/>
  </cols>
  <sheetData>
    <row r="1" spans="1:5" ht="21" customHeight="1" x14ac:dyDescent="0.2">
      <c r="A1" s="9" t="s">
        <v>248</v>
      </c>
    </row>
    <row r="2" spans="1:5" ht="21" customHeight="1" x14ac:dyDescent="0.2">
      <c r="A2" s="6"/>
      <c r="E2" s="10" t="s">
        <v>133</v>
      </c>
    </row>
    <row r="3" spans="1:5" ht="21" customHeight="1" x14ac:dyDescent="0.2">
      <c r="A3" s="13" t="s">
        <v>8</v>
      </c>
      <c r="B3" s="4" t="s">
        <v>9</v>
      </c>
      <c r="C3" s="28" t="s">
        <v>10</v>
      </c>
      <c r="D3" s="28" t="s">
        <v>11</v>
      </c>
      <c r="E3" s="28" t="s">
        <v>12</v>
      </c>
    </row>
    <row r="4" spans="1:5" ht="21" customHeight="1" x14ac:dyDescent="0.2">
      <c r="A4" s="29" t="s">
        <v>283</v>
      </c>
      <c r="B4" s="76">
        <v>407.20000000000005</v>
      </c>
      <c r="C4" s="77">
        <v>83.2</v>
      </c>
      <c r="D4" s="77">
        <v>134.6</v>
      </c>
      <c r="E4" s="77">
        <v>189.4</v>
      </c>
    </row>
    <row r="5" spans="1:5" ht="21" customHeight="1" x14ac:dyDescent="0.2">
      <c r="A5" s="29" t="s">
        <v>256</v>
      </c>
      <c r="B5" s="76">
        <v>413.8</v>
      </c>
      <c r="C5" s="77">
        <v>86.8</v>
      </c>
      <c r="D5" s="77">
        <v>136.19999999999999</v>
      </c>
      <c r="E5" s="77">
        <v>190.8</v>
      </c>
    </row>
    <row r="6" spans="1:5" ht="21" customHeight="1" x14ac:dyDescent="0.2">
      <c r="A6" s="29" t="s">
        <v>257</v>
      </c>
      <c r="B6" s="76">
        <v>417.79999999999995</v>
      </c>
      <c r="C6" s="77">
        <v>85.3</v>
      </c>
      <c r="D6" s="77">
        <v>137.9</v>
      </c>
      <c r="E6" s="77">
        <v>194.6</v>
      </c>
    </row>
    <row r="7" spans="1:5" ht="21" customHeight="1" x14ac:dyDescent="0.2">
      <c r="A7" s="29" t="s">
        <v>258</v>
      </c>
      <c r="B7" s="76">
        <v>415.4</v>
      </c>
      <c r="C7" s="77">
        <v>84.8</v>
      </c>
      <c r="D7" s="77">
        <v>136.9</v>
      </c>
      <c r="E7" s="77">
        <v>193.7</v>
      </c>
    </row>
    <row r="8" spans="1:5" ht="21" customHeight="1" x14ac:dyDescent="0.2">
      <c r="A8" s="154" t="s">
        <v>82</v>
      </c>
      <c r="B8" s="155">
        <v>296.39999999999998</v>
      </c>
      <c r="C8" s="156">
        <v>70.400000000000006</v>
      </c>
      <c r="D8" s="156">
        <v>110.4</v>
      </c>
      <c r="E8" s="156">
        <v>115.6</v>
      </c>
    </row>
    <row r="9" spans="1:5" ht="21" customHeight="1" x14ac:dyDescent="0.2">
      <c r="A9" s="122" t="s">
        <v>281</v>
      </c>
      <c r="B9" s="123">
        <f>SUM(C9:E9)</f>
        <v>322.8</v>
      </c>
      <c r="C9" s="124">
        <v>73.900000000000006</v>
      </c>
      <c r="D9" s="124">
        <v>114.7</v>
      </c>
      <c r="E9" s="124">
        <v>134.19999999999999</v>
      </c>
    </row>
    <row r="10" spans="1:5" ht="21" customHeight="1" x14ac:dyDescent="0.2">
      <c r="A10" s="6"/>
      <c r="C10" s="6"/>
      <c r="E10" s="22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rgb="FFFFFF00"/>
  </sheetPr>
  <dimension ref="A1:E14"/>
  <sheetViews>
    <sheetView workbookViewId="0">
      <selection activeCell="A13" sqref="A13"/>
    </sheetView>
  </sheetViews>
  <sheetFormatPr defaultColWidth="9" defaultRowHeight="21" customHeight="1" x14ac:dyDescent="0.2"/>
  <cols>
    <col min="1" max="1" width="9.21875" style="2" customWidth="1"/>
    <col min="2" max="5" width="14.6640625" style="2" customWidth="1"/>
    <col min="6" max="7" width="6.6640625" style="2" customWidth="1"/>
    <col min="8" max="16384" width="9" style="2"/>
  </cols>
  <sheetData>
    <row r="1" spans="1:5" ht="21" customHeight="1" x14ac:dyDescent="0.2">
      <c r="A1" s="1" t="s">
        <v>270</v>
      </c>
      <c r="B1" s="6"/>
      <c r="C1" s="6"/>
      <c r="D1" s="6"/>
    </row>
    <row r="2" spans="1:5" ht="21" customHeight="1" x14ac:dyDescent="0.2">
      <c r="A2" s="6"/>
      <c r="E2" s="10" t="s">
        <v>207</v>
      </c>
    </row>
    <row r="3" spans="1:5" ht="26.4" x14ac:dyDescent="0.2">
      <c r="A3" s="13" t="s">
        <v>208</v>
      </c>
      <c r="B3" s="93" t="s">
        <v>209</v>
      </c>
      <c r="C3" s="93" t="s">
        <v>210</v>
      </c>
      <c r="D3" s="93" t="s">
        <v>211</v>
      </c>
      <c r="E3" s="23" t="s">
        <v>212</v>
      </c>
    </row>
    <row r="4" spans="1:5" ht="21" customHeight="1" x14ac:dyDescent="0.2">
      <c r="A4" s="24" t="s">
        <v>284</v>
      </c>
      <c r="B4" s="18">
        <v>6716</v>
      </c>
      <c r="C4" s="18">
        <v>3454</v>
      </c>
      <c r="D4" s="18"/>
      <c r="E4" s="15">
        <v>2556</v>
      </c>
    </row>
    <row r="5" spans="1:5" ht="21" customHeight="1" x14ac:dyDescent="0.2">
      <c r="A5" s="24">
        <v>26</v>
      </c>
      <c r="B5" s="18">
        <v>6639</v>
      </c>
      <c r="C5" s="18">
        <v>3429</v>
      </c>
      <c r="D5" s="18"/>
      <c r="E5" s="15">
        <v>2578</v>
      </c>
    </row>
    <row r="6" spans="1:5" ht="21" customHeight="1" x14ac:dyDescent="0.2">
      <c r="A6" s="25">
        <v>27</v>
      </c>
      <c r="B6" s="26">
        <v>6513</v>
      </c>
      <c r="C6" s="26">
        <v>3422</v>
      </c>
      <c r="D6" s="26"/>
      <c r="E6" s="27">
        <v>2536</v>
      </c>
    </row>
    <row r="7" spans="1:5" ht="21" customHeight="1" x14ac:dyDescent="0.2">
      <c r="A7" s="25">
        <v>28</v>
      </c>
      <c r="B7" s="26">
        <v>6324</v>
      </c>
      <c r="C7" s="26">
        <v>3440</v>
      </c>
      <c r="D7" s="26"/>
      <c r="E7" s="27">
        <v>2487</v>
      </c>
    </row>
    <row r="8" spans="1:5" ht="21" customHeight="1" x14ac:dyDescent="0.2">
      <c r="A8" s="24">
        <v>29</v>
      </c>
      <c r="B8" s="18">
        <v>6265</v>
      </c>
      <c r="C8" s="18">
        <v>3308</v>
      </c>
      <c r="D8" s="18">
        <v>95</v>
      </c>
      <c r="E8" s="15">
        <v>2469</v>
      </c>
    </row>
    <row r="9" spans="1:5" ht="21" customHeight="1" x14ac:dyDescent="0.2">
      <c r="A9" s="24">
        <v>30</v>
      </c>
      <c r="B9" s="18">
        <v>6253</v>
      </c>
      <c r="C9" s="18">
        <v>3210</v>
      </c>
      <c r="D9" s="18">
        <v>79</v>
      </c>
      <c r="E9" s="15">
        <v>2457</v>
      </c>
    </row>
    <row r="10" spans="1:5" ht="21" customHeight="1" x14ac:dyDescent="0.2">
      <c r="A10" s="24" t="s">
        <v>213</v>
      </c>
      <c r="B10" s="18">
        <v>6230</v>
      </c>
      <c r="C10" s="18">
        <v>3026</v>
      </c>
      <c r="D10" s="18">
        <v>76</v>
      </c>
      <c r="E10" s="15">
        <v>2470</v>
      </c>
    </row>
    <row r="11" spans="1:5" ht="21" customHeight="1" x14ac:dyDescent="0.2">
      <c r="A11" s="24">
        <v>2</v>
      </c>
      <c r="B11" s="18">
        <v>6132</v>
      </c>
      <c r="C11" s="18">
        <v>3033</v>
      </c>
      <c r="D11" s="18">
        <v>62</v>
      </c>
      <c r="E11" s="15">
        <v>2417</v>
      </c>
    </row>
    <row r="12" spans="1:5" ht="21" customHeight="1" x14ac:dyDescent="0.2">
      <c r="A12" s="24">
        <v>3</v>
      </c>
      <c r="B12" s="18">
        <v>6018</v>
      </c>
      <c r="C12" s="18">
        <v>3037</v>
      </c>
      <c r="D12" s="18">
        <v>57</v>
      </c>
      <c r="E12" s="15">
        <v>2384</v>
      </c>
    </row>
    <row r="13" spans="1:5" ht="21" customHeight="1" x14ac:dyDescent="0.2">
      <c r="A13" s="24">
        <v>4</v>
      </c>
      <c r="B13" s="18">
        <v>6048</v>
      </c>
      <c r="C13" s="18">
        <v>3052</v>
      </c>
      <c r="D13" s="18">
        <v>53</v>
      </c>
      <c r="E13" s="15">
        <v>2255</v>
      </c>
    </row>
    <row r="14" spans="1:5" ht="21" customHeight="1" x14ac:dyDescent="0.2">
      <c r="A14" s="157">
        <v>5</v>
      </c>
      <c r="B14" s="158">
        <v>5735</v>
      </c>
      <c r="C14" s="158">
        <v>2958</v>
      </c>
      <c r="D14" s="158">
        <v>284</v>
      </c>
      <c r="E14" s="159">
        <v>2241</v>
      </c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rgb="FFFFFF00"/>
  </sheetPr>
  <dimension ref="A1:O7"/>
  <sheetViews>
    <sheetView zoomScaleNormal="100" workbookViewId="0">
      <selection activeCell="B4" sqref="B4"/>
    </sheetView>
  </sheetViews>
  <sheetFormatPr defaultColWidth="10.44140625" defaultRowHeight="21" customHeight="1" x14ac:dyDescent="0.2"/>
  <cols>
    <col min="1" max="1" width="10.44140625" style="22" customWidth="1"/>
    <col min="2" max="2" width="10.44140625" style="2" customWidth="1"/>
    <col min="3" max="3" width="10.44140625" style="17" customWidth="1"/>
    <col min="4" max="16384" width="10.44140625" style="2"/>
  </cols>
  <sheetData>
    <row r="1" spans="1:15" ht="21" customHeight="1" x14ac:dyDescent="0.2">
      <c r="A1" s="9" t="s">
        <v>214</v>
      </c>
      <c r="B1" s="1"/>
    </row>
    <row r="2" spans="1:15" ht="21" customHeight="1" x14ac:dyDescent="0.2">
      <c r="A2" s="19"/>
      <c r="B2" s="1"/>
      <c r="G2" s="10"/>
      <c r="H2" s="10" t="s">
        <v>215</v>
      </c>
    </row>
    <row r="3" spans="1:15" ht="21" customHeight="1" x14ac:dyDescent="0.2">
      <c r="A3" s="74" t="s">
        <v>216</v>
      </c>
      <c r="B3" s="4" t="s">
        <v>285</v>
      </c>
      <c r="C3" s="4">
        <v>30</v>
      </c>
      <c r="D3" s="4" t="s">
        <v>213</v>
      </c>
      <c r="E3" s="4">
        <v>2</v>
      </c>
      <c r="F3" s="4">
        <v>3</v>
      </c>
      <c r="G3" s="4">
        <v>4</v>
      </c>
      <c r="H3" s="4">
        <v>5</v>
      </c>
      <c r="I3" s="2">
        <v>9789918</v>
      </c>
      <c r="J3" s="2">
        <v>9864578</v>
      </c>
      <c r="K3" s="2">
        <v>9989935</v>
      </c>
      <c r="L3" s="2">
        <v>9757318</v>
      </c>
      <c r="M3" s="2">
        <v>9355910</v>
      </c>
      <c r="N3" s="2">
        <v>9425301</v>
      </c>
      <c r="O3" s="2">
        <v>8811708</v>
      </c>
    </row>
    <row r="4" spans="1:15" ht="21" customHeight="1" x14ac:dyDescent="0.2">
      <c r="A4" s="74" t="s">
        <v>217</v>
      </c>
      <c r="B4" s="78">
        <v>935.59100000000001</v>
      </c>
      <c r="C4" s="78">
        <v>942.53009999999995</v>
      </c>
      <c r="D4" s="78">
        <v>881.17079999999999</v>
      </c>
      <c r="E4" s="78">
        <v>675.827</v>
      </c>
      <c r="F4" s="78">
        <v>677.20870000000002</v>
      </c>
      <c r="G4" s="78">
        <v>751.26710000000003</v>
      </c>
      <c r="H4" s="78">
        <v>751.96619999999996</v>
      </c>
      <c r="I4" s="2">
        <v>978.99180000000001</v>
      </c>
      <c r="J4" s="2">
        <v>986.45780000000002</v>
      </c>
      <c r="K4" s="2">
        <v>998.99350000000004</v>
      </c>
      <c r="L4" s="2">
        <v>975.73180000000002</v>
      </c>
      <c r="M4" s="2">
        <v>935.59100000000001</v>
      </c>
      <c r="N4" s="2">
        <v>942.53009999999995</v>
      </c>
      <c r="O4" s="2">
        <v>881.17079999999999</v>
      </c>
    </row>
    <row r="5" spans="1:15" ht="21" customHeight="1" x14ac:dyDescent="0.2">
      <c r="A5" s="74" t="s">
        <v>218</v>
      </c>
      <c r="B5" s="39">
        <v>95.720799999999997</v>
      </c>
      <c r="C5" s="78">
        <v>94.716200000000001</v>
      </c>
      <c r="D5" s="78">
        <v>91.592299999999994</v>
      </c>
      <c r="E5" s="78">
        <v>50.163800000000002</v>
      </c>
      <c r="F5" s="78">
        <v>46.340600000000002</v>
      </c>
      <c r="G5" s="78">
        <v>70.045400000000001</v>
      </c>
      <c r="H5" s="78">
        <v>79.086500000000001</v>
      </c>
      <c r="I5" s="2">
        <v>96.171599999999998</v>
      </c>
      <c r="J5" s="2">
        <v>94.2303</v>
      </c>
      <c r="K5" s="2">
        <v>95.822000000000003</v>
      </c>
      <c r="L5" s="2">
        <v>93.534099999999995</v>
      </c>
      <c r="M5" s="2">
        <v>95.720799999999997</v>
      </c>
      <c r="N5" s="2">
        <v>94.716200000000001</v>
      </c>
      <c r="O5" s="2">
        <v>91.592299999999994</v>
      </c>
    </row>
    <row r="6" spans="1:15" ht="21" customHeight="1" x14ac:dyDescent="0.2">
      <c r="A6" s="20"/>
      <c r="B6" s="21"/>
      <c r="D6" s="17"/>
      <c r="I6" s="2">
        <v>961716</v>
      </c>
      <c r="J6" s="2">
        <v>942303</v>
      </c>
      <c r="K6" s="2">
        <v>958220</v>
      </c>
      <c r="L6" s="2">
        <v>935341</v>
      </c>
      <c r="M6" s="2">
        <v>957208</v>
      </c>
      <c r="N6" s="2">
        <v>947162</v>
      </c>
      <c r="O6" s="2">
        <v>915923</v>
      </c>
    </row>
    <row r="7" spans="1:15" ht="21" customHeight="1" x14ac:dyDescent="0.2">
      <c r="A7" s="20"/>
      <c r="B7" s="21"/>
      <c r="D7" s="17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rgb="FFFFFF00"/>
  </sheetPr>
  <dimension ref="A1:E41"/>
  <sheetViews>
    <sheetView view="pageBreakPreview" zoomScale="85" zoomScaleNormal="91" zoomScaleSheetLayoutView="85" workbookViewId="0">
      <selection activeCell="F38" sqref="F38"/>
    </sheetView>
  </sheetViews>
  <sheetFormatPr defaultColWidth="20.33203125" defaultRowHeight="21" customHeight="1" x14ac:dyDescent="0.2"/>
  <cols>
    <col min="1" max="1" width="23.6640625" style="2" customWidth="1"/>
    <col min="2" max="2" width="18.33203125" style="2" bestFit="1" customWidth="1"/>
    <col min="3" max="3" width="9.6640625" style="8" customWidth="1"/>
    <col min="4" max="5" width="20.33203125" style="2" customWidth="1"/>
    <col min="6" max="16384" width="20.33203125" style="2"/>
  </cols>
  <sheetData>
    <row r="1" spans="1:4" ht="21" customHeight="1" x14ac:dyDescent="0.2">
      <c r="A1" s="1" t="s">
        <v>6</v>
      </c>
    </row>
    <row r="2" spans="1:4" ht="17.25" customHeight="1" x14ac:dyDescent="0.2">
      <c r="A2" s="9" t="s">
        <v>219</v>
      </c>
      <c r="C2" s="10" t="s">
        <v>282</v>
      </c>
    </row>
    <row r="3" spans="1:4" ht="17.25" customHeight="1" x14ac:dyDescent="0.2">
      <c r="C3" s="11" t="s">
        <v>220</v>
      </c>
    </row>
    <row r="4" spans="1:4" ht="17.25" customHeight="1" x14ac:dyDescent="0.2">
      <c r="A4" s="12" t="s">
        <v>221</v>
      </c>
      <c r="B4" s="13" t="s">
        <v>222</v>
      </c>
      <c r="C4" s="14" t="s">
        <v>223</v>
      </c>
      <c r="D4" s="160">
        <f>SUM(D5:D14)</f>
        <v>54867913</v>
      </c>
    </row>
    <row r="5" spans="1:4" ht="17.25" customHeight="1" x14ac:dyDescent="0.2">
      <c r="A5" s="134" t="s">
        <v>224</v>
      </c>
      <c r="B5" s="161">
        <v>1909402</v>
      </c>
      <c r="C5" s="96">
        <v>33.299999999999997</v>
      </c>
      <c r="D5" s="111">
        <v>19094018</v>
      </c>
    </row>
    <row r="6" spans="1:4" ht="17.25" customHeight="1" x14ac:dyDescent="0.2">
      <c r="A6" s="133" t="s">
        <v>225</v>
      </c>
      <c r="B6" s="161">
        <v>45451</v>
      </c>
      <c r="C6" s="96">
        <v>0.8</v>
      </c>
      <c r="D6" s="111">
        <v>454508</v>
      </c>
    </row>
    <row r="7" spans="1:4" ht="13.2" x14ac:dyDescent="0.2">
      <c r="A7" s="133" t="s">
        <v>226</v>
      </c>
      <c r="B7" s="161">
        <v>296649</v>
      </c>
      <c r="C7" s="96">
        <v>5.2</v>
      </c>
      <c r="D7" s="111">
        <v>2966487</v>
      </c>
    </row>
    <row r="8" spans="1:4" ht="17.25" customHeight="1" x14ac:dyDescent="0.2">
      <c r="A8" s="133" t="s">
        <v>227</v>
      </c>
      <c r="B8" s="161">
        <v>661126</v>
      </c>
      <c r="C8" s="96">
        <v>11.5</v>
      </c>
      <c r="D8" s="111">
        <v>6611255</v>
      </c>
    </row>
    <row r="9" spans="1:4" ht="17.25" customHeight="1" x14ac:dyDescent="0.2">
      <c r="A9" s="133" t="s">
        <v>228</v>
      </c>
      <c r="B9" s="161">
        <v>1027455</v>
      </c>
      <c r="C9" s="96">
        <v>17.899999999999999</v>
      </c>
      <c r="D9" s="111">
        <v>10274552</v>
      </c>
    </row>
    <row r="10" spans="1:4" ht="17.25" customHeight="1" x14ac:dyDescent="0.2">
      <c r="A10" s="133" t="s">
        <v>229</v>
      </c>
      <c r="B10" s="161">
        <v>451204</v>
      </c>
      <c r="C10" s="96">
        <v>7.9</v>
      </c>
      <c r="D10" s="111">
        <v>4512044</v>
      </c>
    </row>
    <row r="11" spans="1:4" ht="17.25" customHeight="1" x14ac:dyDescent="0.2">
      <c r="A11" s="133" t="s">
        <v>230</v>
      </c>
      <c r="B11" s="161">
        <v>267924</v>
      </c>
      <c r="C11" s="96">
        <v>4.7</v>
      </c>
      <c r="D11" s="111">
        <v>2679241</v>
      </c>
    </row>
    <row r="12" spans="1:4" ht="17.25" customHeight="1" x14ac:dyDescent="0.2">
      <c r="A12" s="133" t="s">
        <v>231</v>
      </c>
      <c r="B12" s="161">
        <v>420365</v>
      </c>
      <c r="C12" s="96">
        <v>7.3</v>
      </c>
      <c r="D12" s="111">
        <v>4203647</v>
      </c>
    </row>
    <row r="13" spans="1:4" ht="17.25" customHeight="1" x14ac:dyDescent="0.2">
      <c r="A13" s="133" t="s">
        <v>232</v>
      </c>
      <c r="B13" s="161">
        <v>235036</v>
      </c>
      <c r="C13" s="96">
        <v>4.0999999999999996</v>
      </c>
      <c r="D13" s="111">
        <v>2350361</v>
      </c>
    </row>
    <row r="14" spans="1:4" ht="17.25" customHeight="1" x14ac:dyDescent="0.2">
      <c r="A14" s="135" t="s">
        <v>233</v>
      </c>
      <c r="B14" s="161">
        <v>172180</v>
      </c>
      <c r="C14" s="96">
        <v>3</v>
      </c>
      <c r="D14" s="111">
        <v>1721800</v>
      </c>
    </row>
    <row r="15" spans="1:4" ht="17.25" customHeight="1" x14ac:dyDescent="0.2">
      <c r="A15" s="136" t="s">
        <v>234</v>
      </c>
      <c r="B15" s="162">
        <v>247214</v>
      </c>
      <c r="C15" s="96">
        <v>4.3</v>
      </c>
      <c r="D15" s="111">
        <f>D16-D4</f>
        <v>2472140</v>
      </c>
    </row>
    <row r="16" spans="1:4" ht="17.25" customHeight="1" x14ac:dyDescent="0.2">
      <c r="A16" s="137" t="s">
        <v>235</v>
      </c>
      <c r="B16" s="162">
        <v>5734005</v>
      </c>
      <c r="C16" s="16">
        <v>100</v>
      </c>
      <c r="D16" s="111">
        <v>57340053</v>
      </c>
    </row>
    <row r="18" spans="1:5" ht="21" customHeight="1" x14ac:dyDescent="0.2">
      <c r="A18" s="9" t="s">
        <v>236</v>
      </c>
      <c r="B18" s="17"/>
      <c r="C18" s="10" t="s">
        <v>282</v>
      </c>
    </row>
    <row r="19" spans="1:5" ht="21" customHeight="1" x14ac:dyDescent="0.2">
      <c r="C19" s="11" t="s">
        <v>237</v>
      </c>
    </row>
    <row r="20" spans="1:5" ht="21" customHeight="1" x14ac:dyDescent="0.2">
      <c r="A20" s="12" t="s">
        <v>221</v>
      </c>
      <c r="B20" s="13" t="s">
        <v>222</v>
      </c>
      <c r="C20" s="14" t="s">
        <v>223</v>
      </c>
      <c r="D20" s="164">
        <f>SUM(D21:D29)</f>
        <v>53891233</v>
      </c>
    </row>
    <row r="21" spans="1:5" ht="21" customHeight="1" x14ac:dyDescent="0.2">
      <c r="A21" s="24" t="s">
        <v>266</v>
      </c>
      <c r="B21" s="97">
        <v>712476</v>
      </c>
      <c r="C21" s="99">
        <v>13.1</v>
      </c>
      <c r="D21" s="163">
        <v>7124755</v>
      </c>
      <c r="E21" s="98"/>
    </row>
    <row r="22" spans="1:5" ht="21" customHeight="1" x14ac:dyDescent="0.2">
      <c r="A22" s="24" t="s">
        <v>238</v>
      </c>
      <c r="B22" s="97">
        <v>1945667</v>
      </c>
      <c r="C22" s="99">
        <v>35.9</v>
      </c>
      <c r="D22" s="163">
        <v>19456674</v>
      </c>
      <c r="E22" s="98"/>
    </row>
    <row r="23" spans="1:5" ht="21" customHeight="1" x14ac:dyDescent="0.2">
      <c r="A23" s="24" t="s">
        <v>239</v>
      </c>
      <c r="B23" s="97">
        <v>537265</v>
      </c>
      <c r="C23" s="99">
        <v>9.9</v>
      </c>
      <c r="D23" s="163">
        <v>5372650</v>
      </c>
      <c r="E23" s="98"/>
    </row>
    <row r="24" spans="1:5" ht="21" customHeight="1" x14ac:dyDescent="0.2">
      <c r="A24" s="24" t="s">
        <v>240</v>
      </c>
      <c r="B24" s="97">
        <v>166593</v>
      </c>
      <c r="C24" s="99">
        <v>3.1</v>
      </c>
      <c r="D24" s="163">
        <v>1665932</v>
      </c>
      <c r="E24" s="98"/>
    </row>
    <row r="25" spans="1:5" ht="21" customHeight="1" x14ac:dyDescent="0.2">
      <c r="A25" s="24" t="s">
        <v>241</v>
      </c>
      <c r="B25" s="97">
        <v>227002</v>
      </c>
      <c r="C25" s="99">
        <v>4.2</v>
      </c>
      <c r="D25" s="163">
        <v>2270019</v>
      </c>
      <c r="E25" s="98"/>
    </row>
    <row r="26" spans="1:5" ht="21" customHeight="1" x14ac:dyDescent="0.2">
      <c r="A26" s="24" t="s">
        <v>242</v>
      </c>
      <c r="B26" s="97">
        <v>333047</v>
      </c>
      <c r="C26" s="99">
        <v>6.1</v>
      </c>
      <c r="D26" s="163">
        <v>3330469</v>
      </c>
      <c r="E26" s="98"/>
    </row>
    <row r="27" spans="1:5" ht="21" customHeight="1" x14ac:dyDescent="0.2">
      <c r="A27" s="24" t="s">
        <v>243</v>
      </c>
      <c r="B27" s="97">
        <v>186635</v>
      </c>
      <c r="C27" s="99">
        <v>3.4</v>
      </c>
      <c r="D27" s="163">
        <v>1866351</v>
      </c>
      <c r="E27" s="98"/>
    </row>
    <row r="28" spans="1:5" ht="21" customHeight="1" x14ac:dyDescent="0.2">
      <c r="A28" s="24" t="s">
        <v>244</v>
      </c>
      <c r="B28" s="97">
        <v>848133</v>
      </c>
      <c r="C28" s="99">
        <v>15.6</v>
      </c>
      <c r="D28" s="163">
        <v>8481327</v>
      </c>
      <c r="E28" s="98"/>
    </row>
    <row r="29" spans="1:5" ht="21" customHeight="1" x14ac:dyDescent="0.2">
      <c r="A29" s="24" t="s">
        <v>245</v>
      </c>
      <c r="B29" s="97">
        <v>432306</v>
      </c>
      <c r="C29" s="99">
        <v>8</v>
      </c>
      <c r="D29" s="163">
        <v>4323056</v>
      </c>
      <c r="E29" s="98"/>
    </row>
    <row r="30" spans="1:5" ht="21" customHeight="1" x14ac:dyDescent="0.2">
      <c r="A30" s="121" t="s">
        <v>234</v>
      </c>
      <c r="B30" s="94">
        <v>33599</v>
      </c>
      <c r="C30" s="99">
        <v>0.6</v>
      </c>
      <c r="D30" s="163">
        <f>D31-D20</f>
        <v>335985</v>
      </c>
      <c r="E30" s="98"/>
    </row>
    <row r="31" spans="1:5" ht="21" customHeight="1" x14ac:dyDescent="0.2">
      <c r="A31" s="137" t="s">
        <v>246</v>
      </c>
      <c r="B31" s="95">
        <v>5422722</v>
      </c>
      <c r="C31" s="100">
        <v>100</v>
      </c>
      <c r="D31" s="163">
        <v>54227218</v>
      </c>
    </row>
    <row r="32" spans="1:5" ht="21" customHeight="1" x14ac:dyDescent="0.2">
      <c r="B32" s="98"/>
      <c r="C32" s="101"/>
    </row>
    <row r="33" spans="2:4" ht="21" customHeight="1" x14ac:dyDescent="0.2">
      <c r="B33" s="98"/>
      <c r="C33" s="101"/>
    </row>
    <row r="34" spans="2:4" ht="21" customHeight="1" x14ac:dyDescent="0.2">
      <c r="B34" s="98"/>
      <c r="C34" s="101"/>
    </row>
    <row r="35" spans="2:4" ht="21" customHeight="1" x14ac:dyDescent="0.2">
      <c r="B35" s="98"/>
      <c r="C35" s="101"/>
    </row>
    <row r="36" spans="2:4" ht="21" customHeight="1" x14ac:dyDescent="0.2">
      <c r="B36" s="98"/>
      <c r="C36" s="101"/>
    </row>
    <row r="37" spans="2:4" ht="21" customHeight="1" x14ac:dyDescent="0.2">
      <c r="B37" s="98"/>
      <c r="C37" s="101"/>
    </row>
    <row r="38" spans="2:4" ht="21" customHeight="1" x14ac:dyDescent="0.2">
      <c r="B38" s="98"/>
      <c r="C38" s="101"/>
    </row>
    <row r="39" spans="2:4" ht="21" customHeight="1" x14ac:dyDescent="0.2">
      <c r="B39" s="98"/>
      <c r="C39" s="101"/>
      <c r="D39" s="79"/>
    </row>
    <row r="40" spans="2:4" ht="21" customHeight="1" x14ac:dyDescent="0.2">
      <c r="B40" s="98"/>
      <c r="C40" s="101"/>
    </row>
    <row r="41" spans="2:4" ht="21" customHeight="1" x14ac:dyDescent="0.2">
      <c r="B41" s="102"/>
      <c r="C41" s="103"/>
    </row>
  </sheetData>
  <phoneticPr fontId="2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FFFF00"/>
  </sheetPr>
  <dimension ref="A1:J21"/>
  <sheetViews>
    <sheetView view="pageBreakPreview" zoomScaleNormal="100" zoomScaleSheetLayoutView="100" workbookViewId="0">
      <selection activeCell="A5" sqref="A5"/>
    </sheetView>
  </sheetViews>
  <sheetFormatPr defaultColWidth="12.33203125" defaultRowHeight="21" customHeight="1" x14ac:dyDescent="0.2"/>
  <cols>
    <col min="1" max="16384" width="12.33203125" style="7"/>
  </cols>
  <sheetData>
    <row r="1" spans="1:10" s="2" customFormat="1" ht="21" customHeight="1" x14ac:dyDescent="0.2">
      <c r="A1" s="1" t="s">
        <v>0</v>
      </c>
      <c r="B1" s="1"/>
      <c r="C1" s="1"/>
      <c r="H1" s="1"/>
      <c r="I1" s="1"/>
      <c r="J1" s="1"/>
    </row>
    <row r="2" spans="1:10" s="2" customFormat="1" ht="21" customHeight="1" x14ac:dyDescent="0.2">
      <c r="A2" s="2" t="s">
        <v>1</v>
      </c>
    </row>
    <row r="3" spans="1:10" s="2" customFormat="1" ht="21" customHeight="1" x14ac:dyDescent="0.2">
      <c r="A3" s="3" t="s">
        <v>2</v>
      </c>
      <c r="B3" s="3" t="s">
        <v>3</v>
      </c>
      <c r="C3" s="3" t="s">
        <v>4</v>
      </c>
      <c r="D3" s="3" t="s">
        <v>5</v>
      </c>
    </row>
    <row r="4" spans="1:10" s="2" customFormat="1" ht="21" customHeight="1" x14ac:dyDescent="0.2">
      <c r="A4" s="4" t="s">
        <v>286</v>
      </c>
      <c r="B4" s="5">
        <v>265</v>
      </c>
      <c r="C4" s="5">
        <v>4</v>
      </c>
      <c r="D4" s="5">
        <v>350</v>
      </c>
    </row>
    <row r="5" spans="1:10" s="2" customFormat="1" ht="21" customHeight="1" x14ac:dyDescent="0.2">
      <c r="A5" s="4">
        <v>30</v>
      </c>
      <c r="B5" s="5">
        <v>245</v>
      </c>
      <c r="C5" s="5">
        <v>6</v>
      </c>
      <c r="D5" s="5">
        <v>306</v>
      </c>
    </row>
    <row r="6" spans="1:10" s="2" customFormat="1" ht="21" customHeight="1" x14ac:dyDescent="0.2">
      <c r="A6" s="4" t="s">
        <v>213</v>
      </c>
      <c r="B6" s="5">
        <v>233</v>
      </c>
      <c r="C6" s="5">
        <v>8</v>
      </c>
      <c r="D6" s="5">
        <v>296</v>
      </c>
    </row>
    <row r="7" spans="1:10" s="2" customFormat="1" ht="21" customHeight="1" x14ac:dyDescent="0.2">
      <c r="A7" s="4">
        <v>2</v>
      </c>
      <c r="B7" s="5">
        <v>171</v>
      </c>
      <c r="C7" s="5">
        <v>6</v>
      </c>
      <c r="D7" s="5">
        <v>202</v>
      </c>
    </row>
    <row r="8" spans="1:10" s="2" customFormat="1" ht="21" customHeight="1" x14ac:dyDescent="0.2">
      <c r="A8" s="4">
        <v>3</v>
      </c>
      <c r="B8" s="5">
        <v>158</v>
      </c>
      <c r="C8" s="5">
        <v>1</v>
      </c>
      <c r="D8" s="5">
        <v>193</v>
      </c>
    </row>
    <row r="9" spans="1:10" s="2" customFormat="1" ht="21" customHeight="1" x14ac:dyDescent="0.2">
      <c r="A9" s="4">
        <v>4</v>
      </c>
      <c r="B9" s="5">
        <v>221</v>
      </c>
      <c r="C9" s="5">
        <v>1</v>
      </c>
      <c r="D9" s="5">
        <v>270</v>
      </c>
    </row>
    <row r="10" spans="1:10" s="2" customFormat="1" ht="21" customHeight="1" x14ac:dyDescent="0.2">
      <c r="A10" s="4">
        <v>5</v>
      </c>
      <c r="B10" s="5">
        <v>196</v>
      </c>
      <c r="C10" s="5">
        <v>5</v>
      </c>
      <c r="D10" s="5">
        <v>237</v>
      </c>
    </row>
    <row r="11" spans="1:10" s="2" customFormat="1" ht="21" customHeight="1" x14ac:dyDescent="0.2"/>
    <row r="12" spans="1:10" s="2" customFormat="1" ht="21" customHeight="1" x14ac:dyDescent="0.2"/>
    <row r="13" spans="1:10" s="2" customFormat="1" ht="21" customHeight="1" x14ac:dyDescent="0.2"/>
    <row r="14" spans="1:10" s="2" customFormat="1" ht="21" customHeight="1" x14ac:dyDescent="0.2"/>
    <row r="15" spans="1:10" s="2" customFormat="1" ht="21" customHeight="1" x14ac:dyDescent="0.2"/>
    <row r="16" spans="1:10" s="2" customFormat="1" ht="21" customHeight="1" x14ac:dyDescent="0.2"/>
    <row r="17" s="2" customFormat="1" ht="21" customHeight="1" x14ac:dyDescent="0.2"/>
    <row r="18" s="2" customFormat="1" ht="21" customHeight="1" x14ac:dyDescent="0.2"/>
    <row r="19" s="2" customFormat="1" ht="21" customHeight="1" x14ac:dyDescent="0.2"/>
    <row r="20" s="2" customFormat="1" ht="21" customHeight="1" x14ac:dyDescent="0.2"/>
    <row r="21" s="2" customFormat="1" ht="21" customHeight="1" x14ac:dyDescent="0.2"/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F19"/>
  <sheetViews>
    <sheetView tabSelected="1" view="pageBreakPreview" zoomScaleNormal="100" zoomScaleSheetLayoutView="100" workbookViewId="0">
      <selection activeCell="A5" sqref="A5"/>
    </sheetView>
  </sheetViews>
  <sheetFormatPr defaultColWidth="10.6640625" defaultRowHeight="36" customHeight="1" x14ac:dyDescent="0.2"/>
  <cols>
    <col min="1" max="1" width="10.6640625" style="2" customWidth="1"/>
    <col min="2" max="4" width="10.6640625" style="17" customWidth="1"/>
    <col min="5" max="16384" width="10.6640625" style="2"/>
  </cols>
  <sheetData>
    <row r="1" spans="1:6" ht="21" customHeight="1" x14ac:dyDescent="0.2">
      <c r="A1" s="9" t="s">
        <v>154</v>
      </c>
    </row>
    <row r="2" spans="1:6" ht="21" customHeight="1" x14ac:dyDescent="0.2">
      <c r="A2" s="81"/>
      <c r="F2" s="82" t="s">
        <v>200</v>
      </c>
    </row>
    <row r="3" spans="1:6" ht="21" customHeight="1" x14ac:dyDescent="0.2">
      <c r="A3" s="88" t="s">
        <v>2</v>
      </c>
      <c r="B3" s="83" t="s">
        <v>155</v>
      </c>
      <c r="C3" s="84" t="s">
        <v>156</v>
      </c>
      <c r="D3" s="83" t="s">
        <v>157</v>
      </c>
      <c r="E3" s="83" t="s">
        <v>158</v>
      </c>
      <c r="F3" s="84" t="s">
        <v>159</v>
      </c>
    </row>
    <row r="4" spans="1:6" ht="21" customHeight="1" x14ac:dyDescent="0.2">
      <c r="A4" s="85" t="s">
        <v>286</v>
      </c>
      <c r="B4" s="86">
        <v>647</v>
      </c>
      <c r="C4" s="86">
        <v>3</v>
      </c>
      <c r="D4" s="86">
        <v>494</v>
      </c>
      <c r="E4" s="86">
        <v>2980</v>
      </c>
      <c r="F4" s="86">
        <v>610</v>
      </c>
    </row>
    <row r="5" spans="1:6" ht="21" customHeight="1" x14ac:dyDescent="0.2">
      <c r="A5" s="85">
        <v>30</v>
      </c>
      <c r="B5" s="86">
        <v>671</v>
      </c>
      <c r="C5" s="86">
        <v>4</v>
      </c>
      <c r="D5" s="86">
        <v>436</v>
      </c>
      <c r="E5" s="86">
        <v>3110</v>
      </c>
      <c r="F5" s="86">
        <v>566</v>
      </c>
    </row>
    <row r="6" spans="1:6" ht="21" customHeight="1" x14ac:dyDescent="0.2">
      <c r="A6" s="85" t="s">
        <v>213</v>
      </c>
      <c r="B6" s="86">
        <v>682</v>
      </c>
      <c r="C6" s="86">
        <v>4</v>
      </c>
      <c r="D6" s="86">
        <v>394</v>
      </c>
      <c r="E6" s="86">
        <v>3188</v>
      </c>
      <c r="F6" s="86">
        <v>610</v>
      </c>
    </row>
    <row r="7" spans="1:6" ht="21" customHeight="1" x14ac:dyDescent="0.2">
      <c r="A7" s="87">
        <v>2</v>
      </c>
      <c r="B7" s="86">
        <v>603</v>
      </c>
      <c r="C7" s="86">
        <v>5</v>
      </c>
      <c r="D7" s="86">
        <v>366</v>
      </c>
      <c r="E7" s="86">
        <v>2861</v>
      </c>
      <c r="F7" s="86">
        <v>513</v>
      </c>
    </row>
    <row r="8" spans="1:6" ht="21" customHeight="1" x14ac:dyDescent="0.2">
      <c r="A8" s="87">
        <v>3</v>
      </c>
      <c r="B8" s="86">
        <v>626</v>
      </c>
      <c r="C8" s="86">
        <v>10</v>
      </c>
      <c r="D8" s="86">
        <v>292</v>
      </c>
      <c r="E8" s="86">
        <v>2982</v>
      </c>
      <c r="F8" s="86">
        <v>479</v>
      </c>
    </row>
    <row r="9" spans="1:6" ht="21" customHeight="1" x14ac:dyDescent="0.2">
      <c r="A9" s="87">
        <v>4</v>
      </c>
      <c r="B9" s="86">
        <v>737</v>
      </c>
      <c r="C9" s="86">
        <v>2</v>
      </c>
      <c r="D9" s="86">
        <v>401</v>
      </c>
      <c r="E9" s="86">
        <v>3609</v>
      </c>
      <c r="F9" s="86">
        <v>574</v>
      </c>
    </row>
    <row r="10" spans="1:6" ht="21" customHeight="1" x14ac:dyDescent="0.2">
      <c r="A10" s="87">
        <v>5</v>
      </c>
      <c r="B10" s="86">
        <v>768</v>
      </c>
      <c r="C10" s="86">
        <v>3</v>
      </c>
      <c r="D10" s="86">
        <v>389</v>
      </c>
      <c r="E10" s="86">
        <v>3960</v>
      </c>
      <c r="F10" s="86">
        <v>607</v>
      </c>
    </row>
    <row r="12" spans="1:6" ht="21" customHeight="1" x14ac:dyDescent="0.2">
      <c r="A12" s="165" t="s">
        <v>269</v>
      </c>
      <c r="B12" s="165"/>
      <c r="C12" s="165"/>
    </row>
    <row r="13" spans="1:6" ht="21" customHeight="1" x14ac:dyDescent="0.2">
      <c r="A13" s="2" t="s">
        <v>160</v>
      </c>
      <c r="B13" s="2"/>
      <c r="C13" s="2"/>
      <c r="D13" s="2"/>
    </row>
    <row r="14" spans="1:6" ht="21" customHeight="1" x14ac:dyDescent="0.2"/>
    <row r="15" spans="1:6" ht="21" customHeight="1" x14ac:dyDescent="0.2"/>
    <row r="16" spans="1:6" ht="21" customHeight="1" x14ac:dyDescent="0.2"/>
    <row r="17" ht="21" customHeight="1" x14ac:dyDescent="0.2"/>
    <row r="18" ht="21" customHeight="1" x14ac:dyDescent="0.2"/>
    <row r="19" ht="21" customHeight="1" x14ac:dyDescent="0.2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/>
  <dimension ref="A1:I331"/>
  <sheetViews>
    <sheetView showGridLines="0" view="pageBreakPreview" zoomScale="115" zoomScaleNormal="115" zoomScaleSheetLayoutView="115" workbookViewId="0">
      <selection activeCell="N9" sqref="N9"/>
    </sheetView>
  </sheetViews>
  <sheetFormatPr defaultColWidth="9" defaultRowHeight="21" customHeight="1" x14ac:dyDescent="0.2"/>
  <cols>
    <col min="1" max="8" width="9" style="7"/>
    <col min="9" max="9" width="9" style="71"/>
    <col min="10" max="10" width="5.44140625" style="7" customWidth="1"/>
    <col min="11" max="16384" width="9" style="7"/>
  </cols>
  <sheetData>
    <row r="1" spans="1:3" ht="21" customHeight="1" x14ac:dyDescent="0.2">
      <c r="A1" s="80" t="s">
        <v>100</v>
      </c>
      <c r="B1" s="37"/>
      <c r="C1" s="37"/>
    </row>
    <row r="2" spans="1:3" ht="21" customHeight="1" x14ac:dyDescent="0.2">
      <c r="A2" s="19" t="s">
        <v>271</v>
      </c>
      <c r="B2" s="9" t="s">
        <v>151</v>
      </c>
    </row>
    <row r="3" spans="1:3" ht="21" customHeight="1" x14ac:dyDescent="0.2">
      <c r="B3" s="7" t="s">
        <v>274</v>
      </c>
    </row>
    <row r="19" spans="1:9" ht="21" customHeight="1" x14ac:dyDescent="0.2">
      <c r="A19" s="80"/>
      <c r="B19" s="37"/>
      <c r="I19" s="71" t="s">
        <v>267</v>
      </c>
    </row>
    <row r="20" spans="1:9" ht="21" customHeight="1" x14ac:dyDescent="0.2">
      <c r="A20" s="80"/>
      <c r="B20" s="37"/>
    </row>
    <row r="21" spans="1:9" ht="21" customHeight="1" x14ac:dyDescent="0.2">
      <c r="A21" s="19" t="s">
        <v>272</v>
      </c>
      <c r="B21" s="9" t="s">
        <v>112</v>
      </c>
    </row>
    <row r="22" spans="1:9" ht="21" customHeight="1" x14ac:dyDescent="0.2">
      <c r="B22" s="106" t="s">
        <v>275</v>
      </c>
    </row>
    <row r="37" spans="1:9" ht="21" customHeight="1" x14ac:dyDescent="0.2">
      <c r="I37" s="71" t="s">
        <v>115</v>
      </c>
    </row>
    <row r="38" spans="1:9" ht="21" customHeight="1" x14ac:dyDescent="0.2">
      <c r="A38" s="80" t="s">
        <v>102</v>
      </c>
      <c r="B38" s="37"/>
      <c r="C38" s="37"/>
    </row>
    <row r="39" spans="1:9" ht="21" customHeight="1" x14ac:dyDescent="0.2">
      <c r="A39" s="19" t="s">
        <v>135</v>
      </c>
      <c r="B39" s="9" t="s">
        <v>128</v>
      </c>
    </row>
    <row r="40" spans="1:9" ht="21" customHeight="1" x14ac:dyDescent="0.2">
      <c r="B40" s="7" t="s">
        <v>152</v>
      </c>
    </row>
    <row r="55" spans="1:9" ht="21" customHeight="1" x14ac:dyDescent="0.2">
      <c r="B55" s="117" t="s">
        <v>188</v>
      </c>
      <c r="I55" s="71" t="s">
        <v>116</v>
      </c>
    </row>
    <row r="56" spans="1:9" ht="21" customHeight="1" x14ac:dyDescent="0.2">
      <c r="A56" s="80"/>
      <c r="B56" s="37"/>
    </row>
    <row r="57" spans="1:9" ht="21" customHeight="1" x14ac:dyDescent="0.2">
      <c r="A57" s="80"/>
      <c r="B57" s="37"/>
    </row>
    <row r="58" spans="1:9" ht="21" customHeight="1" x14ac:dyDescent="0.2">
      <c r="A58" s="19" t="s">
        <v>136</v>
      </c>
      <c r="B58" s="9" t="s">
        <v>129</v>
      </c>
    </row>
    <row r="59" spans="1:9" ht="21" customHeight="1" x14ac:dyDescent="0.2">
      <c r="B59" s="7" t="s">
        <v>261</v>
      </c>
    </row>
    <row r="74" spans="1:9" ht="21" customHeight="1" x14ac:dyDescent="0.2">
      <c r="I74" s="71" t="s">
        <v>117</v>
      </c>
    </row>
    <row r="75" spans="1:9" ht="21" customHeight="1" x14ac:dyDescent="0.2">
      <c r="A75" s="19" t="s">
        <v>137</v>
      </c>
      <c r="B75" s="9" t="s">
        <v>130</v>
      </c>
    </row>
    <row r="76" spans="1:9" ht="21" customHeight="1" x14ac:dyDescent="0.2">
      <c r="B76" s="7" t="s">
        <v>261</v>
      </c>
    </row>
    <row r="91" spans="1:9" ht="21" customHeight="1" x14ac:dyDescent="0.2">
      <c r="I91" s="71" t="s">
        <v>118</v>
      </c>
    </row>
    <row r="93" spans="1:9" ht="21" customHeight="1" x14ac:dyDescent="0.2">
      <c r="A93" s="80" t="s">
        <v>103</v>
      </c>
      <c r="B93" s="37"/>
    </row>
    <row r="94" spans="1:9" ht="21" customHeight="1" x14ac:dyDescent="0.2">
      <c r="A94" s="19" t="s">
        <v>138</v>
      </c>
      <c r="B94" s="9" t="s">
        <v>180</v>
      </c>
    </row>
    <row r="110" spans="1:9" ht="21" customHeight="1" x14ac:dyDescent="0.2">
      <c r="I110" s="71" t="s">
        <v>119</v>
      </c>
    </row>
    <row r="111" spans="1:9" ht="21" customHeight="1" x14ac:dyDescent="0.2">
      <c r="A111" s="19" t="s">
        <v>139</v>
      </c>
      <c r="B111" s="9" t="s">
        <v>181</v>
      </c>
    </row>
    <row r="112" spans="1:9" ht="21" customHeight="1" x14ac:dyDescent="0.2">
      <c r="B112" s="7" t="s">
        <v>278</v>
      </c>
    </row>
    <row r="127" spans="9:9" ht="21" customHeight="1" x14ac:dyDescent="0.2">
      <c r="I127" s="71" t="s">
        <v>120</v>
      </c>
    </row>
    <row r="129" spans="1:2" ht="13.5" customHeight="1" x14ac:dyDescent="0.2">
      <c r="A129" s="80"/>
      <c r="B129" s="37"/>
    </row>
    <row r="130" spans="1:2" ht="21" customHeight="1" x14ac:dyDescent="0.2">
      <c r="A130" s="19" t="s">
        <v>140</v>
      </c>
      <c r="B130" s="9" t="s">
        <v>182</v>
      </c>
    </row>
    <row r="131" spans="1:2" ht="21" customHeight="1" x14ac:dyDescent="0.2">
      <c r="B131" s="7" t="s">
        <v>278</v>
      </c>
    </row>
    <row r="146" spans="1:9" ht="39.6" customHeight="1" x14ac:dyDescent="0.2">
      <c r="I146" s="71" t="s">
        <v>120</v>
      </c>
    </row>
    <row r="147" spans="1:9" ht="21" customHeight="1" x14ac:dyDescent="0.2">
      <c r="A147" s="80" t="s">
        <v>104</v>
      </c>
      <c r="B147" s="37"/>
      <c r="C147" s="37"/>
    </row>
    <row r="148" spans="1:9" ht="21" customHeight="1" x14ac:dyDescent="0.2">
      <c r="A148" s="19" t="s">
        <v>141</v>
      </c>
      <c r="B148" s="9" t="s">
        <v>265</v>
      </c>
    </row>
    <row r="149" spans="1:9" ht="21" customHeight="1" x14ac:dyDescent="0.2">
      <c r="B149" s="7" t="s">
        <v>263</v>
      </c>
    </row>
    <row r="164" spans="1:9" ht="21" customHeight="1" x14ac:dyDescent="0.2">
      <c r="I164" s="71" t="s">
        <v>121</v>
      </c>
    </row>
    <row r="166" spans="1:9" ht="21" customHeight="1" x14ac:dyDescent="0.2">
      <c r="A166" s="80" t="s">
        <v>105</v>
      </c>
      <c r="B166" s="37"/>
    </row>
    <row r="167" spans="1:9" ht="21" customHeight="1" x14ac:dyDescent="0.2">
      <c r="A167" s="19" t="s">
        <v>142</v>
      </c>
      <c r="B167" s="9" t="s">
        <v>113</v>
      </c>
    </row>
    <row r="183" spans="1:9" ht="21" customHeight="1" x14ac:dyDescent="0.2">
      <c r="I183" s="71" t="s">
        <v>122</v>
      </c>
    </row>
    <row r="184" spans="1:9" ht="21" customHeight="1" x14ac:dyDescent="0.2">
      <c r="A184" s="80" t="s">
        <v>106</v>
      </c>
      <c r="B184" s="37"/>
      <c r="C184" s="37"/>
    </row>
    <row r="185" spans="1:9" ht="21" customHeight="1" x14ac:dyDescent="0.2">
      <c r="A185" s="19" t="s">
        <v>143</v>
      </c>
      <c r="B185" s="9" t="s">
        <v>114</v>
      </c>
    </row>
    <row r="201" spans="1:9" ht="21" customHeight="1" x14ac:dyDescent="0.2">
      <c r="I201" s="71" t="s">
        <v>123</v>
      </c>
    </row>
    <row r="202" spans="1:9" ht="21" customHeight="1" x14ac:dyDescent="0.2">
      <c r="B202" s="107"/>
    </row>
    <row r="203" spans="1:9" ht="21" customHeight="1" x14ac:dyDescent="0.2">
      <c r="A203" s="80" t="s">
        <v>107</v>
      </c>
      <c r="B203" s="37"/>
    </row>
    <row r="204" spans="1:9" ht="21" customHeight="1" x14ac:dyDescent="0.2">
      <c r="A204" s="19" t="s">
        <v>144</v>
      </c>
      <c r="B204" s="9" t="s">
        <v>247</v>
      </c>
    </row>
    <row r="220" spans="1:9" ht="21" customHeight="1" x14ac:dyDescent="0.2">
      <c r="I220" s="71" t="s">
        <v>124</v>
      </c>
    </row>
    <row r="221" spans="1:9" ht="21" customHeight="1" x14ac:dyDescent="0.2">
      <c r="A221" s="80" t="s">
        <v>108</v>
      </c>
      <c r="B221" s="37"/>
      <c r="C221" s="37"/>
    </row>
    <row r="222" spans="1:9" ht="21" customHeight="1" x14ac:dyDescent="0.2">
      <c r="A222" s="19" t="s">
        <v>145</v>
      </c>
      <c r="B222" s="9" t="s">
        <v>198</v>
      </c>
    </row>
    <row r="238" spans="1:9" ht="21" customHeight="1" x14ac:dyDescent="0.2">
      <c r="I238" s="71" t="s">
        <v>268</v>
      </c>
    </row>
    <row r="240" spans="1:9" ht="21" customHeight="1" x14ac:dyDescent="0.2">
      <c r="A240" s="80" t="s">
        <v>109</v>
      </c>
      <c r="B240" s="37"/>
    </row>
    <row r="241" spans="1:2" ht="21" customHeight="1" x14ac:dyDescent="0.2">
      <c r="A241" s="19" t="s">
        <v>146</v>
      </c>
      <c r="B241" s="9" t="s">
        <v>153</v>
      </c>
    </row>
    <row r="257" spans="1:9" ht="21" customHeight="1" x14ac:dyDescent="0.2">
      <c r="I257" s="71" t="s">
        <v>125</v>
      </c>
    </row>
    <row r="258" spans="1:9" ht="21" customHeight="1" x14ac:dyDescent="0.2">
      <c r="A258" s="80" t="s">
        <v>110</v>
      </c>
      <c r="B258" s="37"/>
      <c r="C258" s="37"/>
    </row>
    <row r="259" spans="1:9" ht="21" customHeight="1" x14ac:dyDescent="0.2">
      <c r="A259" s="19" t="s">
        <v>147</v>
      </c>
      <c r="B259" s="9" t="s">
        <v>131</v>
      </c>
    </row>
    <row r="260" spans="1:9" ht="21" customHeight="1" x14ac:dyDescent="0.2">
      <c r="B260" s="7" t="s">
        <v>287</v>
      </c>
    </row>
    <row r="275" spans="1:9" ht="21" customHeight="1" x14ac:dyDescent="0.2">
      <c r="I275" s="71" t="s">
        <v>126</v>
      </c>
    </row>
    <row r="276" spans="1:9" ht="21" customHeight="1" x14ac:dyDescent="0.2">
      <c r="A276" s="80"/>
      <c r="B276" s="37"/>
    </row>
    <row r="277" spans="1:9" ht="21" customHeight="1" x14ac:dyDescent="0.2">
      <c r="A277" s="80"/>
      <c r="B277" s="37"/>
    </row>
    <row r="278" spans="1:9" ht="21" customHeight="1" x14ac:dyDescent="0.2">
      <c r="A278" s="19" t="s">
        <v>148</v>
      </c>
      <c r="B278" s="9" t="s">
        <v>132</v>
      </c>
    </row>
    <row r="279" spans="1:9" ht="21" customHeight="1" x14ac:dyDescent="0.2">
      <c r="B279" s="7" t="s">
        <v>287</v>
      </c>
    </row>
    <row r="294" spans="1:9" ht="21" customHeight="1" x14ac:dyDescent="0.2">
      <c r="I294" s="71" t="s">
        <v>126</v>
      </c>
    </row>
    <row r="295" spans="1:9" ht="21" customHeight="1" x14ac:dyDescent="0.2">
      <c r="A295" s="80" t="s">
        <v>111</v>
      </c>
      <c r="B295" s="37"/>
      <c r="C295" s="37"/>
    </row>
    <row r="296" spans="1:9" ht="21" customHeight="1" x14ac:dyDescent="0.2">
      <c r="A296" s="19" t="s">
        <v>149</v>
      </c>
      <c r="B296" s="9" t="s">
        <v>134</v>
      </c>
    </row>
    <row r="312" spans="1:9" ht="21" customHeight="1" x14ac:dyDescent="0.2">
      <c r="I312" s="71" t="s">
        <v>127</v>
      </c>
    </row>
    <row r="313" spans="1:9" ht="21" customHeight="1" x14ac:dyDescent="0.2">
      <c r="A313" s="80"/>
      <c r="B313" s="37"/>
    </row>
    <row r="314" spans="1:9" ht="21" customHeight="1" x14ac:dyDescent="0.2">
      <c r="A314" s="80"/>
      <c r="B314" s="9"/>
    </row>
    <row r="315" spans="1:9" ht="21" customHeight="1" x14ac:dyDescent="0.2">
      <c r="A315" s="19" t="s">
        <v>150</v>
      </c>
      <c r="B315" s="9" t="s">
        <v>161</v>
      </c>
    </row>
    <row r="331" spans="9:9" ht="21" customHeight="1" x14ac:dyDescent="0.2">
      <c r="I331" s="71" t="s">
        <v>162</v>
      </c>
    </row>
  </sheetData>
  <phoneticPr fontId="2"/>
  <pageMargins left="0.78740157480314965" right="0.78740157480314965" top="0.98425196850393704" bottom="0.78740157480314965" header="0.51181102362204722" footer="0.51181102362204722"/>
  <pageSetup paperSize="9" scale="99" firstPageNumber="4" orientation="portrait" useFirstPageNumber="1" r:id="rId1"/>
  <headerFooter alignWithMargins="0">
    <evenFooter>&amp;L&amp;P</evenFooter>
  </headerFooter>
  <rowBreaks count="8" manualBreakCount="8">
    <brk id="37" max="16383" man="1"/>
    <brk id="74" max="16383" man="1"/>
    <brk id="110" max="16383" man="1"/>
    <brk id="146" max="16383" man="1"/>
    <brk id="183" max="16383" man="1"/>
    <brk id="220" max="16383" man="1"/>
    <brk id="257" max="16383" man="1"/>
    <brk id="29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A1:U10"/>
  <sheetViews>
    <sheetView zoomScaleNormal="100" workbookViewId="0">
      <selection activeCell="L14" sqref="L14"/>
    </sheetView>
  </sheetViews>
  <sheetFormatPr defaultColWidth="7.6640625" defaultRowHeight="21" customHeight="1" x14ac:dyDescent="0.2"/>
  <cols>
    <col min="1" max="11" width="7.6640625" style="73" customWidth="1"/>
    <col min="12" max="12" width="9.109375" style="73" bestFit="1" customWidth="1"/>
    <col min="13" max="14" width="8.5546875" style="73" bestFit="1" customWidth="1"/>
    <col min="15" max="15" width="7.88671875" style="73" bestFit="1" customWidth="1"/>
    <col min="16" max="16" width="8.5546875" style="73" bestFit="1" customWidth="1"/>
    <col min="17" max="18" width="7.88671875" style="73" bestFit="1" customWidth="1"/>
    <col min="19" max="19" width="8.5546875" style="73" bestFit="1" customWidth="1"/>
    <col min="20" max="20" width="9.5546875" style="73" bestFit="1" customWidth="1"/>
    <col min="21" max="16384" width="7.6640625" style="73"/>
  </cols>
  <sheetData>
    <row r="1" spans="1:21" s="70" customFormat="1" ht="21" customHeight="1" x14ac:dyDescent="0.2">
      <c r="A1" s="9" t="s">
        <v>101</v>
      </c>
      <c r="B1" s="69"/>
      <c r="C1" s="69"/>
      <c r="D1" s="69"/>
      <c r="E1" s="69"/>
      <c r="F1" s="69"/>
      <c r="G1" s="69"/>
      <c r="H1" s="69"/>
      <c r="I1" s="69"/>
      <c r="J1" s="69"/>
    </row>
    <row r="2" spans="1:21" s="70" customFormat="1" ht="21" customHeight="1" x14ac:dyDescent="0.2">
      <c r="A2" s="7"/>
      <c r="B2" s="7"/>
      <c r="C2" s="7"/>
      <c r="D2" s="7"/>
      <c r="E2" s="7"/>
      <c r="F2" s="7"/>
      <c r="G2" s="7"/>
      <c r="H2" s="7"/>
      <c r="J2" s="71" t="s">
        <v>273</v>
      </c>
    </row>
    <row r="3" spans="1:21" s="70" customFormat="1" ht="21" customHeight="1" x14ac:dyDescent="0.2">
      <c r="A3" s="7"/>
      <c r="B3" s="7"/>
      <c r="C3" s="7"/>
      <c r="D3" s="7"/>
      <c r="E3" s="7"/>
      <c r="F3" s="7"/>
      <c r="G3" s="7"/>
      <c r="H3" s="7"/>
      <c r="J3" s="71" t="s">
        <v>92</v>
      </c>
    </row>
    <row r="4" spans="1:21" s="70" customFormat="1" ht="21" customHeight="1" x14ac:dyDescent="0.2">
      <c r="A4" s="3" t="s">
        <v>2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88</v>
      </c>
      <c r="H4" s="3" t="s">
        <v>89</v>
      </c>
      <c r="I4" s="3" t="s">
        <v>90</v>
      </c>
      <c r="J4" s="3" t="s">
        <v>91</v>
      </c>
    </row>
    <row r="5" spans="1:21" s="70" customFormat="1" ht="21" customHeight="1" x14ac:dyDescent="0.2">
      <c r="A5" s="72">
        <v>4</v>
      </c>
      <c r="B5" s="148">
        <v>0.11100801193101204</v>
      </c>
      <c r="C5" s="148">
        <v>6.3327827837116046E-2</v>
      </c>
      <c r="D5" s="148">
        <v>6.2298710566672459E-2</v>
      </c>
      <c r="E5" s="148">
        <v>1.8186695369478408E-3</v>
      </c>
      <c r="F5" s="148">
        <v>0.1434083351750596</v>
      </c>
      <c r="G5" s="148">
        <v>2.7938003276304492E-3</v>
      </c>
      <c r="H5" s="148">
        <v>8.4218908427120785E-3</v>
      </c>
      <c r="I5" s="148">
        <v>4.3749293536299999E-2</v>
      </c>
      <c r="J5" s="148">
        <v>0.56317346024654946</v>
      </c>
    </row>
    <row r="6" spans="1:21" ht="21" customHeight="1" x14ac:dyDescent="0.2">
      <c r="A6" s="6" t="s">
        <v>185</v>
      </c>
      <c r="B6" s="6"/>
      <c r="L6" s="70" t="s">
        <v>249</v>
      </c>
      <c r="M6" s="152">
        <f>U8</f>
        <v>592.74099999999999</v>
      </c>
      <c r="N6" s="70"/>
    </row>
    <row r="7" spans="1:21" ht="21" customHeight="1" x14ac:dyDescent="0.2">
      <c r="K7" s="138" t="s">
        <v>251</v>
      </c>
      <c r="L7" s="3" t="s">
        <v>83</v>
      </c>
      <c r="M7" s="3" t="s">
        <v>84</v>
      </c>
      <c r="N7" s="3" t="s">
        <v>85</v>
      </c>
      <c r="O7" s="3" t="s">
        <v>86</v>
      </c>
      <c r="P7" s="3" t="s">
        <v>87</v>
      </c>
      <c r="Q7" s="3" t="s">
        <v>88</v>
      </c>
      <c r="R7" s="3" t="s">
        <v>89</v>
      </c>
      <c r="S7" s="3" t="s">
        <v>90</v>
      </c>
      <c r="T7" s="3" t="s">
        <v>91</v>
      </c>
      <c r="U7" s="139" t="s">
        <v>250</v>
      </c>
    </row>
    <row r="8" spans="1:21" ht="21" customHeight="1" x14ac:dyDescent="0.2">
      <c r="K8" s="138" t="s">
        <v>252</v>
      </c>
      <c r="L8" s="149">
        <v>65.799000000000007</v>
      </c>
      <c r="M8" s="149">
        <v>37.536999999999999</v>
      </c>
      <c r="N8" s="149">
        <v>36.927</v>
      </c>
      <c r="O8" s="149">
        <v>1.0780000000000001</v>
      </c>
      <c r="P8" s="149">
        <v>85.004000000000005</v>
      </c>
      <c r="Q8" s="149">
        <v>1.6559999999999999</v>
      </c>
      <c r="R8" s="149">
        <v>4.992</v>
      </c>
      <c r="S8" s="149">
        <v>25.931999999999999</v>
      </c>
      <c r="T8" s="150">
        <v>333.81599999999997</v>
      </c>
      <c r="U8" s="151">
        <f>SUM(L8:T8)</f>
        <v>592.74099999999999</v>
      </c>
    </row>
    <row r="9" spans="1:21" ht="21" customHeight="1" x14ac:dyDescent="0.2">
      <c r="K9" s="138" t="s">
        <v>253</v>
      </c>
      <c r="L9" s="140">
        <f>L8/$M$6</f>
        <v>0.11100801193101204</v>
      </c>
      <c r="M9" s="140">
        <f t="shared" ref="M9:T9" si="0">M8/$M$6</f>
        <v>6.3327827837116046E-2</v>
      </c>
      <c r="N9" s="140">
        <f t="shared" si="0"/>
        <v>6.2298710566672459E-2</v>
      </c>
      <c r="O9" s="140">
        <f t="shared" si="0"/>
        <v>1.8186695369478408E-3</v>
      </c>
      <c r="P9" s="140">
        <f t="shared" si="0"/>
        <v>0.1434083351750596</v>
      </c>
      <c r="Q9" s="140">
        <f t="shared" si="0"/>
        <v>2.7938003276304492E-3</v>
      </c>
      <c r="R9" s="140">
        <f t="shared" si="0"/>
        <v>8.4218908427120785E-3</v>
      </c>
      <c r="S9" s="140">
        <f t="shared" si="0"/>
        <v>4.3749293536299999E-2</v>
      </c>
      <c r="T9" s="140">
        <f t="shared" si="0"/>
        <v>0.56317346024654946</v>
      </c>
      <c r="U9" s="138">
        <f>SUM(L9:T9)</f>
        <v>0.99999999999999989</v>
      </c>
    </row>
    <row r="10" spans="1:21" ht="21" customHeight="1" x14ac:dyDescent="0.2">
      <c r="L10" s="147">
        <f>ROUND(L9,3)</f>
        <v>0.111</v>
      </c>
      <c r="M10" s="147">
        <f t="shared" ref="M10:T10" si="1">ROUND(M9,3)</f>
        <v>6.3E-2</v>
      </c>
      <c r="N10" s="147">
        <f t="shared" si="1"/>
        <v>6.2E-2</v>
      </c>
      <c r="O10" s="147">
        <f t="shared" si="1"/>
        <v>2E-3</v>
      </c>
      <c r="P10" s="147">
        <f t="shared" si="1"/>
        <v>0.14299999999999999</v>
      </c>
      <c r="Q10" s="147">
        <f t="shared" si="1"/>
        <v>3.0000000000000001E-3</v>
      </c>
      <c r="R10" s="147">
        <f t="shared" si="1"/>
        <v>8.0000000000000002E-3</v>
      </c>
      <c r="S10" s="147">
        <f t="shared" si="1"/>
        <v>4.3999999999999997E-2</v>
      </c>
      <c r="T10" s="147">
        <f t="shared" si="1"/>
        <v>0.56299999999999994</v>
      </c>
      <c r="U10" s="153">
        <f>SUM(L10:T10)</f>
        <v>0.99899999999999989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1:H26"/>
  <sheetViews>
    <sheetView workbookViewId="0">
      <selection activeCell="J25" sqref="J25"/>
    </sheetView>
  </sheetViews>
  <sheetFormatPr defaultColWidth="12.21875" defaultRowHeight="21" customHeight="1" x14ac:dyDescent="0.2"/>
  <cols>
    <col min="1" max="16384" width="12.21875" style="61"/>
  </cols>
  <sheetData>
    <row r="1" spans="1:8" ht="15" customHeight="1" x14ac:dyDescent="0.2">
      <c r="A1" s="43" t="s">
        <v>63</v>
      </c>
    </row>
    <row r="2" spans="1:8" ht="15" customHeight="1" x14ac:dyDescent="0.2">
      <c r="A2" s="44"/>
      <c r="E2" s="62" t="s">
        <v>30</v>
      </c>
    </row>
    <row r="3" spans="1:8" ht="15" customHeight="1" x14ac:dyDescent="0.2">
      <c r="B3" s="44"/>
      <c r="C3" s="44"/>
      <c r="D3" s="44"/>
      <c r="E3" s="46" t="s">
        <v>94</v>
      </c>
    </row>
    <row r="4" spans="1:8" ht="15" customHeight="1" x14ac:dyDescent="0.2">
      <c r="A4" s="47" t="s">
        <v>2</v>
      </c>
      <c r="B4" s="47" t="s">
        <v>40</v>
      </c>
      <c r="C4" s="47" t="s">
        <v>41</v>
      </c>
      <c r="D4" s="47" t="s">
        <v>64</v>
      </c>
      <c r="E4" s="47" t="s">
        <v>65</v>
      </c>
    </row>
    <row r="5" spans="1:8" ht="15" customHeight="1" x14ac:dyDescent="0.2">
      <c r="A5" s="113" t="s">
        <v>189</v>
      </c>
      <c r="B5" s="114">
        <v>17509</v>
      </c>
      <c r="C5" s="114">
        <v>18483</v>
      </c>
      <c r="D5" s="114">
        <v>6774</v>
      </c>
      <c r="E5" s="114">
        <v>35992</v>
      </c>
    </row>
    <row r="6" spans="1:8" ht="15" customHeight="1" x14ac:dyDescent="0.2">
      <c r="A6" s="115" t="s">
        <v>190</v>
      </c>
      <c r="B6" s="116">
        <v>18206</v>
      </c>
      <c r="C6" s="116">
        <v>19293</v>
      </c>
      <c r="D6" s="116">
        <v>7007</v>
      </c>
      <c r="E6" s="116">
        <v>37499</v>
      </c>
      <c r="H6" s="112"/>
    </row>
    <row r="7" spans="1:8" ht="15" customHeight="1" x14ac:dyDescent="0.2">
      <c r="A7" s="115" t="s">
        <v>191</v>
      </c>
      <c r="B7" s="116">
        <v>19687</v>
      </c>
      <c r="C7" s="116">
        <v>20778</v>
      </c>
      <c r="D7" s="116">
        <v>7287</v>
      </c>
      <c r="E7" s="116">
        <v>40465</v>
      </c>
      <c r="H7" s="112"/>
    </row>
    <row r="8" spans="1:8" ht="15" customHeight="1" x14ac:dyDescent="0.2">
      <c r="A8" s="49" t="s">
        <v>199</v>
      </c>
      <c r="B8" s="63">
        <v>21090</v>
      </c>
      <c r="C8" s="63">
        <v>22243</v>
      </c>
      <c r="D8" s="63">
        <v>7663</v>
      </c>
      <c r="E8" s="63">
        <v>43333</v>
      </c>
    </row>
    <row r="9" spans="1:8" ht="15" customHeight="1" x14ac:dyDescent="0.2">
      <c r="A9" s="49">
        <v>15</v>
      </c>
      <c r="B9" s="63">
        <v>21773</v>
      </c>
      <c r="C9" s="63">
        <v>22840</v>
      </c>
      <c r="D9" s="63">
        <v>7677</v>
      </c>
      <c r="E9" s="63">
        <v>44613</v>
      </c>
    </row>
    <row r="10" spans="1:8" ht="15" customHeight="1" x14ac:dyDescent="0.2">
      <c r="A10" s="49">
        <v>22</v>
      </c>
      <c r="B10" s="63">
        <v>29004</v>
      </c>
      <c r="C10" s="63">
        <v>30615</v>
      </c>
      <c r="D10" s="63">
        <v>10933</v>
      </c>
      <c r="E10" s="63">
        <v>59619</v>
      </c>
    </row>
    <row r="11" spans="1:8" ht="15" customHeight="1" x14ac:dyDescent="0.2">
      <c r="A11" s="49">
        <v>25</v>
      </c>
      <c r="B11" s="63">
        <v>29698</v>
      </c>
      <c r="C11" s="63">
        <v>31324</v>
      </c>
      <c r="D11" s="63">
        <v>10939</v>
      </c>
      <c r="E11" s="63">
        <v>61022</v>
      </c>
    </row>
    <row r="12" spans="1:8" ht="15" customHeight="1" x14ac:dyDescent="0.2">
      <c r="A12" s="49">
        <v>30</v>
      </c>
      <c r="B12" s="63">
        <v>29459</v>
      </c>
      <c r="C12" s="63">
        <v>31941</v>
      </c>
      <c r="D12" s="63">
        <v>11002</v>
      </c>
      <c r="E12" s="63">
        <v>61400</v>
      </c>
    </row>
    <row r="13" spans="1:8" ht="15" customHeight="1" x14ac:dyDescent="0.2">
      <c r="A13" s="49">
        <v>35</v>
      </c>
      <c r="B13" s="63">
        <v>29283</v>
      </c>
      <c r="C13" s="63">
        <v>31665</v>
      </c>
      <c r="D13" s="63">
        <v>11817</v>
      </c>
      <c r="E13" s="63">
        <v>60948</v>
      </c>
      <c r="F13" s="111"/>
    </row>
    <row r="14" spans="1:8" ht="15" customHeight="1" x14ac:dyDescent="0.2">
      <c r="A14" s="49">
        <v>40</v>
      </c>
      <c r="B14" s="63">
        <v>30332</v>
      </c>
      <c r="C14" s="63">
        <v>32295</v>
      </c>
      <c r="D14" s="63">
        <v>13261</v>
      </c>
      <c r="E14" s="63">
        <v>62627</v>
      </c>
    </row>
    <row r="15" spans="1:8" ht="15" customHeight="1" x14ac:dyDescent="0.2">
      <c r="A15" s="49">
        <v>45</v>
      </c>
      <c r="B15" s="63">
        <v>34065</v>
      </c>
      <c r="C15" s="63">
        <v>34944</v>
      </c>
      <c r="D15" s="63">
        <v>16199</v>
      </c>
      <c r="E15" s="63">
        <v>69009</v>
      </c>
      <c r="F15" s="111"/>
      <c r="H15" s="112"/>
    </row>
    <row r="16" spans="1:8" ht="15" customHeight="1" x14ac:dyDescent="0.2">
      <c r="A16" s="49">
        <v>50</v>
      </c>
      <c r="B16" s="63">
        <v>37927</v>
      </c>
      <c r="C16" s="63">
        <v>39194</v>
      </c>
      <c r="D16" s="63">
        <v>19441</v>
      </c>
      <c r="E16" s="63">
        <v>77121</v>
      </c>
      <c r="F16" s="111"/>
      <c r="H16" s="112"/>
    </row>
    <row r="17" spans="1:5" ht="15" customHeight="1" x14ac:dyDescent="0.2">
      <c r="A17" s="49">
        <v>55</v>
      </c>
      <c r="B17" s="63">
        <v>42259</v>
      </c>
      <c r="C17" s="63">
        <v>43177</v>
      </c>
      <c r="D17" s="63">
        <v>22868</v>
      </c>
      <c r="E17" s="63">
        <v>85436</v>
      </c>
    </row>
    <row r="18" spans="1:5" ht="15" customHeight="1" x14ac:dyDescent="0.2">
      <c r="A18" s="49">
        <v>60</v>
      </c>
      <c r="B18" s="63">
        <v>45346</v>
      </c>
      <c r="C18" s="63">
        <v>46030</v>
      </c>
      <c r="D18" s="63">
        <v>25212</v>
      </c>
      <c r="E18" s="63">
        <v>91376</v>
      </c>
    </row>
    <row r="19" spans="1:5" ht="15" customHeight="1" x14ac:dyDescent="0.2">
      <c r="A19" s="49" t="s">
        <v>165</v>
      </c>
      <c r="B19" s="63">
        <v>48970</v>
      </c>
      <c r="C19" s="63">
        <v>48801</v>
      </c>
      <c r="D19" s="63">
        <v>29180</v>
      </c>
      <c r="E19" s="63">
        <v>97771</v>
      </c>
    </row>
    <row r="20" spans="1:5" ht="15" customHeight="1" x14ac:dyDescent="0.2">
      <c r="A20" s="49">
        <v>7</v>
      </c>
      <c r="B20" s="63">
        <v>52581</v>
      </c>
      <c r="C20" s="63">
        <v>52546</v>
      </c>
      <c r="D20" s="63">
        <v>33257</v>
      </c>
      <c r="E20" s="63">
        <v>105127</v>
      </c>
    </row>
    <row r="21" spans="1:5" ht="15" customHeight="1" x14ac:dyDescent="0.2">
      <c r="A21" s="49">
        <v>12</v>
      </c>
      <c r="B21" s="63">
        <v>55227</v>
      </c>
      <c r="C21" s="63">
        <v>55601</v>
      </c>
      <c r="D21" s="63">
        <v>37124</v>
      </c>
      <c r="E21" s="63">
        <v>110828</v>
      </c>
    </row>
    <row r="22" spans="1:5" ht="15" customHeight="1" x14ac:dyDescent="0.2">
      <c r="A22" s="49">
        <v>17</v>
      </c>
      <c r="B22" s="63">
        <v>57184</v>
      </c>
      <c r="C22" s="63">
        <v>57848</v>
      </c>
      <c r="D22" s="63">
        <v>40917</v>
      </c>
      <c r="E22" s="63">
        <v>115032</v>
      </c>
    </row>
    <row r="23" spans="1:5" ht="15" customHeight="1" x14ac:dyDescent="0.2">
      <c r="A23" s="109">
        <v>22</v>
      </c>
      <c r="B23" s="110">
        <v>58402</v>
      </c>
      <c r="C23" s="110">
        <v>59410</v>
      </c>
      <c r="D23" s="110">
        <v>44602</v>
      </c>
      <c r="E23" s="110">
        <v>117812</v>
      </c>
    </row>
    <row r="24" spans="1:5" ht="15" customHeight="1" x14ac:dyDescent="0.2">
      <c r="A24" s="64">
        <v>27</v>
      </c>
      <c r="B24" s="65">
        <v>58148</v>
      </c>
      <c r="C24" s="65">
        <v>58998</v>
      </c>
      <c r="D24" s="65">
        <v>45608</v>
      </c>
      <c r="E24" s="65">
        <v>117146</v>
      </c>
    </row>
    <row r="25" spans="1:5" ht="15" customHeight="1" x14ac:dyDescent="0.2">
      <c r="A25" s="64" t="s">
        <v>259</v>
      </c>
      <c r="B25" s="65">
        <v>57307</v>
      </c>
      <c r="C25" s="65">
        <v>57903</v>
      </c>
      <c r="D25" s="65">
        <v>47454</v>
      </c>
      <c r="E25" s="65">
        <v>115210</v>
      </c>
    </row>
    <row r="26" spans="1:5" ht="15" customHeight="1" x14ac:dyDescent="0.2">
      <c r="A26" s="44"/>
      <c r="B26" s="44"/>
      <c r="C26" s="44"/>
      <c r="D26" s="44"/>
      <c r="E26" s="44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</sheetPr>
  <dimension ref="A1:D28"/>
  <sheetViews>
    <sheetView workbookViewId="0">
      <selection activeCell="K16" sqref="K16"/>
    </sheetView>
  </sheetViews>
  <sheetFormatPr defaultRowHeight="21" customHeight="1" x14ac:dyDescent="0.2"/>
  <sheetData>
    <row r="1" spans="1:3" ht="16.2" x14ac:dyDescent="0.2">
      <c r="A1" s="43" t="s">
        <v>38</v>
      </c>
      <c r="B1" s="2"/>
      <c r="C1" s="2"/>
    </row>
    <row r="2" spans="1:3" ht="15" customHeight="1" x14ac:dyDescent="0.2">
      <c r="A2" s="44"/>
      <c r="B2" s="2"/>
      <c r="C2" s="46" t="s">
        <v>260</v>
      </c>
    </row>
    <row r="3" spans="1:3" ht="15" customHeight="1" x14ac:dyDescent="0.2">
      <c r="A3" s="2"/>
      <c r="B3" s="44"/>
      <c r="C3" s="46" t="s">
        <v>7</v>
      </c>
    </row>
    <row r="4" spans="1:3" ht="15" customHeight="1" x14ac:dyDescent="0.2">
      <c r="A4" s="52" t="s">
        <v>39</v>
      </c>
      <c r="B4" s="53" t="s">
        <v>40</v>
      </c>
      <c r="C4" s="53" t="s">
        <v>41</v>
      </c>
    </row>
    <row r="5" spans="1:3" ht="15" customHeight="1" x14ac:dyDescent="0.2">
      <c r="A5" s="54" t="s">
        <v>42</v>
      </c>
      <c r="B5" s="55">
        <v>2205</v>
      </c>
      <c r="C5" s="55">
        <v>1975</v>
      </c>
    </row>
    <row r="6" spans="1:3" ht="15" customHeight="1" x14ac:dyDescent="0.2">
      <c r="A6" s="56" t="s">
        <v>43</v>
      </c>
      <c r="B6" s="57">
        <v>2602</v>
      </c>
      <c r="C6" s="57">
        <v>2320</v>
      </c>
    </row>
    <row r="7" spans="1:3" ht="15" customHeight="1" x14ac:dyDescent="0.2">
      <c r="A7" s="56" t="s">
        <v>44</v>
      </c>
      <c r="B7" s="57">
        <v>2587</v>
      </c>
      <c r="C7" s="57">
        <v>2576</v>
      </c>
    </row>
    <row r="8" spans="1:3" ht="15" customHeight="1" x14ac:dyDescent="0.2">
      <c r="A8" s="56" t="s">
        <v>45</v>
      </c>
      <c r="B8" s="57">
        <v>2691</v>
      </c>
      <c r="C8" s="57">
        <v>2549</v>
      </c>
    </row>
    <row r="9" spans="1:3" ht="15" customHeight="1" x14ac:dyDescent="0.2">
      <c r="A9" s="56" t="s">
        <v>46</v>
      </c>
      <c r="B9" s="57">
        <v>2240</v>
      </c>
      <c r="C9" s="57">
        <v>2244</v>
      </c>
    </row>
    <row r="10" spans="1:3" ht="15" customHeight="1" x14ac:dyDescent="0.2">
      <c r="A10" s="56" t="s">
        <v>47</v>
      </c>
      <c r="B10" s="57">
        <v>2720</v>
      </c>
      <c r="C10" s="57">
        <v>2496</v>
      </c>
    </row>
    <row r="11" spans="1:3" ht="15" customHeight="1" x14ac:dyDescent="0.2">
      <c r="A11" s="56" t="s">
        <v>48</v>
      </c>
      <c r="B11" s="57">
        <v>3151</v>
      </c>
      <c r="C11" s="57">
        <v>2857</v>
      </c>
    </row>
    <row r="12" spans="1:3" ht="15" customHeight="1" x14ac:dyDescent="0.2">
      <c r="A12" s="56" t="s">
        <v>49</v>
      </c>
      <c r="B12" s="57">
        <v>3596</v>
      </c>
      <c r="C12" s="57">
        <v>3306</v>
      </c>
    </row>
    <row r="13" spans="1:3" ht="15" customHeight="1" x14ac:dyDescent="0.2">
      <c r="A13" s="56" t="s">
        <v>50</v>
      </c>
      <c r="B13" s="57">
        <v>4124</v>
      </c>
      <c r="C13" s="57">
        <v>3854</v>
      </c>
    </row>
    <row r="14" spans="1:3" ht="15" customHeight="1" x14ac:dyDescent="0.2">
      <c r="A14" s="56" t="s">
        <v>51</v>
      </c>
      <c r="B14" s="57">
        <v>4638</v>
      </c>
      <c r="C14" s="57">
        <v>4428</v>
      </c>
    </row>
    <row r="15" spans="1:3" ht="15" customHeight="1" x14ac:dyDescent="0.2">
      <c r="A15" s="56" t="s">
        <v>52</v>
      </c>
      <c r="B15" s="57">
        <v>3852</v>
      </c>
      <c r="C15" s="57">
        <v>3722</v>
      </c>
    </row>
    <row r="16" spans="1:3" ht="15" customHeight="1" x14ac:dyDescent="0.2">
      <c r="A16" s="56" t="s">
        <v>53</v>
      </c>
      <c r="B16" s="57">
        <v>3454</v>
      </c>
      <c r="C16" s="57">
        <v>3319</v>
      </c>
    </row>
    <row r="17" spans="1:4" ht="15" customHeight="1" x14ac:dyDescent="0.2">
      <c r="A17" s="56" t="s">
        <v>54</v>
      </c>
      <c r="B17" s="57">
        <v>3672</v>
      </c>
      <c r="C17" s="57">
        <v>3707</v>
      </c>
    </row>
    <row r="18" spans="1:4" ht="15" customHeight="1" x14ac:dyDescent="0.2">
      <c r="A18" s="56" t="s">
        <v>55</v>
      </c>
      <c r="B18" s="57">
        <v>4310</v>
      </c>
      <c r="C18" s="57">
        <v>4300</v>
      </c>
    </row>
    <row r="19" spans="1:4" ht="15" customHeight="1" x14ac:dyDescent="0.2">
      <c r="A19" s="56" t="s">
        <v>56</v>
      </c>
      <c r="B19" s="57">
        <v>4018</v>
      </c>
      <c r="C19" s="57">
        <v>4497</v>
      </c>
    </row>
    <row r="20" spans="1:4" ht="15" customHeight="1" x14ac:dyDescent="0.2">
      <c r="A20" s="56" t="s">
        <v>57</v>
      </c>
      <c r="B20" s="57">
        <v>2780</v>
      </c>
      <c r="C20" s="57">
        <v>3107</v>
      </c>
    </row>
    <row r="21" spans="1:4" ht="15" customHeight="1" x14ac:dyDescent="0.2">
      <c r="A21" s="56" t="s">
        <v>58</v>
      </c>
      <c r="B21" s="57">
        <v>1833</v>
      </c>
      <c r="C21" s="57">
        <v>2382</v>
      </c>
    </row>
    <row r="22" spans="1:4" ht="15" customHeight="1" x14ac:dyDescent="0.2">
      <c r="A22" s="56" t="s">
        <v>59</v>
      </c>
      <c r="B22" s="57">
        <v>1044</v>
      </c>
      <c r="C22" s="57">
        <v>1834</v>
      </c>
    </row>
    <row r="23" spans="1:4" ht="15" customHeight="1" x14ac:dyDescent="0.2">
      <c r="A23" s="56" t="s">
        <v>60</v>
      </c>
      <c r="B23" s="57">
        <v>401</v>
      </c>
      <c r="C23" s="57">
        <v>1042</v>
      </c>
    </row>
    <row r="24" spans="1:4" ht="15" customHeight="1" x14ac:dyDescent="0.2">
      <c r="A24" s="56" t="s">
        <v>61</v>
      </c>
      <c r="B24" s="58">
        <v>68</v>
      </c>
      <c r="C24" s="57">
        <v>334</v>
      </c>
    </row>
    <row r="25" spans="1:4" ht="15" customHeight="1" x14ac:dyDescent="0.2">
      <c r="A25" s="56" t="s">
        <v>62</v>
      </c>
      <c r="B25" s="58">
        <v>9</v>
      </c>
      <c r="C25" s="58">
        <v>61</v>
      </c>
    </row>
    <row r="26" spans="1:4" ht="15" customHeight="1" x14ac:dyDescent="0.2">
      <c r="A26" s="52" t="s">
        <v>95</v>
      </c>
      <c r="B26" s="59">
        <v>55995</v>
      </c>
      <c r="C26" s="59">
        <v>56910</v>
      </c>
      <c r="D26" t="s">
        <v>186</v>
      </c>
    </row>
    <row r="27" spans="1:4" ht="15" customHeight="1" x14ac:dyDescent="0.2">
      <c r="A27" s="52" t="s">
        <v>9</v>
      </c>
      <c r="B27" s="60">
        <v>117146</v>
      </c>
      <c r="C27" s="75"/>
    </row>
    <row r="28" spans="1:4" ht="13.2" x14ac:dyDescent="0.2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FF00"/>
  </sheetPr>
  <dimension ref="A1:E14"/>
  <sheetViews>
    <sheetView workbookViewId="0">
      <selection activeCell="I14" sqref="I14"/>
    </sheetView>
  </sheetViews>
  <sheetFormatPr defaultColWidth="11.88671875" defaultRowHeight="21" customHeight="1" x14ac:dyDescent="0.2"/>
  <cols>
    <col min="1" max="16384" width="11.88671875" style="45"/>
  </cols>
  <sheetData>
    <row r="1" spans="1:5" ht="21" customHeight="1" x14ac:dyDescent="0.2">
      <c r="A1" s="43" t="s">
        <v>29</v>
      </c>
      <c r="B1" s="44"/>
      <c r="C1" s="44"/>
      <c r="D1" s="44"/>
    </row>
    <row r="2" spans="1:5" ht="21" customHeight="1" x14ac:dyDescent="0.2">
      <c r="A2" s="44"/>
      <c r="B2" s="44"/>
      <c r="C2" s="44"/>
      <c r="D2" s="44"/>
      <c r="E2" s="46" t="s">
        <v>30</v>
      </c>
    </row>
    <row r="3" spans="1:5" ht="21" customHeight="1" x14ac:dyDescent="0.2">
      <c r="A3" s="44"/>
      <c r="B3" s="44"/>
      <c r="C3" s="44"/>
      <c r="D3" s="44"/>
      <c r="E3" s="46" t="s">
        <v>31</v>
      </c>
    </row>
    <row r="4" spans="1:5" ht="26.4" x14ac:dyDescent="0.2">
      <c r="A4" s="47" t="s">
        <v>2</v>
      </c>
      <c r="B4" s="47" t="s">
        <v>32</v>
      </c>
      <c r="C4" s="47" t="s">
        <v>33</v>
      </c>
      <c r="D4" s="47" t="s">
        <v>34</v>
      </c>
      <c r="E4" s="48" t="s">
        <v>35</v>
      </c>
    </row>
    <row r="5" spans="1:5" ht="23.4" customHeight="1" x14ac:dyDescent="0.2">
      <c r="A5" s="144" t="s">
        <v>262</v>
      </c>
      <c r="B5" s="145">
        <v>3604</v>
      </c>
      <c r="C5" s="145">
        <v>17507</v>
      </c>
      <c r="D5" s="145">
        <v>33669</v>
      </c>
      <c r="E5" s="146">
        <v>54780</v>
      </c>
    </row>
    <row r="6" spans="1:5" ht="21" customHeight="1" x14ac:dyDescent="0.2">
      <c r="A6" s="49">
        <v>27</v>
      </c>
      <c r="B6" s="50">
        <v>3912</v>
      </c>
      <c r="C6" s="50">
        <v>18344</v>
      </c>
      <c r="D6" s="50">
        <v>34836</v>
      </c>
      <c r="E6" s="50">
        <v>59869</v>
      </c>
    </row>
    <row r="7" spans="1:5" ht="21" customHeight="1" x14ac:dyDescent="0.2">
      <c r="A7" s="49">
        <v>22</v>
      </c>
      <c r="B7" s="50">
        <v>3673</v>
      </c>
      <c r="C7" s="50">
        <v>18371</v>
      </c>
      <c r="D7" s="50">
        <v>33449</v>
      </c>
      <c r="E7" s="50">
        <v>59140</v>
      </c>
    </row>
    <row r="8" spans="1:5" ht="21" customHeight="1" x14ac:dyDescent="0.2">
      <c r="A8" s="49">
        <v>17</v>
      </c>
      <c r="B8" s="50">
        <v>4851</v>
      </c>
      <c r="C8" s="50">
        <v>19388</v>
      </c>
      <c r="D8" s="50">
        <v>36344</v>
      </c>
      <c r="E8" s="50">
        <v>60988</v>
      </c>
    </row>
    <row r="9" spans="1:5" ht="21" customHeight="1" x14ac:dyDescent="0.2">
      <c r="A9" s="49">
        <v>12</v>
      </c>
      <c r="B9" s="50">
        <v>5036</v>
      </c>
      <c r="C9" s="50">
        <v>21193</v>
      </c>
      <c r="D9" s="50">
        <v>33399</v>
      </c>
      <c r="E9" s="50">
        <v>59875</v>
      </c>
    </row>
    <row r="10" spans="1:5" ht="21" customHeight="1" x14ac:dyDescent="0.2">
      <c r="A10" s="49">
        <v>7</v>
      </c>
      <c r="B10" s="50">
        <v>5381</v>
      </c>
      <c r="C10" s="50">
        <v>20502</v>
      </c>
      <c r="D10" s="50">
        <v>31036</v>
      </c>
      <c r="E10" s="50">
        <v>56948</v>
      </c>
    </row>
    <row r="11" spans="1:5" ht="21" customHeight="1" x14ac:dyDescent="0.2">
      <c r="A11" s="119" t="s">
        <v>187</v>
      </c>
      <c r="B11" s="120">
        <v>6240</v>
      </c>
      <c r="C11" s="120">
        <v>19653</v>
      </c>
      <c r="D11" s="120">
        <v>26014</v>
      </c>
      <c r="E11" s="120">
        <v>51947</v>
      </c>
    </row>
    <row r="12" spans="1:5" ht="21" customHeight="1" x14ac:dyDescent="0.2">
      <c r="A12" s="49" t="s">
        <v>36</v>
      </c>
      <c r="B12" s="50">
        <v>7468</v>
      </c>
      <c r="C12" s="50">
        <v>16062</v>
      </c>
      <c r="D12" s="50">
        <v>22952</v>
      </c>
      <c r="E12" s="50">
        <v>46496</v>
      </c>
    </row>
    <row r="13" spans="1:5" ht="21" customHeight="1" x14ac:dyDescent="0.2">
      <c r="A13" s="44" t="s">
        <v>37</v>
      </c>
      <c r="B13" s="44"/>
      <c r="C13" s="44"/>
      <c r="D13" s="44"/>
      <c r="E13" s="44"/>
    </row>
    <row r="14" spans="1:5" ht="21" customHeight="1" x14ac:dyDescent="0.2">
      <c r="A14" s="51" t="s">
        <v>197</v>
      </c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FFFF00"/>
  </sheetPr>
  <dimension ref="A1:N6"/>
  <sheetViews>
    <sheetView zoomScaleNormal="100" workbookViewId="0">
      <selection activeCell="P9" sqref="P9"/>
    </sheetView>
  </sheetViews>
  <sheetFormatPr defaultColWidth="9" defaultRowHeight="21" customHeight="1" x14ac:dyDescent="0.2"/>
  <cols>
    <col min="1" max="1" width="9" style="2"/>
    <col min="2" max="13" width="5" style="2" customWidth="1"/>
    <col min="14" max="14" width="6.6640625" style="2" customWidth="1"/>
    <col min="15" max="16384" width="9" style="2"/>
  </cols>
  <sheetData>
    <row r="1" spans="1:14" ht="21" customHeight="1" x14ac:dyDescent="0.2">
      <c r="A1" s="9" t="s">
        <v>93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21" customHeight="1" x14ac:dyDescent="0.2">
      <c r="A2" s="66"/>
      <c r="B2" s="66"/>
      <c r="M2" s="22"/>
      <c r="N2" s="10" t="s">
        <v>276</v>
      </c>
    </row>
    <row r="3" spans="1:14" ht="21" customHeight="1" x14ac:dyDescent="0.2">
      <c r="M3" s="22"/>
      <c r="N3" s="10" t="s">
        <v>66</v>
      </c>
    </row>
    <row r="4" spans="1:14" ht="21" customHeight="1" x14ac:dyDescent="0.2">
      <c r="A4" s="13" t="s">
        <v>68</v>
      </c>
      <c r="B4" s="67" t="s">
        <v>81</v>
      </c>
      <c r="C4" s="67" t="s">
        <v>82</v>
      </c>
      <c r="D4" s="67" t="s">
        <v>69</v>
      </c>
      <c r="E4" s="67" t="s">
        <v>70</v>
      </c>
      <c r="F4" s="67" t="s">
        <v>71</v>
      </c>
      <c r="G4" s="67" t="s">
        <v>72</v>
      </c>
      <c r="H4" s="67" t="s">
        <v>73</v>
      </c>
      <c r="I4" s="67" t="s">
        <v>74</v>
      </c>
      <c r="J4" s="67" t="s">
        <v>75</v>
      </c>
      <c r="K4" s="67" t="s">
        <v>76</v>
      </c>
      <c r="L4" s="67" t="s">
        <v>77</v>
      </c>
      <c r="M4" s="67" t="s">
        <v>78</v>
      </c>
      <c r="N4" s="13" t="s">
        <v>67</v>
      </c>
    </row>
    <row r="5" spans="1:14" ht="21" customHeight="1" x14ac:dyDescent="0.2">
      <c r="A5" s="13" t="s">
        <v>79</v>
      </c>
      <c r="B5" s="143">
        <v>13.5</v>
      </c>
      <c r="C5" s="143">
        <v>23.5</v>
      </c>
      <c r="D5" s="143">
        <v>79</v>
      </c>
      <c r="E5" s="143">
        <v>85</v>
      </c>
      <c r="F5" s="143">
        <v>123.5</v>
      </c>
      <c r="G5" s="143">
        <v>243.5</v>
      </c>
      <c r="H5" s="143">
        <v>118</v>
      </c>
      <c r="I5" s="143">
        <v>198</v>
      </c>
      <c r="J5" s="143">
        <v>126</v>
      </c>
      <c r="K5" s="143">
        <v>80.5</v>
      </c>
      <c r="L5" s="143">
        <v>76.5</v>
      </c>
      <c r="M5" s="143">
        <v>17.5</v>
      </c>
      <c r="N5" s="143">
        <v>1334</v>
      </c>
    </row>
    <row r="6" spans="1:14" ht="21" customHeight="1" x14ac:dyDescent="0.2">
      <c r="A6" s="13" t="s">
        <v>80</v>
      </c>
      <c r="B6" s="68">
        <v>1.2</v>
      </c>
      <c r="C6" s="68">
        <v>2.2999999999999998</v>
      </c>
      <c r="D6" s="68">
        <v>8.4</v>
      </c>
      <c r="E6" s="68">
        <v>11.6</v>
      </c>
      <c r="F6" s="68">
        <v>15.5</v>
      </c>
      <c r="G6" s="68">
        <v>20.2</v>
      </c>
      <c r="H6" s="68">
        <v>25.1</v>
      </c>
      <c r="I6" s="68">
        <v>26</v>
      </c>
      <c r="J6" s="68">
        <v>23.3</v>
      </c>
      <c r="K6" s="68">
        <v>14.7</v>
      </c>
      <c r="L6" s="68">
        <v>9.4</v>
      </c>
      <c r="M6" s="68">
        <v>4.5</v>
      </c>
      <c r="N6" s="68">
        <v>12.6</v>
      </c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C13"/>
  <sheetViews>
    <sheetView view="pageBreakPreview" zoomScale="115" zoomScaleNormal="100" zoomScaleSheetLayoutView="115" workbookViewId="0">
      <selection activeCell="D13" sqref="D13"/>
    </sheetView>
  </sheetViews>
  <sheetFormatPr defaultColWidth="16.44140625" defaultRowHeight="21" customHeight="1" x14ac:dyDescent="0.2"/>
  <cols>
    <col min="1" max="2" width="16.44140625" style="42" customWidth="1"/>
    <col min="3" max="16384" width="16.44140625" style="2"/>
  </cols>
  <sheetData>
    <row r="1" spans="1:3" ht="21" customHeight="1" x14ac:dyDescent="0.2">
      <c r="A1" s="40" t="s">
        <v>27</v>
      </c>
      <c r="B1" s="40"/>
    </row>
    <row r="2" spans="1:3" ht="21" customHeight="1" x14ac:dyDescent="0.2">
      <c r="A2" s="2"/>
      <c r="B2" s="2"/>
      <c r="C2" s="10" t="s">
        <v>23</v>
      </c>
    </row>
    <row r="3" spans="1:3" ht="21" customHeight="1" x14ac:dyDescent="0.2">
      <c r="A3" s="67" t="s">
        <v>96</v>
      </c>
      <c r="B3" s="13" t="s">
        <v>28</v>
      </c>
      <c r="C3" s="13" t="s">
        <v>25</v>
      </c>
    </row>
    <row r="4" spans="1:3" ht="21" customHeight="1" x14ac:dyDescent="0.2">
      <c r="A4" s="4" t="s">
        <v>201</v>
      </c>
      <c r="B4" s="41">
        <v>45901</v>
      </c>
      <c r="C4" s="41">
        <v>5558</v>
      </c>
    </row>
    <row r="5" spans="1:3" ht="21" customHeight="1" x14ac:dyDescent="0.2">
      <c r="A5" s="4" t="s">
        <v>163</v>
      </c>
      <c r="B5" s="41">
        <v>47517</v>
      </c>
      <c r="C5" s="41">
        <v>5700</v>
      </c>
    </row>
    <row r="6" spans="1:3" ht="21" customHeight="1" x14ac:dyDescent="0.2">
      <c r="A6" s="4" t="s">
        <v>164</v>
      </c>
      <c r="B6" s="41">
        <v>45999</v>
      </c>
      <c r="C6" s="41">
        <v>5552</v>
      </c>
    </row>
    <row r="7" spans="1:3" ht="21" customHeight="1" x14ac:dyDescent="0.2">
      <c r="A7" s="4">
        <v>18</v>
      </c>
      <c r="B7" s="41">
        <v>49454</v>
      </c>
      <c r="C7" s="41">
        <v>5500</v>
      </c>
    </row>
    <row r="8" spans="1:3" ht="21" customHeight="1" x14ac:dyDescent="0.2">
      <c r="A8" s="4">
        <v>21</v>
      </c>
      <c r="B8" s="41">
        <v>51789</v>
      </c>
      <c r="C8" s="41">
        <v>6058</v>
      </c>
    </row>
    <row r="9" spans="1:3" ht="21" customHeight="1" x14ac:dyDescent="0.2">
      <c r="A9" s="4">
        <v>24</v>
      </c>
      <c r="B9" s="41">
        <v>50982</v>
      </c>
      <c r="C9" s="41">
        <v>5553</v>
      </c>
    </row>
    <row r="10" spans="1:3" ht="21" customHeight="1" x14ac:dyDescent="0.2">
      <c r="A10" s="4">
        <v>26</v>
      </c>
      <c r="B10" s="41">
        <v>49665</v>
      </c>
      <c r="C10" s="41">
        <v>5600</v>
      </c>
    </row>
    <row r="11" spans="1:3" ht="21" customHeight="1" x14ac:dyDescent="0.2">
      <c r="A11" s="4">
        <v>28</v>
      </c>
      <c r="B11" s="41">
        <v>49775</v>
      </c>
      <c r="C11" s="41">
        <v>5504</v>
      </c>
    </row>
    <row r="12" spans="1:3" ht="21" customHeight="1" x14ac:dyDescent="0.2">
      <c r="A12" s="4" t="s">
        <v>277</v>
      </c>
      <c r="B12" s="41">
        <v>48940</v>
      </c>
      <c r="C12" s="41">
        <v>5011</v>
      </c>
    </row>
    <row r="13" spans="1:3" ht="21" customHeight="1" x14ac:dyDescent="0.2">
      <c r="A13" s="36"/>
      <c r="B13" s="2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H22"/>
  <sheetViews>
    <sheetView view="pageBreakPreview" zoomScaleNormal="110" zoomScaleSheetLayoutView="100" workbookViewId="0">
      <selection activeCell="L18" sqref="L18"/>
    </sheetView>
  </sheetViews>
  <sheetFormatPr defaultColWidth="9" defaultRowHeight="21" customHeight="1" x14ac:dyDescent="0.2"/>
  <cols>
    <col min="1" max="1" width="40.6640625" style="2" customWidth="1"/>
    <col min="2" max="3" width="11.6640625" style="2" customWidth="1"/>
    <col min="4" max="5" width="9" style="2"/>
    <col min="6" max="6" width="9.6640625" style="2" customWidth="1"/>
    <col min="7" max="7" width="9" style="2"/>
    <col min="8" max="8" width="9.44140625" style="2" bestFit="1" customWidth="1"/>
    <col min="9" max="16384" width="9" style="2"/>
  </cols>
  <sheetData>
    <row r="1" spans="1:8" ht="16.2" x14ac:dyDescent="0.2">
      <c r="A1" s="9" t="s">
        <v>22</v>
      </c>
    </row>
    <row r="2" spans="1:8" ht="12.75" customHeight="1" x14ac:dyDescent="0.2">
      <c r="C2" s="10" t="s">
        <v>279</v>
      </c>
    </row>
    <row r="3" spans="1:8" ht="12.75" customHeight="1" x14ac:dyDescent="0.2">
      <c r="C3" s="10" t="s">
        <v>23</v>
      </c>
    </row>
    <row r="4" spans="1:8" ht="12.75" customHeight="1" x14ac:dyDescent="0.2">
      <c r="A4" s="13" t="s">
        <v>24</v>
      </c>
      <c r="B4" s="13" t="s">
        <v>25</v>
      </c>
      <c r="C4" s="13" t="s">
        <v>26</v>
      </c>
    </row>
    <row r="5" spans="1:8" ht="12.75" customHeight="1" x14ac:dyDescent="0.2">
      <c r="A5" s="91" t="s">
        <v>166</v>
      </c>
      <c r="B5" s="90">
        <v>56</v>
      </c>
      <c r="C5" s="90">
        <v>674</v>
      </c>
      <c r="D5" s="118">
        <f>B5/B$22*100</f>
        <v>1.1175414089004192</v>
      </c>
      <c r="E5" s="118">
        <f>C5/C$22*100</f>
        <v>1.3771965672251738</v>
      </c>
      <c r="F5" s="118"/>
      <c r="H5" s="118"/>
    </row>
    <row r="6" spans="1:8" ht="12.75" customHeight="1" x14ac:dyDescent="0.2">
      <c r="A6" s="125" t="s">
        <v>175</v>
      </c>
      <c r="B6" s="90">
        <v>2</v>
      </c>
      <c r="C6" s="90">
        <v>13</v>
      </c>
      <c r="D6" s="118">
        <f t="shared" ref="D6:D22" si="0">B6/B$22*100</f>
        <v>3.9912193175014966E-2</v>
      </c>
      <c r="E6" s="118">
        <f>C6/C$22*100</f>
        <v>2.6563138536984065E-2</v>
      </c>
      <c r="F6" s="118"/>
      <c r="H6" s="118"/>
    </row>
    <row r="7" spans="1:8" ht="12.75" customHeight="1" x14ac:dyDescent="0.2">
      <c r="A7" s="91" t="s">
        <v>17</v>
      </c>
      <c r="B7" s="90">
        <v>545</v>
      </c>
      <c r="C7" s="90">
        <v>3456</v>
      </c>
      <c r="D7" s="118">
        <f t="shared" si="0"/>
        <v>10.876072640191579</v>
      </c>
      <c r="E7" s="118">
        <f t="shared" ref="E7:E22" si="1">C7/C$22*100</f>
        <v>7.0617082141397631</v>
      </c>
      <c r="F7" s="118"/>
      <c r="H7" s="118"/>
    </row>
    <row r="8" spans="1:8" ht="12.75" customHeight="1" x14ac:dyDescent="0.2">
      <c r="A8" s="91" t="s">
        <v>18</v>
      </c>
      <c r="B8" s="90">
        <v>352</v>
      </c>
      <c r="C8" s="90">
        <v>10085</v>
      </c>
      <c r="D8" s="118">
        <f t="shared" si="0"/>
        <v>7.0245459988026333</v>
      </c>
      <c r="E8" s="118">
        <f t="shared" si="1"/>
        <v>20.606865549652635</v>
      </c>
      <c r="F8" s="118"/>
      <c r="H8" s="118"/>
    </row>
    <row r="9" spans="1:8" ht="12.75" customHeight="1" x14ac:dyDescent="0.2">
      <c r="A9" s="91" t="s">
        <v>167</v>
      </c>
      <c r="B9" s="90">
        <v>15</v>
      </c>
      <c r="C9" s="90">
        <v>222</v>
      </c>
      <c r="D9" s="118">
        <f t="shared" si="0"/>
        <v>0.29934144881261227</v>
      </c>
      <c r="E9" s="118">
        <f t="shared" si="1"/>
        <v>0.45361667347772783</v>
      </c>
      <c r="F9" s="118"/>
      <c r="H9" s="118"/>
    </row>
    <row r="10" spans="1:8" ht="12.75" customHeight="1" x14ac:dyDescent="0.2">
      <c r="A10" s="92" t="s">
        <v>19</v>
      </c>
      <c r="B10" s="90">
        <v>29</v>
      </c>
      <c r="C10" s="90">
        <v>202</v>
      </c>
      <c r="D10" s="118">
        <f t="shared" si="0"/>
        <v>0.57872680103771701</v>
      </c>
      <c r="E10" s="118">
        <f t="shared" si="1"/>
        <v>0.41275030649775235</v>
      </c>
      <c r="F10" s="118"/>
      <c r="H10" s="118"/>
    </row>
    <row r="11" spans="1:8" ht="12.75" customHeight="1" x14ac:dyDescent="0.2">
      <c r="A11" s="92" t="s">
        <v>168</v>
      </c>
      <c r="B11" s="90">
        <v>102</v>
      </c>
      <c r="C11" s="90">
        <v>2097</v>
      </c>
      <c r="D11" s="118">
        <f t="shared" si="0"/>
        <v>2.0355218519257634</v>
      </c>
      <c r="E11" s="118">
        <f t="shared" si="1"/>
        <v>4.2848385778504294</v>
      </c>
      <c r="F11" s="118"/>
      <c r="H11" s="118"/>
    </row>
    <row r="12" spans="1:8" ht="12.75" customHeight="1" x14ac:dyDescent="0.2">
      <c r="A12" s="92" t="s">
        <v>176</v>
      </c>
      <c r="B12" s="90">
        <v>1316</v>
      </c>
      <c r="C12" s="90">
        <v>10213</v>
      </c>
      <c r="D12" s="118">
        <f t="shared" si="0"/>
        <v>26.262223109159848</v>
      </c>
      <c r="E12" s="118">
        <f t="shared" si="1"/>
        <v>20.868410298324481</v>
      </c>
      <c r="F12" s="118"/>
      <c r="H12" s="118"/>
    </row>
    <row r="13" spans="1:8" ht="12.75" customHeight="1" x14ac:dyDescent="0.2">
      <c r="A13" s="92" t="s">
        <v>169</v>
      </c>
      <c r="B13" s="90">
        <v>69</v>
      </c>
      <c r="C13" s="90">
        <v>780</v>
      </c>
      <c r="D13" s="118">
        <f t="shared" si="0"/>
        <v>1.3769706645380164</v>
      </c>
      <c r="E13" s="118">
        <f t="shared" si="1"/>
        <v>1.5937883122190439</v>
      </c>
      <c r="F13" s="118"/>
      <c r="H13" s="118"/>
    </row>
    <row r="14" spans="1:8" ht="12.75" customHeight="1" x14ac:dyDescent="0.2">
      <c r="A14" s="92" t="s">
        <v>170</v>
      </c>
      <c r="B14" s="90">
        <v>242</v>
      </c>
      <c r="C14" s="90">
        <v>775</v>
      </c>
      <c r="D14" s="118">
        <f t="shared" si="0"/>
        <v>4.8293753741768111</v>
      </c>
      <c r="E14" s="118">
        <f t="shared" si="1"/>
        <v>1.5835717204740498</v>
      </c>
      <c r="F14" s="118"/>
      <c r="H14" s="118"/>
    </row>
    <row r="15" spans="1:8" ht="12.75" customHeight="1" x14ac:dyDescent="0.2">
      <c r="A15" s="92" t="s">
        <v>177</v>
      </c>
      <c r="B15" s="90">
        <v>197</v>
      </c>
      <c r="C15" s="90">
        <v>1321</v>
      </c>
      <c r="D15" s="118">
        <f t="shared" si="0"/>
        <v>3.9313510277389745</v>
      </c>
      <c r="E15" s="118">
        <f t="shared" si="1"/>
        <v>2.6992235390273804</v>
      </c>
      <c r="F15" s="118"/>
      <c r="H15" s="118"/>
    </row>
    <row r="16" spans="1:8" ht="12.75" customHeight="1" x14ac:dyDescent="0.2">
      <c r="A16" s="92" t="s">
        <v>171</v>
      </c>
      <c r="B16" s="90">
        <v>702</v>
      </c>
      <c r="C16" s="90">
        <v>5023</v>
      </c>
      <c r="D16" s="118">
        <f t="shared" si="0"/>
        <v>14.009179804430252</v>
      </c>
      <c r="E16" s="118">
        <f t="shared" si="1"/>
        <v>10.263588067020841</v>
      </c>
      <c r="F16" s="118"/>
      <c r="H16" s="118"/>
    </row>
    <row r="17" spans="1:8" ht="12.75" customHeight="1" x14ac:dyDescent="0.2">
      <c r="A17" s="92" t="s">
        <v>172</v>
      </c>
      <c r="B17" s="90">
        <v>525</v>
      </c>
      <c r="C17" s="90">
        <v>2370</v>
      </c>
      <c r="D17" s="118">
        <f t="shared" si="0"/>
        <v>10.476950708441429</v>
      </c>
      <c r="E17" s="118">
        <f t="shared" si="1"/>
        <v>4.8426644871270943</v>
      </c>
      <c r="F17" s="118"/>
      <c r="H17" s="118"/>
    </row>
    <row r="18" spans="1:8" ht="12.75" customHeight="1" x14ac:dyDescent="0.2">
      <c r="A18" s="92" t="s">
        <v>173</v>
      </c>
      <c r="B18" s="90">
        <v>141</v>
      </c>
      <c r="C18" s="90">
        <v>1020</v>
      </c>
      <c r="D18" s="118">
        <f t="shared" si="0"/>
        <v>2.8138096188385551</v>
      </c>
      <c r="E18" s="118">
        <f t="shared" si="1"/>
        <v>2.0841847159787497</v>
      </c>
      <c r="F18" s="118"/>
      <c r="H18" s="118"/>
    </row>
    <row r="19" spans="1:8" ht="12.75" customHeight="1" x14ac:dyDescent="0.2">
      <c r="A19" s="92" t="s">
        <v>174</v>
      </c>
      <c r="B19" s="90">
        <v>404</v>
      </c>
      <c r="C19" s="90">
        <v>6272</v>
      </c>
      <c r="D19" s="118">
        <f t="shared" si="0"/>
        <v>8.062263021353024</v>
      </c>
      <c r="E19" s="118">
        <f t="shared" si="1"/>
        <v>12.815692684920311</v>
      </c>
      <c r="F19" s="118"/>
      <c r="H19" s="118"/>
    </row>
    <row r="20" spans="1:8" ht="12.75" customHeight="1" x14ac:dyDescent="0.2">
      <c r="A20" s="92" t="s">
        <v>20</v>
      </c>
      <c r="B20" s="90">
        <v>27</v>
      </c>
      <c r="C20" s="90">
        <v>487</v>
      </c>
      <c r="D20" s="118">
        <f t="shared" si="0"/>
        <v>0.53881460786270208</v>
      </c>
      <c r="E20" s="118">
        <f t="shared" si="1"/>
        <v>0.99509603596240304</v>
      </c>
      <c r="F20" s="118"/>
      <c r="H20" s="118"/>
    </row>
    <row r="21" spans="1:8" ht="12.75" customHeight="1" x14ac:dyDescent="0.2">
      <c r="A21" s="92" t="s">
        <v>21</v>
      </c>
      <c r="B21" s="90">
        <v>287</v>
      </c>
      <c r="C21" s="90">
        <v>3930</v>
      </c>
      <c r="D21" s="118">
        <f t="shared" si="0"/>
        <v>5.7273997206146472</v>
      </c>
      <c r="E21" s="118">
        <f t="shared" si="1"/>
        <v>8.0302411115651804</v>
      </c>
      <c r="F21" s="118"/>
      <c r="H21" s="118"/>
    </row>
    <row r="22" spans="1:8" ht="12.75" customHeight="1" x14ac:dyDescent="0.2">
      <c r="A22" s="39" t="s">
        <v>184</v>
      </c>
      <c r="B22" s="89">
        <f>SUM(B5:B21)</f>
        <v>5011</v>
      </c>
      <c r="C22" s="89">
        <f>SUM(C5:C21)</f>
        <v>48940</v>
      </c>
      <c r="D22" s="118">
        <f t="shared" si="0"/>
        <v>100</v>
      </c>
      <c r="E22" s="118">
        <f t="shared" si="1"/>
        <v>100</v>
      </c>
      <c r="F22" s="118"/>
      <c r="H22" s="118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6</vt:i4>
      </vt:variant>
    </vt:vector>
  </HeadingPairs>
  <TitlesOfParts>
    <vt:vector size="24" baseType="lpstr">
      <vt:lpstr>見出し</vt:lpstr>
      <vt:lpstr>全掲載グラフ</vt:lpstr>
      <vt:lpstr>地目別面積の推移</vt:lpstr>
      <vt:lpstr>人口の推移</vt:lpstr>
      <vt:lpstr>人口ピラミッド（国勢調査）</vt:lpstr>
      <vt:lpstr>産業別就業（15歳以上）人口（国勢調査）</vt:lpstr>
      <vt:lpstr>気温及び降水量</vt:lpstr>
      <vt:lpstr>事業所数・従業者数の推移</vt:lpstr>
      <vt:lpstr>産業（中分類）別事業所数・従業者数</vt:lpstr>
      <vt:lpstr>経営耕地面積規模別農家数（販売農家）</vt:lpstr>
      <vt:lpstr>工業の推移（従業者4人以上）</vt:lpstr>
      <vt:lpstr>商業（卸売・小売業）の推移</vt:lpstr>
      <vt:lpstr>ＪＲ宇都宮線市内各駅旅客乗車人員数</vt:lpstr>
      <vt:lpstr>小・中高等学校、児童数・生徒数</vt:lpstr>
      <vt:lpstr>観光客入込者数・宿泊者数</vt:lpstr>
      <vt:lpstr>一般会計決算歳入・歳出</vt:lpstr>
      <vt:lpstr>交通事故発生状況</vt:lpstr>
      <vt:lpstr>救急件数</vt:lpstr>
      <vt:lpstr>一般会計決算歳入・歳出!Print_Area</vt:lpstr>
      <vt:lpstr>見出し!Print_Area</vt:lpstr>
      <vt:lpstr>'工業の推移（従業者4人以上）'!Print_Area</vt:lpstr>
      <vt:lpstr>'商業（卸売・小売業）の推移'!Print_Area</vt:lpstr>
      <vt:lpstr>'人口ピラミッド（国勢調査）'!Print_Area</vt:lpstr>
      <vt:lpstr>全掲載グラフ!Print_Area</vt:lpstr>
    </vt:vector>
  </TitlesOfParts>
  <Manager>企画部市民協働推進課統計係</Manager>
  <Company>那須塩原市役所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那須塩原市統計書</dc:title>
  <dc:subject>00統計グラフ</dc:subject>
  <dc:creator>企画部市民協働推進課統計係</dc:creator>
  <cp:keywords>各分野統計グラフ</cp:keywords>
  <cp:lastModifiedBy>木村 花野</cp:lastModifiedBy>
  <cp:lastPrinted>2024-05-02T09:18:28Z</cp:lastPrinted>
  <dcterms:created xsi:type="dcterms:W3CDTF">1997-01-08T22:48:59Z</dcterms:created>
  <dcterms:modified xsi:type="dcterms:W3CDTF">2024-08-30T06:49:45Z</dcterms:modified>
  <cp:category>00統計グラフ</cp:category>
</cp:coreProperties>
</file>